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Алёна\Desktop\3 семестр\НИР3\"/>
    </mc:Choice>
  </mc:AlternateContent>
  <xr:revisionPtr revIDLastSave="0" documentId="13_ncr:1_{C8756F05-5528-4BC7-9876-A43C742437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о файле" sheetId="21" r:id="rId1"/>
    <sheet name="исходные данные" sheetId="1" r:id="rId2"/>
    <sheet name="паспортичка" sheetId="20" r:id="rId3"/>
    <sheet name="районы" sheetId="2" r:id="rId4"/>
    <sheet name="кикшеринг" sheetId="19" r:id="rId5"/>
    <sheet name="покупка сим" sheetId="18" r:id="rId6"/>
    <sheet name="ремонт" sheetId="17" r:id="rId7"/>
    <sheet name="зарядка" sheetId="16" r:id="rId8"/>
    <sheet name="место хран" sheetId="15" r:id="rId9"/>
    <sheet name="оценки" sheetId="22" r:id="rId10"/>
    <sheet name="прич приобр сим" sheetId="14" r:id="rId11"/>
    <sheet name="потреб в инфраст" sheetId="13" r:id="rId12"/>
    <sheet name="&quot;+&quot; и &quot;-&quot; сим" sheetId="12" r:id="rId13"/>
    <sheet name="цель исп" sheetId="10" r:id="rId14"/>
    <sheet name="коррел" sheetId="11" state="hidden" r:id="rId15"/>
    <sheet name="когда исп сим" sheetId="8" r:id="rId16"/>
    <sheet name="время суток" sheetId="9" r:id="rId17"/>
    <sheet name="частота исп сим" sheetId="7" r:id="rId18"/>
    <sheet name="отказ от сим" sheetId="6" r:id="rId19"/>
    <sheet name="сценарии" sheetId="5" r:id="rId20"/>
    <sheet name="начало маршрута" sheetId="3" r:id="rId21"/>
    <sheet name="конец маршрута" sheetId="4" r:id="rId22"/>
  </sheets>
  <externalReferences>
    <externalReference r:id="rId23"/>
  </externalReferences>
  <definedNames>
    <definedName name="_xlnm._FilterDatabase" localSheetId="12" hidden="1">'"+" и "-" сим'!$AG$3:$AM$74</definedName>
    <definedName name="_xlnm._FilterDatabase" localSheetId="7" hidden="1">зарядка!$A$1:$E$73</definedName>
    <definedName name="_xlnm._FilterDatabase" localSheetId="4" hidden="1">кикшеринг!$AE$1:$AI$99</definedName>
    <definedName name="_xlnm._FilterDatabase" localSheetId="15" hidden="1">'когда исп сим'!$A$1:$B$238</definedName>
    <definedName name="_xlnm._FilterDatabase" localSheetId="8" hidden="1">'место хран'!$A$1:$A$200</definedName>
    <definedName name="_xlnm._FilterDatabase" localSheetId="20" hidden="1">'начало маршрута'!$A$1:$A$238</definedName>
    <definedName name="_xlnm._FilterDatabase" localSheetId="18" hidden="1">'отказ от сим'!$A$1:$G$280</definedName>
    <definedName name="_xlnm._FilterDatabase" localSheetId="2" hidden="1">паспортичка!$AH$1:$AH$238</definedName>
    <definedName name="_xlnm._FilterDatabase" localSheetId="5" hidden="1">'покупка сим'!$I$3:$N$3</definedName>
    <definedName name="_xlnm._FilterDatabase" localSheetId="10" hidden="1">'прич приобр сим'!$A$1:$G$200</definedName>
    <definedName name="_xlnm._FilterDatabase" localSheetId="6" hidden="1">ремонт!$A$1:$D$200</definedName>
    <definedName name="_xlnm._FilterDatabase" localSheetId="13" hidden="1">'цель исп'!$A$1:$D$238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2" l="1"/>
  <c r="O4" i="22"/>
  <c r="O5" i="22"/>
  <c r="O6" i="22"/>
  <c r="O2" i="22"/>
  <c r="D3" i="22"/>
  <c r="D4" i="22"/>
  <c r="D5" i="22"/>
  <c r="D6" i="22"/>
  <c r="D2" i="22"/>
  <c r="R2" i="22"/>
  <c r="G2" i="22"/>
  <c r="B3" i="6" l="1"/>
  <c r="T2" i="6"/>
  <c r="S2" i="6"/>
  <c r="R2" i="6"/>
  <c r="Q2" i="6"/>
  <c r="P2" i="6"/>
  <c r="O2" i="6"/>
  <c r="N2" i="6"/>
  <c r="M2" i="6"/>
  <c r="B2" i="6"/>
  <c r="AK13" i="20" l="1"/>
  <c r="AK12" i="20"/>
  <c r="AK11" i="20"/>
  <c r="AK17" i="20"/>
  <c r="AK9" i="20"/>
  <c r="AK15" i="20"/>
  <c r="AK8" i="20"/>
  <c r="AK6" i="20"/>
  <c r="AK16" i="20"/>
  <c r="AK3" i="20"/>
  <c r="AK14" i="20"/>
  <c r="AK2" i="20"/>
  <c r="AK10" i="20"/>
  <c r="AA5" i="20" l="1"/>
  <c r="AA4" i="20"/>
  <c r="AA2" i="20"/>
  <c r="AA3" i="20"/>
  <c r="Q5" i="20"/>
  <c r="Q3" i="20"/>
  <c r="Q2" i="20"/>
  <c r="Q7" i="20"/>
  <c r="Q6" i="20"/>
  <c r="Q4" i="20"/>
  <c r="K3" i="20"/>
  <c r="K4" i="20"/>
  <c r="K5" i="20"/>
  <c r="K6" i="20"/>
  <c r="K7" i="20"/>
  <c r="K2" i="20"/>
  <c r="C3" i="20"/>
  <c r="C2" i="20"/>
  <c r="AL8" i="19"/>
  <c r="AL5" i="19"/>
  <c r="AL6" i="19"/>
  <c r="AL7" i="19"/>
  <c r="AB5" i="19"/>
  <c r="AB4" i="19"/>
  <c r="S9" i="19"/>
  <c r="S10" i="19"/>
  <c r="S8" i="19"/>
  <c r="D3" i="19" l="1"/>
  <c r="D2" i="19"/>
  <c r="Z8" i="18"/>
  <c r="Z3" i="18"/>
  <c r="Z4" i="18"/>
  <c r="Z6" i="18"/>
  <c r="Z5" i="18"/>
  <c r="Z7" i="18"/>
  <c r="P8" i="18"/>
  <c r="P3" i="18"/>
  <c r="P4" i="18"/>
  <c r="P6" i="18"/>
  <c r="P5" i="18"/>
  <c r="P7" i="18"/>
  <c r="D3" i="18"/>
  <c r="D2" i="18"/>
  <c r="H2" i="17"/>
  <c r="H8" i="17"/>
  <c r="H9" i="17"/>
  <c r="G11" i="17"/>
  <c r="G9" i="17"/>
  <c r="G8" i="17"/>
  <c r="G17" i="16" l="1"/>
  <c r="G6" i="16"/>
  <c r="G5" i="16"/>
  <c r="G7" i="16"/>
  <c r="F30" i="15"/>
  <c r="F31" i="15"/>
  <c r="F37" i="15"/>
  <c r="F40" i="15"/>
  <c r="F42" i="15"/>
  <c r="F29" i="15"/>
  <c r="F26" i="15"/>
  <c r="G26" i="15"/>
  <c r="F25" i="15"/>
  <c r="G25" i="15"/>
  <c r="F24" i="15"/>
  <c r="G24" i="15"/>
  <c r="H4" i="15"/>
  <c r="H6" i="15"/>
  <c r="H9" i="15"/>
  <c r="H11" i="15"/>
  <c r="H12" i="15"/>
  <c r="H13" i="15"/>
  <c r="H14" i="15"/>
  <c r="H15" i="15"/>
  <c r="G4" i="15"/>
  <c r="F36" i="15" s="1"/>
  <c r="G6" i="15"/>
  <c r="F32" i="15" s="1"/>
  <c r="G9" i="15"/>
  <c r="F41" i="15" s="1"/>
  <c r="G11" i="15"/>
  <c r="F39" i="15" s="1"/>
  <c r="G12" i="15"/>
  <c r="F35" i="15" s="1"/>
  <c r="G13" i="15"/>
  <c r="F38" i="15" s="1"/>
  <c r="G14" i="15"/>
  <c r="F33" i="15" s="1"/>
  <c r="G15" i="15"/>
  <c r="F34" i="15" s="1"/>
  <c r="F4" i="15"/>
  <c r="F6" i="15"/>
  <c r="F9" i="15"/>
  <c r="F11" i="15"/>
  <c r="F12" i="15"/>
  <c r="F13" i="15"/>
  <c r="F14" i="15"/>
  <c r="F15" i="15"/>
  <c r="E26" i="15"/>
  <c r="E25" i="15"/>
  <c r="E24" i="15"/>
  <c r="E15" i="15"/>
  <c r="E11" i="15"/>
  <c r="E6" i="15"/>
  <c r="E13" i="15"/>
  <c r="E12" i="15"/>
  <c r="E14" i="15"/>
  <c r="J11" i="14"/>
  <c r="J7" i="14"/>
  <c r="J10" i="14"/>
  <c r="J12" i="14"/>
  <c r="J9" i="14"/>
  <c r="J8" i="14"/>
  <c r="BL1" i="12" l="1"/>
  <c r="M3" i="9" l="1"/>
  <c r="M4" i="9"/>
  <c r="M5" i="9"/>
  <c r="M6" i="9"/>
  <c r="M2" i="9"/>
  <c r="F2" i="9"/>
  <c r="F3" i="9"/>
  <c r="F4" i="9"/>
  <c r="F5" i="9"/>
  <c r="F6" i="9"/>
  <c r="D3" i="8"/>
  <c r="D2" i="8"/>
  <c r="E2" i="7"/>
  <c r="E4" i="7"/>
  <c r="E6" i="7"/>
  <c r="E5" i="7"/>
  <c r="E3" i="7"/>
  <c r="G3" i="2" l="1"/>
  <c r="G4" i="2"/>
  <c r="G5" i="2"/>
  <c r="G6" i="2"/>
  <c r="G7" i="2"/>
  <c r="G8" i="2"/>
  <c r="G9" i="2"/>
  <c r="G11" i="2"/>
  <c r="G10" i="2"/>
  <c r="G13" i="2"/>
  <c r="G12" i="2"/>
  <c r="G14" i="2"/>
  <c r="G15" i="2"/>
  <c r="G16" i="2"/>
  <c r="G17" i="2"/>
  <c r="G18" i="2"/>
  <c r="G19" i="2"/>
  <c r="G2" i="2"/>
</calcChain>
</file>

<file path=xl/sharedStrings.xml><?xml version="1.0" encoding="utf-8"?>
<sst xmlns="http://schemas.openxmlformats.org/spreadsheetml/2006/main" count="16987" uniqueCount="1041">
  <si>
    <t>Отметка времени</t>
  </si>
  <si>
    <t>Укажите, пожалуйста, город Вашего постоянного проживания (проживаете более половины года):</t>
  </si>
  <si>
    <t>Укажите район Вашего проживания:</t>
  </si>
  <si>
    <t>Пользовались ли Вы средством индивидуальной мобильности (СИМ)/велосипедом*?</t>
  </si>
  <si>
    <r>
      <t xml:space="preserve">Укажите, пожалуйста, почему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использовали СИМ/велосипед ранее?</t>
    </r>
  </si>
  <si>
    <t>Как часто Вы пользуетесь СИМ/велосипедом?</t>
  </si>
  <si>
    <t>В какой период Вы используете СИМ/велосипед?  
(Можете выбрать несколько вариантов ответа)</t>
  </si>
  <si>
    <t>В какой сезон Вы чаще всего используете СИМ/велосипед? 
(Можете выбрать несколько вариантов ответа)</t>
  </si>
  <si>
    <t>В какое время суток Вы обычно используете СИМ/велосипед в рабочие дни?  
(Можете выбрать несколько вариантов ответа)</t>
  </si>
  <si>
    <t>В какое время суток Вы обычно используете СИМ/велосипед в выходные дни?
(Можете выбрать несколько вариантов ответа)</t>
  </si>
  <si>
    <r>
      <t xml:space="preserve">Укажите, пожалуйста, Вашу </t>
    </r>
    <r>
      <rPr>
        <b/>
        <sz val="10"/>
        <color theme="1"/>
        <rFont val="Arial"/>
        <family val="2"/>
        <charset val="204"/>
      </rPr>
      <t xml:space="preserve">цель использования </t>
    </r>
    <r>
      <rPr>
        <sz val="10"/>
        <color theme="1"/>
        <rFont val="Arial"/>
        <family val="2"/>
        <charset val="204"/>
      </rPr>
      <t xml:space="preserve"> СИМ/велосипеда:
(Можете выбрать несколько вариантов ответа)</t>
    </r>
  </si>
  <si>
    <r>
      <t xml:space="preserve">Укажите наиболее </t>
    </r>
    <r>
      <rPr>
        <b/>
        <sz val="10"/>
        <color theme="1"/>
        <rFont val="Arial"/>
        <family val="2"/>
        <charset val="204"/>
      </rPr>
      <t>частую</t>
    </r>
    <r>
      <rPr>
        <sz val="10"/>
        <color theme="1"/>
        <rFont val="Arial"/>
        <family val="2"/>
        <charset val="204"/>
      </rPr>
      <t xml:space="preserve"> для Вас </t>
    </r>
    <r>
      <rPr>
        <b/>
        <sz val="10"/>
        <color theme="1"/>
        <rFont val="Arial"/>
        <family val="2"/>
        <charset val="204"/>
      </rPr>
      <t>начальную</t>
    </r>
    <r>
      <rPr>
        <sz val="10"/>
        <color theme="1"/>
        <rFont val="Arial"/>
        <family val="2"/>
        <charset val="204"/>
      </rPr>
      <t xml:space="preserve"> точку маршрута на СИМ/велосипеде:</t>
    </r>
  </si>
  <si>
    <r>
      <t xml:space="preserve">Укажите наиболее </t>
    </r>
    <r>
      <rPr>
        <b/>
        <sz val="10"/>
        <color theme="1"/>
        <rFont val="Arial"/>
        <family val="2"/>
        <charset val="204"/>
      </rPr>
      <t>частую</t>
    </r>
    <r>
      <rPr>
        <sz val="10"/>
        <color theme="1"/>
        <rFont val="Arial"/>
        <family val="2"/>
        <charset val="204"/>
      </rPr>
      <t xml:space="preserve"> для Вас </t>
    </r>
    <r>
      <rPr>
        <b/>
        <sz val="10"/>
        <color theme="1"/>
        <rFont val="Arial"/>
        <family val="2"/>
        <charset val="204"/>
      </rPr>
      <t>конечную</t>
    </r>
    <r>
      <rPr>
        <sz val="10"/>
        <color theme="1"/>
        <rFont val="Arial"/>
        <family val="2"/>
        <charset val="204"/>
      </rPr>
      <t xml:space="preserve"> точку маршрута на СИМ/велосипеде:</t>
    </r>
  </si>
  <si>
    <r>
      <t xml:space="preserve">Используете ли Вы СИМ/велосипед для </t>
    </r>
    <r>
      <rPr>
        <b/>
        <sz val="10"/>
        <color theme="1"/>
        <rFont val="Arial"/>
        <family val="2"/>
        <charset val="204"/>
      </rPr>
      <t>обратного направления</t>
    </r>
    <r>
      <rPr>
        <sz val="10"/>
        <color theme="1"/>
        <rFont val="Arial"/>
        <family val="2"/>
        <charset val="204"/>
      </rPr>
      <t xml:space="preserve"> по указанному Вами маршруту?</t>
    </r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</si>
  <si>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 xml:space="preserve">комфортность использования </t>
    </r>
    <r>
      <rPr>
        <sz val="10"/>
        <color theme="1"/>
        <rFont val="Arial"/>
        <family val="2"/>
        <charset val="204"/>
      </rPr>
      <t xml:space="preserve"> СИМ/велосипеда:
где 1 - крайне неудобно; 5 - крайне удобно</t>
    </r>
  </si>
  <si>
    <r>
      <t xml:space="preserve">Укажите какие </t>
    </r>
    <r>
      <rPr>
        <b/>
        <sz val="10"/>
        <color theme="1"/>
        <rFont val="Arial"/>
        <family val="2"/>
        <charset val="204"/>
      </rPr>
      <t>аспекты</t>
    </r>
    <r>
      <rPr>
        <sz val="10"/>
        <color theme="1"/>
        <rFont val="Arial"/>
        <family val="2"/>
        <charset val="204"/>
      </rPr>
      <t xml:space="preserve"> СИМ/велосипеда Вас</t>
    </r>
    <r>
      <rPr>
        <b/>
        <sz val="10"/>
        <color theme="1"/>
        <rFont val="Arial"/>
        <family val="2"/>
        <charset val="204"/>
      </rPr>
      <t xml:space="preserve"> привлекают:</t>
    </r>
    <r>
      <rPr>
        <sz val="10"/>
        <color theme="1"/>
        <rFont val="Arial"/>
        <family val="2"/>
        <charset val="204"/>
      </rPr>
      <t xml:space="preserve">
(Можете выбрать несколько вариантов ответа)</t>
    </r>
  </si>
  <si>
    <r>
      <t xml:space="preserve">Укажите какие </t>
    </r>
    <r>
      <rPr>
        <b/>
        <sz val="10"/>
        <color theme="1"/>
        <rFont val="Arial"/>
        <family val="2"/>
        <charset val="204"/>
      </rPr>
      <t xml:space="preserve">аспекты </t>
    </r>
    <r>
      <rPr>
        <sz val="10"/>
        <color theme="1"/>
        <rFont val="Arial"/>
        <family val="2"/>
        <charset val="204"/>
      </rPr>
      <t>СИМ/велосипеда Вас</t>
    </r>
    <r>
      <rPr>
        <b/>
        <sz val="10"/>
        <color theme="1"/>
        <rFont val="Arial"/>
        <family val="2"/>
        <charset val="204"/>
      </rPr>
      <t xml:space="preserve"> отталкивают:</t>
    </r>
    <r>
      <rPr>
        <sz val="10"/>
        <color theme="1"/>
        <rFont val="Arial"/>
        <family val="2"/>
        <charset val="204"/>
      </rPr>
      <t xml:space="preserve">
(Можете выбрать несколько вариантов ответа)</t>
    </r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</si>
  <si>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 xml:space="preserve">безопасность поездок на </t>
    </r>
    <r>
      <rPr>
        <sz val="10"/>
        <color theme="1"/>
        <rFont val="Arial"/>
        <family val="2"/>
        <charset val="204"/>
      </rPr>
      <t>СИМ/велосипедах для Вас:</t>
    </r>
  </si>
  <si>
    <t>Чего, по Вашему мнению, не хватает в инфраструктуре города для комфортного использования СИМ/велосипедов?
(Можете выбрать несколько вариантов ответа)</t>
  </si>
  <si>
    <r>
      <t xml:space="preserve">Являетесь ли Вы </t>
    </r>
    <r>
      <rPr>
        <b/>
        <sz val="10"/>
        <color theme="1"/>
        <rFont val="Arial"/>
        <family val="2"/>
        <charset val="204"/>
      </rPr>
      <t>владельцем</t>
    </r>
    <r>
      <rPr>
        <sz val="10"/>
        <color theme="1"/>
        <rFont val="Arial"/>
        <family val="2"/>
        <charset val="204"/>
      </rPr>
      <t xml:space="preserve"> СИМ/велосипеда?</t>
    </r>
  </si>
  <si>
    <t>Укажите, пожалуйста, почему решили приобрести СИМ/велосипед?
(Можете выбрать несколько вариантов ответа)</t>
  </si>
  <si>
    <t>Укажите место, где храните СИМ/велосипед:
(если мест несколько, укажите наиболее часто используемое)</t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</si>
  <si>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>комфортность хранения</t>
    </r>
    <r>
      <rPr>
        <sz val="10"/>
        <color theme="1"/>
        <rFont val="Arial"/>
        <family val="2"/>
        <charset val="204"/>
      </rPr>
      <t xml:space="preserve">  СИМ/велосипеда у Вас дома:
где 1 - крайне неудобно; 5 - крайне удобно</t>
    </r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</si>
  <si>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>комфортность хранения</t>
    </r>
    <r>
      <rPr>
        <sz val="10"/>
        <color theme="1"/>
        <rFont val="Arial"/>
        <family val="2"/>
        <charset val="204"/>
      </rPr>
      <t xml:space="preserve"> Вашего СИМ/велосипеда в общественных местах:
где 1 - крайне неудобно; 5 - крайне удобно</t>
    </r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</si>
  <si>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 xml:space="preserve">безопасность мест хранения </t>
    </r>
    <r>
      <rPr>
        <sz val="10"/>
        <color theme="1"/>
        <rFont val="Arial"/>
        <family val="2"/>
        <charset val="204"/>
      </rPr>
      <t>Вашего СИМ/велосипеда (от краж, вандалов) в общественных местах для Вас:</t>
    </r>
  </si>
  <si>
    <r>
      <t xml:space="preserve">Укажите, пожалуйста, где </t>
    </r>
    <r>
      <rPr>
        <b/>
        <sz val="10"/>
        <color theme="1"/>
        <rFont val="Arial"/>
        <family val="2"/>
        <charset val="204"/>
      </rPr>
      <t>заряжаете</t>
    </r>
    <r>
      <rPr>
        <sz val="10"/>
        <color theme="1"/>
        <rFont val="Arial"/>
        <family val="2"/>
        <charset val="204"/>
      </rPr>
      <t xml:space="preserve"> СИМ?
Если у Вас немоторизированное (отсутствует электрический двигатель) средство - пропустите данный вопрос
(Можете выбрать несколько вариантов ответа)</t>
    </r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</si>
  <si>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>комфортность зарядки</t>
    </r>
    <r>
      <rPr>
        <sz val="10"/>
        <color theme="1"/>
        <rFont val="Arial"/>
        <family val="2"/>
        <charset val="204"/>
      </rPr>
      <t xml:space="preserve"> СИМ:
Если у Вас немоторизированное средство (отсутствует электрический двигатель) - пропустите данный вопрос
где 1 - крайне неудобно; 5 - крайне удобно</t>
    </r>
  </si>
  <si>
    <r>
      <t xml:space="preserve">Укажите, пожалуйста, где </t>
    </r>
    <r>
      <rPr>
        <b/>
        <sz val="10"/>
        <color theme="1"/>
        <rFont val="Arial"/>
        <family val="2"/>
        <charset val="204"/>
      </rPr>
      <t>ремонтируете/обслуживаете</t>
    </r>
    <r>
      <rPr>
        <sz val="10"/>
        <color theme="1"/>
        <rFont val="Arial"/>
        <family val="2"/>
        <charset val="204"/>
      </rPr>
      <t xml:space="preserve"> СИМ/велосипед?
(Можете выбрать несколько вариантов ответа)</t>
    </r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</si>
  <si>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>комфортность ремонта/обслуживания</t>
    </r>
    <r>
      <rPr>
        <sz val="10"/>
        <color theme="1"/>
        <rFont val="Arial"/>
        <family val="2"/>
        <charset val="204"/>
      </rPr>
      <t xml:space="preserve"> СИМ/велосипеда:
где 1 - крайне неудобно; 5 - крайне удобно</t>
    </r>
  </si>
  <si>
    <t>Планируете ли Вы к покупке СИМ/велосипед?</t>
  </si>
  <si>
    <t>Укажите, пожалуйста, почему Вы планируете приобрести СИМ/велосипед?
(Можете выбрать несколько вариантов ответа)</t>
  </si>
  <si>
    <r>
      <t xml:space="preserve">Укажите, пожалуйста, почему </t>
    </r>
    <r>
      <rPr>
        <b/>
        <sz val="10"/>
        <color theme="1"/>
        <rFont val="Arial"/>
        <family val="2"/>
        <charset val="204"/>
      </rPr>
      <t>не планируете</t>
    </r>
    <r>
      <rPr>
        <sz val="10"/>
        <color theme="1"/>
        <rFont val="Arial"/>
        <family val="2"/>
        <charset val="204"/>
      </rPr>
      <t xml:space="preserve"> приобретать СИМ/велосипед?
(Можете выбрать несколько вариантов ответа)</t>
    </r>
  </si>
  <si>
    <t>Пользовались ли Вы услугами краткосрочной аренды СИМ/велосипедов?</t>
  </si>
  <si>
    <r>
      <t xml:space="preserve">Укажите, пожалуйста, почему Вы </t>
    </r>
    <r>
      <rPr>
        <b/>
        <sz val="10"/>
        <color theme="1"/>
        <rFont val="Arial"/>
        <family val="2"/>
        <charset val="204"/>
      </rPr>
      <t>пользуетесь</t>
    </r>
    <r>
      <rPr>
        <sz val="10"/>
        <color theme="1"/>
        <rFont val="Arial"/>
        <family val="2"/>
        <charset val="204"/>
      </rPr>
      <t xml:space="preserve"> услугами краткосрочной аренды СИМ/велосипедов?
(Можете выбрать несколько вариантов ответа)</t>
    </r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</si>
  <si>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 xml:space="preserve">комфортность </t>
    </r>
    <r>
      <rPr>
        <sz val="10"/>
        <color theme="1"/>
        <rFont val="Arial"/>
        <family val="2"/>
        <charset val="204"/>
      </rPr>
      <t>использования краткосрочной аренды СИМ/велосипедов:</t>
    </r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</si>
  <si>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 xml:space="preserve">комфортность размещения </t>
    </r>
    <r>
      <rPr>
        <sz val="10"/>
        <color theme="1"/>
        <rFont val="Arial"/>
        <family val="2"/>
        <charset val="204"/>
      </rPr>
      <t>арендуемых</t>
    </r>
    <r>
      <rPr>
        <b/>
        <sz val="10"/>
        <color theme="1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>СИМ/велосипедов в общественных местах:
где 1 - крайне неудобно; 5 - крайне удобно</t>
    </r>
  </si>
  <si>
    <r>
      <t xml:space="preserve">Укажите, пожалуйста, причину, по которой Вы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пользуетесь  краткосрочной арендой СИМ/велосипедов:
(Можете выбрать несколько вариантов ответа)</t>
    </r>
  </si>
  <si>
    <t>Укажите Ваш пол:</t>
  </si>
  <si>
    <t>Укажите, пожалуйста, Ваш возраст:</t>
  </si>
  <si>
    <t>Укажите в каком типе жилья Вы проживаете?</t>
  </si>
  <si>
    <t>Укажите, пожалуйста, Ваш род деятельности:</t>
  </si>
  <si>
    <t>Укажите в какой сфере Вы работаете/учитесь:</t>
  </si>
  <si>
    <t>г. Санкт-Петербург;</t>
  </si>
  <si>
    <t>Московский</t>
  </si>
  <si>
    <t>Нет</t>
  </si>
  <si>
    <t>Небезопасно использовать СИМ;</t>
  </si>
  <si>
    <t>Некомфортно использовать СИМ;, Небезопасно использовать СИМ;, Нет необходимой инфраструктуры для СИМ, Нет необходимости в использовании СИМ;</t>
  </si>
  <si>
    <t>Петроградский</t>
  </si>
  <si>
    <t>Да;</t>
  </si>
  <si>
    <t>Несколько раз в год</t>
  </si>
  <si>
    <t>Выходные дни</t>
  </si>
  <si>
    <t>Лето;</t>
  </si>
  <si>
    <t>Не использую в рабочие дни</t>
  </si>
  <si>
    <t>Утро;, День;, Вечер;</t>
  </si>
  <si>
    <t>Использую в качестве развлечения;</t>
  </si>
  <si>
    <t>Парк;</t>
  </si>
  <si>
    <t>Быстрота передвижения;, Здоровый образ жизни;</t>
  </si>
  <si>
    <t>Мешают другие участники дорожного движения (автомобили, пешеходы);</t>
  </si>
  <si>
    <t>Велополос/велодорожек;, Парковочных мест для СИМ;, Инфраструктуры для защиты СИМ от вандалов и краж;</t>
  </si>
  <si>
    <t>Дорого;</t>
  </si>
  <si>
    <t>Женский</t>
  </si>
  <si>
    <t>от 19 до 25;</t>
  </si>
  <si>
    <t>Многоквартирный дореволюционный дом;</t>
  </si>
  <si>
    <t>Студент/школьник;</t>
  </si>
  <si>
    <t>Госслужба/бюджетные организации;</t>
  </si>
  <si>
    <t>Красногвардейский</t>
  </si>
  <si>
    <t>Несколько раз в месяц;</t>
  </si>
  <si>
    <t>Будние дни;</t>
  </si>
  <si>
    <t>Осень</t>
  </si>
  <si>
    <t>Вечер;, Ночь;</t>
  </si>
  <si>
    <t>День;, Вечер;</t>
  </si>
  <si>
    <t>Использую в качестве транспортного средства;</t>
  </si>
  <si>
    <t>Остановка наземного транспорта;</t>
  </si>
  <si>
    <t>Метро;</t>
  </si>
  <si>
    <t>Простота использования;, Здоровый образ жизни;, Экологичность;, положительные эмоции</t>
  </si>
  <si>
    <t>стоимость достаточно высокая по сравнению с транспортом, который ещё и может быстрее доехать</t>
  </si>
  <si>
    <t>Велополос/велодорожек;, Инфраструктуры для защиты СИМ от вандалов и краж;</t>
  </si>
  <si>
    <t>Простота использования;, Здоровый образ жизни;, Экологичность;</t>
  </si>
  <si>
    <t>Отсутствие необходимости хранения СИМ;, Отсутствие необходимсти облуживания СИМ (ремонт, подзарядка и т.д.);</t>
  </si>
  <si>
    <t>Мужской</t>
  </si>
  <si>
    <t>Многоквартирный дом современного периода;</t>
  </si>
  <si>
    <t>урбанистика</t>
  </si>
  <si>
    <t>Адмиралтейский</t>
  </si>
  <si>
    <t>Будние дни;, Выходные дни</t>
  </si>
  <si>
    <t>Весна;, Лето;, Осень</t>
  </si>
  <si>
    <t>Дом;</t>
  </si>
  <si>
    <t>Габариты/вес;, Простота использования;, Здоровый образ жизни;, Экологичность;</t>
  </si>
  <si>
    <t>Простота использования;, Здоровый образ жизни;, нравится самокат сам по себе</t>
  </si>
  <si>
    <t>Коридор в квартире;</t>
  </si>
  <si>
    <t>Дорого;, Необходимость скачивания приложения;, Они меня раздражают как пешехода, я не хочу мешать другим</t>
  </si>
  <si>
    <t>Несколько раз в полгода;</t>
  </si>
  <si>
    <t>Весна;, Лето;</t>
  </si>
  <si>
    <t>Ночь;</t>
  </si>
  <si>
    <t xml:space="preserve">Кафе, бар </t>
  </si>
  <si>
    <t>Подземный переход</t>
  </si>
  <si>
    <t>Быстрота передвижения;, Простота использования;</t>
  </si>
  <si>
    <t>Инфраструктура (подземный переходы, отсутсвие наземных переходов)</t>
  </si>
  <si>
    <t>Велополос/велодорожек;</t>
  </si>
  <si>
    <t>Нет подходящего места для хранения;</t>
  </si>
  <si>
    <t>Трудоустроен;</t>
  </si>
  <si>
    <t>IT-сфера</t>
  </si>
  <si>
    <t>Выборгский</t>
  </si>
  <si>
    <t>Несколько раз в неделю;</t>
  </si>
  <si>
    <t>Утро;, Вечер;</t>
  </si>
  <si>
    <t>Быстрота передвижения;, Габариты/вес;, Простота использования;</t>
  </si>
  <si>
    <t>Мешают другие участники дорожного движения (автомобили, пешеходы);, Зависимость от погодных условий;</t>
  </si>
  <si>
    <t>Дороговизна;, Нет подходящего места для хранения;, Нет возможности подзарядки в удобном для Вас месте;, Зависимость от погоды;</t>
  </si>
  <si>
    <t>Экономически выгоднее, чем покупка личного СИМ;, Отсутствие необходимости хранения СИМ;, Отсутствие необходимсти облуживания СИМ (ремонт, подзарядка и т.д.);</t>
  </si>
  <si>
    <t>Самозанятый;</t>
  </si>
  <si>
    <t>Торговля/коммерческая сфера услуг;</t>
  </si>
  <si>
    <t>Калининский</t>
  </si>
  <si>
    <t>Место работы;</t>
  </si>
  <si>
    <t>Компактность/небольшой вес;</t>
  </si>
  <si>
    <t>Дороговизна;</t>
  </si>
  <si>
    <t>Экономически выгоднее, чем покупка личного СИМ;</t>
  </si>
  <si>
    <t>Искусство и развлечения;</t>
  </si>
  <si>
    <t>Московский;</t>
  </si>
  <si>
    <t>Торговый центр;</t>
  </si>
  <si>
    <t xml:space="preserve">Пляж в Ленобласти </t>
  </si>
  <si>
    <t>Быстрота передвижения;, Простота использования;, Здоровый образ жизни;, Экологичность;, Положительные эмоции;</t>
  </si>
  <si>
    <t>Мешают другие участники дорожного движения (автомобили, пешеходы);, Зависимость от погодных условий;, Отсутствие парковок для СИМ;, Недостаточная скорость перемещения;</t>
  </si>
  <si>
    <t>Велополос/велодорожек;, Парковочных мест для СИМ;, Инфраструктуры для защиты СИМ от погодных условий (дождя, снега, сильного ветра и т.д.);, Инфраструктуры для защиты СИМ от вандалов и краж;</t>
  </si>
  <si>
    <t>Простота использования;, Здоровый образ жизни;</t>
  </si>
  <si>
    <t>Необходимость скачивания приложения;, Есть собственное СИМ;</t>
  </si>
  <si>
    <t>Женский;</t>
  </si>
  <si>
    <t>Многоквартирный дом сталинского периода ("сталинка");</t>
  </si>
  <si>
    <t>Студент/школьник;, Трудоустроен;</t>
  </si>
  <si>
    <t>Информационные технологии (IT);</t>
  </si>
  <si>
    <t>Невский;</t>
  </si>
  <si>
    <t>Использую в качестве развлечения;, Использую в качестве транспортного средства;</t>
  </si>
  <si>
    <t>Быстрота передвижения;, Компактность/небольшой вес;, Простота использования;, Здоровый образ жизни;, Экологичность;, Положительные эмоции;</t>
  </si>
  <si>
    <t>Зависимость от погодных условий;, Отсутствие зарядок для СИМ;</t>
  </si>
  <si>
    <t>Велополос/велодорожек;, Парковочных мест для СИМ;, Мест для зарядки СИМ;, Инфраструктуры для защиты СИМ от погодных условий (дождя, снега, сильного ветра и т.д.);, Инфраструктуры для защиты СИМ от вандалов и краж;, снижение скоростного режима</t>
  </si>
  <si>
    <t>Экономия денежных средств при использовании;, Быстрота передвижения;, Компактность/небольшой вес;, Простота использования;, Здоровый образ жизни;, Экологичность;</t>
  </si>
  <si>
    <t>Дом;, кафе</t>
  </si>
  <si>
    <t>от 26 до 35;</t>
  </si>
  <si>
    <t>Красногвардейский;</t>
  </si>
  <si>
    <t>Вечер;</t>
  </si>
  <si>
    <t>Простота использования;, Здоровый образ жизни;, Экологичность;, Положительные эмоции;</t>
  </si>
  <si>
    <t>Мешают другие участники дорожного движения (автомобили, пешеходы);, Зависимость от погодных условий;, Большие габариты/вес;, Отсутствие парковок для СИМ;</t>
  </si>
  <si>
    <t>Велополос/велодорожек;, Инфраструктуры для защиты СИМ от погодных условий (дождя, снега, сильного ветра и т.д.);, Инфраструктуры для защиты СИМ от вандалов и краж;</t>
  </si>
  <si>
    <t>Здоровый образ жизни;, Экологичность;</t>
  </si>
  <si>
    <t>Балкон;</t>
  </si>
  <si>
    <t>Не электрический</t>
  </si>
  <si>
    <t>Дом;, Сервисный центр;</t>
  </si>
  <si>
    <t>Дорого;, Необходимость скачивания приложения;</t>
  </si>
  <si>
    <t>Кировский;</t>
  </si>
  <si>
    <t>Утро;, День;, Вечер;, Ночь;</t>
  </si>
  <si>
    <t>Велоклуб</t>
  </si>
  <si>
    <t>Быстрота передвижения;, Простота использования;, Здоровый образ жизни;, Положительные эмоции;</t>
  </si>
  <si>
    <t>Зависимость от погодных условий;, Большие габариты/вес;, Необходимость частого технического обслуживания (в сравнении с автомобилем), сложность безопасного вне квартирного хранения.</t>
  </si>
  <si>
    <t>Инфраструктуры для защиты СИМ/велосипедов от вандалов и краж;, Выделенных полос для маршрутных транспортных средств.</t>
  </si>
  <si>
    <t>Быстрота передвижения;, Простота использования;, Социализация</t>
  </si>
  <si>
    <t>Складные велосипеда дома в специальном шкафу в коридоре, нескладные — в велоклубе.</t>
  </si>
  <si>
    <t>Праздный интерес, служебная необходимость</t>
  </si>
  <si>
    <t>от 36 до 45;</t>
  </si>
  <si>
    <t>Многоквартирный панельный дом ("хрущевка", "брежневка");</t>
  </si>
  <si>
    <t>Быстрота передвижения;, Компактность/небольшой вес;, Здоровый образ жизни;, Положительные эмоции;</t>
  </si>
  <si>
    <t>Велополос/велодорожек;, Парковочных мест для СИМ/велосипедов;, Инфраструктуры для защиты СИМ/велосипедов от погодных условий (дождя, снега, сильного ветра и т.д.);</t>
  </si>
  <si>
    <t>В комнате</t>
  </si>
  <si>
    <t>Отсутствие необходимости хранения СИМ/велосипеда дома;, Отсутствие необходимости облуживания СИМ/велосипеда (ремонт, подзарядка и т.д.);</t>
  </si>
  <si>
    <t>Логистика/доставка;</t>
  </si>
  <si>
    <t>Адмиралтейский;</t>
  </si>
  <si>
    <t>Лето;, Осень</t>
  </si>
  <si>
    <t>Быстрота передвижения;, Здоровый образ жизни;, Экологичность;, Положительные эмоции;</t>
  </si>
  <si>
    <t>Велополос/велодорожек;, Парковочных мест для СИМ/велосипедов;, Мест для зарядки СИМ;, Инфраструктуры для защиты СИМ/велосипедов от погодных условий (дождя, снега, сильного ветра и т.д.);, Инфраструктуры для защиты СИМ/велосипедов от вандалов и краж;</t>
  </si>
  <si>
    <t>Быстрота передвижения;, Простота использования;, Здоровый образ жизни;, Экологичность;</t>
  </si>
  <si>
    <t>Подъезд;</t>
  </si>
  <si>
    <t>Студент/школьник;, Трудоустроен;, Самозанятый;</t>
  </si>
  <si>
    <t>Приморский;</t>
  </si>
  <si>
    <t>Использую в качестве развлечения;, Использую в качестве транспортного средства;, Использую СИМ/велосипед в работе;</t>
  </si>
  <si>
    <t>Быстрота передвижения;, Простота использования;, Экологичность;, Положительные эмоции;</t>
  </si>
  <si>
    <t>Велополос/велодорожек;, Парковочных мест для СИМ/велосипедов;, Инфраструктуры для защиты СИМ/велосипедов от вандалов и краж;</t>
  </si>
  <si>
    <t>Экономически выгоднее, чем покупка личного СИМ/велосипеда;</t>
  </si>
  <si>
    <t>от 16 до 18;</t>
  </si>
  <si>
    <t>Студент/школьник;, Самозанятый;</t>
  </si>
  <si>
    <t>Работник физического труда;</t>
  </si>
  <si>
    <t>Центральный</t>
  </si>
  <si>
    <t xml:space="preserve">Зависимость от погодных условий;, Большие габариты/вес;, Отсутствие инфраструктуры, не только парковок. </t>
  </si>
  <si>
    <t>Не понятен вопрос. Вместо личного СИМ не использую. Использую когда под рукой нет своего велосипеда, когда нет другого транспорта или надо объехать пробки</t>
  </si>
  <si>
    <t>Трудоустроен;, Самозанятый;</t>
  </si>
  <si>
    <t>Инженерия;</t>
  </si>
  <si>
    <t>Каждый день;</t>
  </si>
  <si>
    <t>Зима;, Весна;, Лето;, Осень</t>
  </si>
  <si>
    <t>Использую в качестве транспортного средства;, Использую СИМ/велосипед в работе;</t>
  </si>
  <si>
    <t>Экономия денежных средств при использовании;, Быстрота передвижения;, Здоровый образ жизни;, Экологичность;</t>
  </si>
  <si>
    <t>Двор</t>
  </si>
  <si>
    <t>Отсутствие необходимости хранения СИМ/велосипеда дома;</t>
  </si>
  <si>
    <t>Строительство;</t>
  </si>
  <si>
    <t>Калининский;</t>
  </si>
  <si>
    <t>Быстрота передвижения;, Здоровый образ жизни;, Положительные эмоции;</t>
  </si>
  <si>
    <t>Велополос/велодорожек;, Инфраструктуры для защиты СИМ/велосипедов от вандалов и краж;</t>
  </si>
  <si>
    <t>Экономия денежных средств при использовании;, Здоровый образ жизни;</t>
  </si>
  <si>
    <t>Есть собственное СИМ/велосипед;, Полезно иногда ходить пешком</t>
  </si>
  <si>
    <t>Пушкинский;</t>
  </si>
  <si>
    <t>Мешают другие участники дорожного движения (автомобили, пешеходы);, Зависимость от погодных условий;, Отсутствие парковок для СИМ;</t>
  </si>
  <si>
    <t>Велополос/велодорожек;, Парковочных мест для СИМ/велосипедов;, Инфраструктуры для защиты СИМ/велосипедов от погодных условий (дождя, снега, сильного ветра и т.д.);, Инфраструктуры для защиты СИМ/велосипедов от вандалов и краж;</t>
  </si>
  <si>
    <t>Есть собственное СИМ/велосипед;</t>
  </si>
  <si>
    <t>Выборгский;</t>
  </si>
  <si>
    <t>Мешают другие участники дорожного движения (автомобили, пешеходы);, Отсутствие парковок для СИМ;</t>
  </si>
  <si>
    <t>Необходимость скачивания приложения;, Есть собственное СИМ/велосипед;</t>
  </si>
  <si>
    <t>от 46 до 55;</t>
  </si>
  <si>
    <t>Образование и наука;</t>
  </si>
  <si>
    <t>Очень редко бывает нужно быстренько куда то добраться внутри района</t>
  </si>
  <si>
    <t>Производство и промышленность;</t>
  </si>
  <si>
    <t xml:space="preserve">Использую в качестве развлечения;, Использую в качестве транспортного средства;, Использую СИМ/велосипед в работе;, Это полезно 🫅 </t>
  </si>
  <si>
    <t>Мешают другие участники дорожного движения (автомобили, пешеходы);, Зависимость от погодных условий;, Недостаточная скорость перемещения;</t>
  </si>
  <si>
    <t>Велополос/велодорожек;, Парковочных мест для СИМ/велосипедов;</t>
  </si>
  <si>
    <t>Общий коридор с соседями по площадке;</t>
  </si>
  <si>
    <t>День;, Вечер;, Ночь;</t>
  </si>
  <si>
    <t>Быстрота передвижения;, Компактность/небольшой вес;, Экологичность;</t>
  </si>
  <si>
    <t>Курортный;</t>
  </si>
  <si>
    <t>Велополос/велодорожек;, Инфраструктуры для защиты СИМ/велосипедов от погодных условий (дождя, снега, сильного ветра и т.д.);, Инфраструктуры для защиты СИМ/велосипедов от вандалов и краж;</t>
  </si>
  <si>
    <t>Место учёбы (школа, колледж, ВУЗ и т.д.);</t>
  </si>
  <si>
    <t>Негативное отношение к велосипедуокружающих, особенно в электричке</t>
  </si>
  <si>
    <t>Велополос/велодорожек;, Парковочных мест для СИМ/велосипедов;, Инфраструктуры для защиты СИМ/велосипедов от вандалов и краж;, Не хватает отдельных мест для велосипедов в электричках</t>
  </si>
  <si>
    <t>Быстрота передвижения;, Здоровый образ жизни;, Экологичность;</t>
  </si>
  <si>
    <t>Самостоятельно ремонтирую велосипед дома или на улице</t>
  </si>
  <si>
    <t>На тот момент не имел своего велосипеда, надо было быстро доехать до учебного заведения</t>
  </si>
  <si>
    <t>Музыка: Дирижёр академического хора</t>
  </si>
  <si>
    <t>Быстрота передвижения;, Компактность/небольшой вес;, Простота использования;, Здоровый образ жизни;, Экологичность;</t>
  </si>
  <si>
    <t>Мешают другие участники дорожного движения (автомобили, пешеходы);, Отсутствует удобная сеть велодорожек</t>
  </si>
  <si>
    <t>Не всегда сим с собой</t>
  </si>
  <si>
    <t>Колпинский;</t>
  </si>
  <si>
    <t>День;</t>
  </si>
  <si>
    <t>Здоровый образ жизни;</t>
  </si>
  <si>
    <t>Сервисный центр;</t>
  </si>
  <si>
    <t>Экономически выгоднее, чем покупка личного СИМ/велосипеда;, Отсутствие необходимости хранения СИМ/велосипеда дома;</t>
  </si>
  <si>
    <t>Утро;, День;</t>
  </si>
  <si>
    <t xml:space="preserve">Использовала, чтобы добраться от одной точки до другой в отдалении от дома </t>
  </si>
  <si>
    <t>Быстрота передвижения;, Простота использования;, Положительные эмоции;</t>
  </si>
  <si>
    <t>Нет подходящего места для хранения;, Большие габариты/вес;, Зависимость от погоды;, Может стать объектом кражи;</t>
  </si>
  <si>
    <t>Использую в качестве транспортного средства;, Оздоравливаюсь, кровушку гоняю по венам, продоеваю годы жизни))</t>
  </si>
  <si>
    <t>Мешают другие участники дорожного движения (автомобили, пешеходы);, Отсутствие настоящих велопарковок, а не имитаций, качественных велодорожек и велопереездов, станций покачки, малодоступная среда, низкое качество дорог и тротуаров.</t>
  </si>
  <si>
    <t>Велополос/велодорожек;, Парковочных мест для СИМ/велосипедов;, Инфраструктуры для защиты СИМ/велосипедов от погодных условий (дождя, снега, сильного ветра и т.д.);, Инфраструктуры для защиты СИМ/велосипедов от вандалов и краж;, Доступной безопасной благоприятной для всехсреды</t>
  </si>
  <si>
    <t>Экономия денежных средств при использовании;, Быстрота передвижения;, Простота использования;, Здоровый образ жизни;, Экологичность;</t>
  </si>
  <si>
    <t>Экономически выгоднее, чем покупка личного СИМ/велосипеда;, Отсутствие необходимости хранения СИМ/велосипеда дома;, Замена иного транспорта, экономия времени и сил, развлечение</t>
  </si>
  <si>
    <t>Ухаживаю за инвалидом, фриланс</t>
  </si>
  <si>
    <t>Экология</t>
  </si>
  <si>
    <t>Компактность/небольшой вес;, Простота использования;, Здоровый образ жизни;, Экологичность;, Положительные эмоции;</t>
  </si>
  <si>
    <t>Парковочных мест для СИМ/велосипедов;</t>
  </si>
  <si>
    <t>Компактность/небольшой вес;, Простота использования;, Здоровый образ жизни;, Экологичность;</t>
  </si>
  <si>
    <t>Колясочная;</t>
  </si>
  <si>
    <t>Фрунзенский;</t>
  </si>
  <si>
    <t xml:space="preserve">Быстрота передвижения;, Простота использования;, Здоровый образ жизни;, Положительные эмоции;, </t>
  </si>
  <si>
    <t>Велополос/велодорожек;, Парковочных мест для СИМ/велосипедов;, Мест для зарядки СИМ;, Инфраструктуры для защиты СИМ/велосипедов от погодных условий (дождя, снега, сильного ветра и т.д.);, Инфраструктуры для защиты СИМ/велосипедов от вандалов и краж;, В городе отсутствует велоинфраструктура</t>
  </si>
  <si>
    <t xml:space="preserve">Парадная </t>
  </si>
  <si>
    <t>Дом;, Работа;</t>
  </si>
  <si>
    <t>Экономически выгоднее, чем покупка личного СИМ/велосипеда;, Отсутствие необходимости хранения СИМ/велосипеда дома;, Отсутствие необходимости облуживания СИМ/велосипеда (ремонт, подзарядка и т.д.);</t>
  </si>
  <si>
    <t>Быстрота передвижения;, Компактность/небольшой вес;, Простота использования;, Экологичность;</t>
  </si>
  <si>
    <t>Мешают другие участники дорожного движения (автомобили, пешеходы);, Отсутствие зарядок для СИМ;</t>
  </si>
  <si>
    <t>Велополос/велодорожек;, Парковочных мест для СИМ/велосипедов;, Мест для зарядки СИМ;, Инфраструктуры для защиты СИМ/велосипедов от погодных условий (дождя, снега, сильного ветра и т.д.);, Инфраструктуры для защиты СИМ/велосипедов от вандалов и краж;, Всего хватает;</t>
  </si>
  <si>
    <t>Дом;, Зарядки в городе;</t>
  </si>
  <si>
    <t>Зависимость от погодных условий;</t>
  </si>
  <si>
    <t>Побывать там, куда пешком не дойти</t>
  </si>
  <si>
    <t>Велополос/велодорожек;, Безопасных пересечений сложных мест - мостов, виадуков, перекрестков с одновременным движением прямо и направо.</t>
  </si>
  <si>
    <t>старше 55</t>
  </si>
  <si>
    <t>Быстрота передвижения;, Компактность/небольшой вес;</t>
  </si>
  <si>
    <t>Инфраструктуры для защиты СИМ/велосипедов от погодных условий (дождя, снега, сильного ветра и т.д.);, Инфраструктуры для защиты СИМ/велосипедов от вандалов и краж;</t>
  </si>
  <si>
    <t>Быстрота передвижения;</t>
  </si>
  <si>
    <t>Дорого;, Необходимость скачивания приложения;, Есть собственное СИМ/велосипед;</t>
  </si>
  <si>
    <t>Работа</t>
  </si>
  <si>
    <t>Здоровый образ жизни;, Экологичность;, Положительные эмоции;</t>
  </si>
  <si>
    <t>Мешают другие участники дорожного движения (автомобили, пешеходы);, Отсутствие парковок для СИМ;, Недостаточная скорость перемещения;, Отсутствие велоинфраструктуры</t>
  </si>
  <si>
    <t>Красносельский;</t>
  </si>
  <si>
    <t>Категорически против</t>
  </si>
  <si>
    <t>Использую в качестве развлечения;, Использую в качестве транспортного средства;, Использую СИМ/велосипед в работе;, спорт</t>
  </si>
  <si>
    <t>Зависимость от погодных условий;, Отсутствие парковок для СИМ;</t>
  </si>
  <si>
    <t>Быстрота передвижения;, Простота использования;, Здоровый образ жизни;</t>
  </si>
  <si>
    <t>склад или в машине</t>
  </si>
  <si>
    <t>Бизнес и управление;</t>
  </si>
  <si>
    <t>Экономия денежных средств при использовании;, Простота использования;, Здоровый образ жизни;, Экологичность;</t>
  </si>
  <si>
    <t>Отсутствие толпы людей</t>
  </si>
  <si>
    <t>Дорого;, Сложность в поиске свободного СИМ/велосипеда;, Есть собственное СИМ/велосипед;</t>
  </si>
  <si>
    <t>Велополос/велодорожек;, Инфраструктуры для защиты СИМ/велосипедов от погодных условий (дождя, снега, сильного ветра и т.д.);</t>
  </si>
  <si>
    <t>Экономия денежных средств при использовании;, Быстрота передвижения;, Простота использования;, Здоровый образ жизни;</t>
  </si>
  <si>
    <t>Сложность в поиске свободного СИМ/велосипеда;, Есть собственное СИМ/велосипед;</t>
  </si>
  <si>
    <t>Дорого;, Есть собственное СИМ/велосипед;</t>
  </si>
  <si>
    <t xml:space="preserve">Когда выходила без своего велосипеда </t>
  </si>
  <si>
    <t>Быстрота передвижения;, Компактность/небольшой вес;, Простота использования;, Положительные эмоции;</t>
  </si>
  <si>
    <t>Кайф</t>
  </si>
  <si>
    <t>Местонахождение вдали от дома</t>
  </si>
  <si>
    <t xml:space="preserve">Здоровый образ жизни;, </t>
  </si>
  <si>
    <t>Необходимость скачивания приложения;</t>
  </si>
  <si>
    <t>Быстрота передвижения;, Компактность/небольшой вес;, Простота использования;, Экологичность;, Положительные эмоции;, Дешевле и экономичнее</t>
  </si>
  <si>
    <t xml:space="preserve">Мешают другие участники дорожного движения (автомобили, пешеходы);, Зависимость от погодных условий;, Отсутствие парковок для СИМ;, Дорожные условия, безопасность, лужи и брызги, парковки без видео камер </t>
  </si>
  <si>
    <t xml:space="preserve">Велополос/велодорожек;, Парковочных мест для СИМ/велосипедов;, Инфраструктуры для защиты СИМ/велосипедов от погодных условий (дождя, снега, сильного ветра и т.д.);, Инфраструктуры для защиты СИМ/велосипедов от вандалов и краж;, Не хватает самих дорожек и их отделение от автомобильного движения или пешеходного движения.  </t>
  </si>
  <si>
    <t xml:space="preserve">Быстрота передвижения;, Простота использования;, Независимость от общественного транспорта </t>
  </si>
  <si>
    <t xml:space="preserve">Отсутствие необходимости хранения СИМ/велосипеда дома;, Отсутствие необходимости облуживания СИМ/велосипеда (ремонт, подзарядка и т.д.);, Иногда опаздывал и было удобнее ускориться </t>
  </si>
  <si>
    <t>Медицина и здравоохранение;</t>
  </si>
  <si>
    <t>Петроградский;</t>
  </si>
  <si>
    <t>Мешают другие участники дорожного движения (автомобили, пешеходы);, Зависимость от погодных условий;, Отсутствие выделенной инфраструктуры, необходимость спешиваться на переходах</t>
  </si>
  <si>
    <t>Экономия денежных средств при использовании;, Компактность/небольшой вес;, Простота использования;, Здоровый образ жизни;, Экологичность;</t>
  </si>
  <si>
    <t>Отсутствие необходимости облуживания СИМ/велосипеда (ремонт, подзарядка и т.д.);, Удобно комбинировать с другими видами транспорта, можно корректировать транспорт по погоде</t>
  </si>
  <si>
    <t>у меня велосипед</t>
  </si>
  <si>
    <t>Использую в качестве транспортного средства;, туризм, краеведение</t>
  </si>
  <si>
    <t>Негативные аспекты отсутствуют;</t>
  </si>
  <si>
    <t>Велополос/велодорожек;, Инфраструктуры для защиты СИМ/велосипедов от погодных условий (дождя, снега, сильного ветра и т.д.);, низкое качество проектирования/строительства велодорожек</t>
  </si>
  <si>
    <t>Быстрота передвижения;, Простота использования;, Здоровый образ жизни;, удовольствие от использования</t>
  </si>
  <si>
    <t>добраться из точки а в точку б не заморачиваяс с хранением и обратной доставкой  домой</t>
  </si>
  <si>
    <t>Здоровый образ жизни;, Положительные эмоции;</t>
  </si>
  <si>
    <t>Удовольствие использования</t>
  </si>
  <si>
    <t>Любопытство</t>
  </si>
  <si>
    <t>Утро;, Ночь;</t>
  </si>
  <si>
    <t>Быстрота передвижения;, Компактность/небольшой вес;, Здоровый образ жизни;, Экологичность;, Положительные эмоции;</t>
  </si>
  <si>
    <t>Велополос/велодорожек;, Мест для зарядки СИМ;, Инфраструктуры для защиты СИМ/велосипедов от погодных условий (дождя, снега, сильного ветра и т.д.);, Инфраструктуры для защиты СИМ/велосипедов от вандалов и краж;</t>
  </si>
  <si>
    <t>Компактность/небольшой вес;, Здоровый образ жизни;, Экологичность;</t>
  </si>
  <si>
    <t>Кладовая</t>
  </si>
  <si>
    <t>Дом;, Работа;, Зарядки в городе;, Станции зарядки электромобилей, кафе</t>
  </si>
  <si>
    <t>Очень редко, когда нет возможности взять свой СИМ с собой, например - в командировке</t>
  </si>
  <si>
    <t xml:space="preserve">Вокзалы </t>
  </si>
  <si>
    <t xml:space="preserve">Экономия денежных средств при использовании;, Быстрота передвижения;, Компактность/небольшой вес;, Простота использования;, Здоровый образ жизни;, Экологичность;, Люблю велосипед </t>
  </si>
  <si>
    <t>Простота использования;, Экологичность;, Положительные эмоции;</t>
  </si>
  <si>
    <t>Простота использования;, Экологичность;</t>
  </si>
  <si>
    <t>Экономически выгоднее, чем покупка личного СИМ/велосипеда;, Необходимость быстро добраться до места назначения</t>
  </si>
  <si>
    <t>Экономия денежных средств при использовании;, Здоровый образ жизни;, Экологичность;</t>
  </si>
  <si>
    <t>Василеостровский;</t>
  </si>
  <si>
    <t>Быстрота передвижения;, Компактность/небольшой вес;, Простота использования;</t>
  </si>
  <si>
    <t>Пенсионер;</t>
  </si>
  <si>
    <t>отсутствие инфраструктуры</t>
  </si>
  <si>
    <t>Экономия денежных средств при использовании;, Быстрота передвижения;, Здоровый образ жизни;</t>
  </si>
  <si>
    <t>Когда такси дорогое</t>
  </si>
  <si>
    <t>по разному</t>
  </si>
  <si>
    <t>Мешают другие участники дорожного движения (автомобили, пешеходы);, Отсутствие парковок для СИМ;, Высокая вероятность кражи велосипеда, если он оставлен без присмотра</t>
  </si>
  <si>
    <t>Велополос/велодорожек;, Парковочных мест для СИМ/велосипедов;, Инфраструктуры для защиты СИМ/велосипедов от погодных условий (дождя, снега, сильного ветра и т.д.);, Инфраструктуры для защиты СИМ/велосипедов от вандалов и краж;, связности имеющихся велодорожек</t>
  </si>
  <si>
    <t>не работаю</t>
  </si>
  <si>
    <t>Велополос/велодорожек;, Парковочных мест для СИМ/велосипедов;, Мест для зарядки СИМ;, Инфраструктуры для защиты СИМ/велосипедов от вандалов и краж;</t>
  </si>
  <si>
    <t xml:space="preserve">Самозанятый;, </t>
  </si>
  <si>
    <t>Использовать СИМ/велосипед дорого;, Зависимость от погоды;</t>
  </si>
  <si>
    <t>Зависимость от погодных условий;, негде хранить</t>
  </si>
  <si>
    <t>Велополос/велодорожек;, Парковочных мест для СИМ/велосипедов;, Инфраструктуры для защиты СИМ/велосипедов от погодных условий (дождя, снега, сильного ветра и т.д.);, отменить спешивание, нужно чтобы водители привыкли, что велосипедист может появиться на переходе. СИМ главные, а не машина</t>
  </si>
  <si>
    <t>Экономия денежных средств при использовании;, Быстрота передвижения;, Компактность/небольшой вес;, Простота использования;</t>
  </si>
  <si>
    <t>подъезд + на улице под открытым небом</t>
  </si>
  <si>
    <t>Сервисный центр;, на дом вызываю мастера</t>
  </si>
  <si>
    <t>Экономически выгоднее, чем покупка личного СИМ/велосипеда;, Отсутствие необходимости хранения СИМ/велосипеда дома;, транспорт "последней мили"</t>
  </si>
  <si>
    <t>Быстрота передвижения;, Компактность/небольшой вес;, Положительные эмоции;</t>
  </si>
  <si>
    <t>Велополос/велодорожек;, Парковочных мест для СИМ/велосипедов;, Мест для зарядки СИМ;</t>
  </si>
  <si>
    <t>Экономия денежных средств при использовании;, Быстрота передвижения;</t>
  </si>
  <si>
    <t>Дом;, Зарядки в городе;, Кафе, АЗС</t>
  </si>
  <si>
    <t>если возникла потребность в конкретный момент</t>
  </si>
  <si>
    <t>Экономия денежных средств при использовании;, Быстрота передвижения;, хорошее настроение</t>
  </si>
  <si>
    <t>санузел</t>
  </si>
  <si>
    <t>Утро;, Вечер;, Ночь;</t>
  </si>
  <si>
    <t>Мешают другие участники дорожного движения (автомобили, пешеходы);, Зависимость от погодных условий;, Отсутствие зарядок для СИМ;</t>
  </si>
  <si>
    <t>Велополос/велодорожек;, Мест для зарядки СИМ;</t>
  </si>
  <si>
    <t>Нет подходящего места для хранения;, Большие габариты/вес;, Может стать объектом кражи;</t>
  </si>
  <si>
    <t>Зависимость от погодных условий;, Отсутствие зарядок для СИМ;, Нечеткие правила пдд для использования моноколеса на проезжей части</t>
  </si>
  <si>
    <t>Дом;, Работа;, Зарядки в городе;, Автозарядки через переходники</t>
  </si>
  <si>
    <t>Есть собственное СИМ/велосипед;, Моноколес не предоставляют в аренду</t>
  </si>
  <si>
    <t>Экономия денежных средств при использовании;, Быстрота передвижения;, Компактность/небольшой вес;</t>
  </si>
  <si>
    <t>Дом;, Работа;, Зарядки в городе;</t>
  </si>
  <si>
    <t>Нет рядом сим</t>
  </si>
  <si>
    <t>Экономия денежных средств при использовании;, Быстрота передвижения;, Компактность/небольшой вес;, Простота использования;, Здоровый образ жизни;</t>
  </si>
  <si>
    <t>Дорого;, Сложность в поиске свободного СИМ/велосипеда;, Необходимость скачивания приложения;, Есть собственное СИМ/велосипед;</t>
  </si>
  <si>
    <t xml:space="preserve">Быстрота передвижения;, Компактность/небольшой вес;, Экологичность;, Положительные эмоции;, экономия денег на проезде, в день 160 руб., в месяц уже 3200 руб., в год 38 400 руб. (данные примерные) </t>
  </si>
  <si>
    <t>Мешают другие участники дорожного движения (автомобили, пешеходы);, Отсутствие парковок для СИМ;, Отсутствие зарядок для СИМ;</t>
  </si>
  <si>
    <t>Экономия денежных средств при использовании;, Быстрота передвижения;, Компактность/небольшой вес;, Простота использования;, Экологичность;</t>
  </si>
  <si>
    <t>при неожиданной поломке личного СИМ</t>
  </si>
  <si>
    <t>Быстрота передвижения;, Компактность/небольшой вес;, Простота использования;, Экологичность;, Положительные эмоции;</t>
  </si>
  <si>
    <t>Работа;</t>
  </si>
  <si>
    <t>Разовая необходимость</t>
  </si>
  <si>
    <t>Быстрота передвижения;, Удовольствие от езды</t>
  </si>
  <si>
    <t>Дом;, Работа;, Автомобильные зарядные станции</t>
  </si>
  <si>
    <t>Пользовался пока не купил себе моноколесо</t>
  </si>
  <si>
    <t>Авиатранспорт</t>
  </si>
  <si>
    <t>Отсутствие необходимости хранение по прибытию на место, не было возможности воспользоваться собственным СИМ</t>
  </si>
  <si>
    <t>Велополос/велодорожек;, Мест для зарядки СИМ;, Инфраструктуры для защиты СИМ/велосипедов от погодных условий (дождя, снега, сильного ветра и т.д.);</t>
  </si>
  <si>
    <t>Была необходимость пронхать небольшое расстояние</t>
  </si>
  <si>
    <t>Вечер;, Не использую в рабочие дни</t>
  </si>
  <si>
    <t>Сам</t>
  </si>
  <si>
    <t>Отсутствие зарядок для СИМ;</t>
  </si>
  <si>
    <t>Мешают другие участники дорожного движения (автомобили, пешеходы);, Зависимость от погодных условий;, Отсутствие парковок для СИМ;, Отсутствие зарядок для СИМ;</t>
  </si>
  <si>
    <t>Экономия денежных средств при использовании;, Быстрота передвижения;, Компактность/небольшой вес;, Здоровый образ жизни;</t>
  </si>
  <si>
    <t>Дом;, Сервисный центр;, На работе, иногда</t>
  </si>
  <si>
    <t>Неадекватные ПДД, неразвитая инфраструктура города</t>
  </si>
  <si>
    <t>Велополос/велодорожек;, Инфраструктуры для защиты СИМ/велосипедов от вандалов и краж;, Там, где есть велодорожки на них либо запаркованы авто, либо зимой на них сваливают снег, очищая проезжую часть</t>
  </si>
  <si>
    <t>Быстрота передвижения;, Простота использования;, Чтобы превратить дорогу до работу в приятное времяпрепровождение. И для комфорта, т.к. транспорт всегда переполнен, люди злые и толкаются</t>
  </si>
  <si>
    <t>Дом;, Работа;, Кафе</t>
  </si>
  <si>
    <t>Сервисный центр;, Частные мастера</t>
  </si>
  <si>
    <t>Мешают другие участники дорожного движения (автомобили, пешеходы);, Отсутствие парковок для СИМ;, Отсутствие зарядок для СИМ;, Труднодоступность и хаотичная расположенность по городу и пригородам велодорожек и полос.</t>
  </si>
  <si>
    <t>Дом;, Зарядки в городе;, Кафе, рестораны, бары ( в случае если аладельцы не против )</t>
  </si>
  <si>
    <t>Отсутствие парковок для СИМ;, Отсутствие зарядок для СИМ;</t>
  </si>
  <si>
    <t>Безопастность</t>
  </si>
  <si>
    <t>Велополос/велодорожек;, Парковочных мест для СИМ/велосипедов;, Мест для зарядки СИМ;, Инфраструктуры для защиты СИМ/велосипедов от погодных условий (дождя, снега, сильного ветра и т.д.);</t>
  </si>
  <si>
    <t>дом, место работы, торговый центр, парк</t>
  </si>
  <si>
    <t>пользовался, когда моё колесо было в ремонте</t>
  </si>
  <si>
    <t>Быстрота передвижения;, Положительные эмоции;</t>
  </si>
  <si>
    <t>Социальные службы;</t>
  </si>
  <si>
    <t xml:space="preserve">Дом;, </t>
  </si>
  <si>
    <t>Использовал до покупки личного сим</t>
  </si>
  <si>
    <t>Быстрота передвижения;, Компактность/небольшой вес;, Простота использования;, Здоровый образ жизни;, Положительные эмоции;</t>
  </si>
  <si>
    <t>Быстрота передвижения;, Компактность/небольшой вес;, Здоровый образ жизни;</t>
  </si>
  <si>
    <t>Дорого;, Сложность в поиске свободного СИМ/велосипеда;</t>
  </si>
  <si>
    <t>Всего хватает;</t>
  </si>
  <si>
    <t>Быстрота передвижения;, Компактность/небольшой вес;, Здоровый образ жизни;, Экологичность;</t>
  </si>
  <si>
    <t>Импульсная покупка, когда без колеса в городе, то можно взять велосипед или самокат</t>
  </si>
  <si>
    <t>Утро;</t>
  </si>
  <si>
    <t>Нет подходящего места для хранения;, Может стать объектом кражи;</t>
  </si>
  <si>
    <t>Использую в качестве транспортного средства;, Веду вело образ жизни...</t>
  </si>
  <si>
    <t>Отсутствие вело инфраструктуры в городе Санкт - Петербурге.</t>
  </si>
  <si>
    <t>Велополос/велодорожек;, Отделённых вело дорожек от автомобильного транспорта - которые обеспечивали бы безопасность велосипедистам на дорогах города.</t>
  </si>
  <si>
    <t>Я езжу на велосипеде а электрические средства СИМ меня не интересуют.</t>
  </si>
  <si>
    <t>У меня свой велосипед - а электрические СИМ меня не интересуют.</t>
  </si>
  <si>
    <t>Военный пенсионер ПВ в отставке. / с 2003г./</t>
  </si>
  <si>
    <t>В отставке - не работаю./ катаюсь на велосипеде./</t>
  </si>
  <si>
    <t>Быстрота передвижения;, Компактность/небольшой вес;, Экологичность;, Положительные эмоции;</t>
  </si>
  <si>
    <t>Мешают другие участники дорожного движения (автомобили, пешеходы);, Недостаточная скорость перемещения;</t>
  </si>
  <si>
    <t>Когда мой сим не доступен</t>
  </si>
  <si>
    <t>Несколько перечисленных пунктов</t>
  </si>
  <si>
    <t>Отсутствие парковок для СИМ;</t>
  </si>
  <si>
    <t>Зима;</t>
  </si>
  <si>
    <t>Мешают другие участники дорожного движения (автомобили, пешеходы);, Зависимость от погодных условий;, Большие габариты/вес;</t>
  </si>
  <si>
    <t>Дороговизна;, Нет подходящего места для хранения;, Большие габариты/вес;, Зависимость от погоды;, Может стать объектом кражи;</t>
  </si>
  <si>
    <t>Магазин</t>
  </si>
  <si>
    <t>Быстрота передвижения;, Здоровый образ жизни;, Экологичность;, Положительные эмоции;, Способ добраться туда, куда не ходит транспорт. Возможность не тащить груз на себе</t>
  </si>
  <si>
    <t>Быстрота передвижения;, Способ отдыха</t>
  </si>
  <si>
    <t>Простота использования;, Здоровый образ жизни;, Положительные эмоции;</t>
  </si>
  <si>
    <t>Экономия денежных средств при использовании;, Простота использования;, Здоровый образ жизни;</t>
  </si>
  <si>
    <t>Экономия денежных средств при использовании;, Быстрота передвижения;, Экологичность;, Люблю велосипеды</t>
  </si>
  <si>
    <t>Для быстрого перемещения там, где нет маршрутов общественного транспорта</t>
  </si>
  <si>
    <t>Надо было быстро добраться из одной точки и другую и не брать с собой свое средство передвижения</t>
  </si>
  <si>
    <t>Место на подземной парковке</t>
  </si>
  <si>
    <t>Короткие поездки до и от станций метро</t>
  </si>
  <si>
    <t>По необходимости, например утром дождь, вечером хорошая погода</t>
  </si>
  <si>
    <t>Архивное дело</t>
  </si>
  <si>
    <t xml:space="preserve">Багажник машины </t>
  </si>
  <si>
    <t>парки и пригородные локации (Тарховка, Сестрорецк, Комарово)</t>
  </si>
  <si>
    <t>Мешают другие участники дорожного движения (автомобили, пешеходы);, Зависимость от погодных условий;, С машинами ездить небезопасно, по тротуару мешают пешеходы, велодорожек мало, некоторые заканчиваются забором.</t>
  </si>
  <si>
    <t>Велополос/велодорожек;, Инфраструктуры для защиты СИМ/велосипедов от вандалов и краж;, Прав и свобод водителей СИМ на равне с автомобилистами, пешеходами. Хорошо бы ещё обучать ПДД и сдавать на права.</t>
  </si>
  <si>
    <t>Когда гуляем без свлих велосипедов и хочется добраться куда-то быстрее</t>
  </si>
  <si>
    <t>Попутно</t>
  </si>
  <si>
    <t>Когда еду без своего велосипеда</t>
  </si>
  <si>
    <t>Быстрота передвижения;, Экологичность;, Время10минут, общественный минимум50</t>
  </si>
  <si>
    <t>Быстрота передвижения;, Компактность/небольшой вес;, Простота использования;, Здоровый образ жизни;</t>
  </si>
  <si>
    <t>Отсутствие необходимости облуживания СИМ/велосипеда (ремонт, подзарядка и т.д.);</t>
  </si>
  <si>
    <t>Мешают другие участники дорожного движения (автомобили, пешеходы);, Зависимость от погодных условий;, Отсутствие велополос</t>
  </si>
  <si>
    <t>Здоровый образ жизни;, Люблю крутить педали</t>
  </si>
  <si>
    <t>Во дворе дома (на улице)</t>
  </si>
  <si>
    <t>Мой велосипед был в ремонте</t>
  </si>
  <si>
    <t>Зависимость от погодных условий;, Несовершенство дорожной инфраструктуры и ПДД</t>
  </si>
  <si>
    <t>Экономия денежных средств при использовании;, Компактность/небольшой вес;, Здоровый образ жизни;</t>
  </si>
  <si>
    <t>Не заряжаю</t>
  </si>
  <si>
    <t>Мешают другие участники дорожного движения (автомобили, пешеходы);, Недостаточная скорость перемещения;, 0. Отсутствие толковой инфраструктуры для делового передвижения на велосипеде по городу. 1. Зацеленность всей городской инфраструктуры под автомобили. 2. Общее негативное отношение пешеходов и автомобилистов. 3. Ужасные перекосы фаз светофоров в пользу "магистрального" движения автомобилей"</t>
  </si>
  <si>
    <t>Экономия денежных средств при использовании;, Быстрота передвижения;, Компактность/небольшой вес;, Простота использования;, Здоровый образ жизни;, Экологичность;, Положительные эмоции, езда на велосипеде - удовольствие, даже при отсутствии инфраструктуры и при наличии других негативных факторов.</t>
  </si>
  <si>
    <t>Сервисный центр;, В подсобном помещении на работе выполняю самостоятельно несложное обслуживание</t>
  </si>
  <si>
    <t>Пользовался незначительный период, когда была закрыта удобная станция метро, и не было возможности ездить на своём велсоипеде</t>
  </si>
  <si>
    <t>Быстрота передвижения;, Экологичность;, Положительные эмоции;</t>
  </si>
  <si>
    <t>Использую в качестве развлечения;, Тренировки, заезды 50-100 км</t>
  </si>
  <si>
    <t>Трудоустроен;, Пенсионер;</t>
  </si>
  <si>
    <t>Быстрота передвижения;, Простота использования;, Здоровый образ жизни;, Экономия на транспортных расходах</t>
  </si>
  <si>
    <t>Зависимость от погодных условий;, Отсутствие парковок для СИМ;, Отсутствие развитой инфраструктуры</t>
  </si>
  <si>
    <t>Мешают другие участники дорожного движения (автомобили, пешеходы);, Мало велодорожек</t>
  </si>
  <si>
    <t>Уже не работаю</t>
  </si>
  <si>
    <t xml:space="preserve">Мешают другие участники дорожного движения (автомобили, пешеходы);, Отсутствие парковок для СИМ;, Безопасность движения </t>
  </si>
  <si>
    <t>Экономия денежных средств при использовании;, Быстрота передвижения;, Компактность/небольшой вес;, Простота использования;, Здоровый образ жизни;, Экологичность;, удовольствие от передвижения</t>
  </si>
  <si>
    <t>пенсионер</t>
  </si>
  <si>
    <t>Пенсионер</t>
  </si>
  <si>
    <t>Простота использования;, Положительные эмоции;</t>
  </si>
  <si>
    <t>Простота использования;</t>
  </si>
  <si>
    <t>Не использую в выходные дни</t>
  </si>
  <si>
    <t>Парковочных мест для СИМ/велосипедов;, Инфраструктуры для защиты СИМ/велосипедов от погодных условий (дождя, снега, сильного ветра и т.д.);</t>
  </si>
  <si>
    <t>Для разнообразия</t>
  </si>
  <si>
    <t>Во дворе под навесом</t>
  </si>
  <si>
    <t>Частный дом;</t>
  </si>
  <si>
    <t xml:space="preserve">Экономия денежных средств при использовании;, Быстрота передвижения;, Компактность/небольшой вес;, Простота использования;, Здоровый образ жизни;, Экологичность;, Хорошее настроение </t>
  </si>
  <si>
    <t xml:space="preserve">Можно взять здесь и сейчас </t>
  </si>
  <si>
    <t>иногда удобней чем личный СИМ</t>
  </si>
  <si>
    <t>Простота использования;, Здоровый образ жизни;, Положительные эмоции;, Бесплатность</t>
  </si>
  <si>
    <t>Развлечение</t>
  </si>
  <si>
    <t>Быстрота передвижения;, Простота использования;, возможность куда-то доехать в два часа ночи</t>
  </si>
  <si>
    <t xml:space="preserve">просто прикольно же </t>
  </si>
  <si>
    <t>подземный переход</t>
  </si>
  <si>
    <t>Быстрота передвижения;, Простота использования;, одиночное использование, независимость от других людей</t>
  </si>
  <si>
    <t>Подвал</t>
  </si>
  <si>
    <t>Подарок</t>
  </si>
  <si>
    <t xml:space="preserve">Ради интереса </t>
  </si>
  <si>
    <t>ВУЗ+Работа+Метро</t>
  </si>
  <si>
    <t>Мешают другие участники дорожного движения (автомобили, пешеходы);, По цене - не конкурент ОТ</t>
  </si>
  <si>
    <t xml:space="preserve">Велополос/велодорожек;, </t>
  </si>
  <si>
    <t>Дороговизна;, Нет подходящего места для хранения;, Зависимость от погоды;, Может стать объектом кражи;</t>
  </si>
  <si>
    <t>Спасает в крайних случаях (когда ОТ парализован)</t>
  </si>
  <si>
    <t>Общежитие;</t>
  </si>
  <si>
    <t>Мешают другие участники дорожного движения (автомобили, пешеходы);, Отсутствие парковок для СИМ;, Отсутствие велодорожек</t>
  </si>
  <si>
    <t>Быстрота передвижения;, Ещё в детстве, а дальше продолжила обновлять под рост</t>
  </si>
  <si>
    <t>Прикольно летом покататься пару раз</t>
  </si>
  <si>
    <t>Некомфортно использовать СИМ/велосипед;, Небезопасно использовать СИМ/велосипед;, Нет велосипеда</t>
  </si>
  <si>
    <t>Некомфортно использовать СИМ/велосипед;, Небезопасно использовать СИМ/велосипед;, Нет необходимой инфраструктуры для СИМ/велосипеда;, Нет необходимости в использовании СИМ/велосипеда;, Зависимость от погоды;</t>
  </si>
  <si>
    <t>Небезопасно использовать СИМ/велосипед;, Использовать СИМ/велосипед дорого;, Нет необходимой инфраструктуры для СИМ/велосипеда;</t>
  </si>
  <si>
    <t>Использовать СИМ/велосипед дорого;, Нет необходимой инфраструктуры для СИМ/велосипеда;, Ездила бы на своём велосипеде, но негде хранить и видом таскать с шестого этажа/обратно поднимать.)</t>
  </si>
  <si>
    <t>Некомфортно использовать СИМ/велосипед;, Нет необходимой инфраструктуры для СИМ/велосипеда;</t>
  </si>
  <si>
    <t>Сложность в поиске свободного СИМ/велосипеда;, Необходимость скачивания приложения;</t>
  </si>
  <si>
    <t xml:space="preserve">пункт аренды, у метро или парка </t>
  </si>
  <si>
    <t>Конечного пункта нет - важен сам процесс поездки</t>
  </si>
  <si>
    <t>Зависимость от погодных условий;, Недостаточная скорость перемещения;</t>
  </si>
  <si>
    <t>Здоровый образ жизни;, С детства катаюсь на BMX. С возрастом захотелось второй велосипед - более утилитарный и прагматичный - чтобы просто кататься по городу или в парке</t>
  </si>
  <si>
    <t>Раньше ремонтировал все сам. С годами это надоело и в целях экономии времени и нервов стал отдавать профессионалам</t>
  </si>
  <si>
    <t>Дорого;, Необходимость скачивания приложения;, Есть собственное СИМ/велосипед;, Не хочу нести материальную ответственность за чужое имущество</t>
  </si>
  <si>
    <t>Транспортный инженер</t>
  </si>
  <si>
    <t>Дороговизна;, Нет возможности подзарядки в удобном для Вас месте;, Зависимость от погоды;</t>
  </si>
  <si>
    <t>Экономически выгоднее, чем покупка личного СИМ/велосипеда;, Отсутствие необходимости облуживания СИМ/велосипеда (ремонт, подзарядка и т.д.);</t>
  </si>
  <si>
    <t>Мешают другие участники дорожного движения (автомобили, пешеходы);, Зависимость от погодных условий;, Большие габариты/вес;, Недостаточная скорость перемещения;</t>
  </si>
  <si>
    <t>кладовка</t>
  </si>
  <si>
    <t>Некомфортно использовать СИМ/велосипед;, Нет необходимой инфраструктуры для СИМ/велосипеда;, Нет необходимости в использовании СИМ/велосипеда;, Недостаточная скорость перемещения;</t>
  </si>
  <si>
    <t>Зависимость от погодных условий;, Отсутствие парковок для СИМ;, Недостаточная скорость перемещения;</t>
  </si>
  <si>
    <t>Парковочных мест для СИМ/велосипедов;, Инфраструктуры для защиты СИМ/велосипедов от вандалов и краж;</t>
  </si>
  <si>
    <t>не заряжаю</t>
  </si>
  <si>
    <t>на ВДНХ</t>
  </si>
  <si>
    <t>ИП</t>
  </si>
  <si>
    <t>Весна;</t>
  </si>
  <si>
    <t>Дороговизна;, Нет подходящего места для хранения;, Зависимость от погоды;</t>
  </si>
  <si>
    <t xml:space="preserve">Быстрота передвижения;, Простота использования;, Низкая стоимость аренды, более быстрый аналог общественного транспорта </t>
  </si>
  <si>
    <t>Мешают другие участники дорожного движения (автомобили, пешеходы);, Зависимость от погодных условий;, Скептическое восприятие другими участниками движения</t>
  </si>
  <si>
    <t>Дороговизна;, Нет подходящего места для хранения;</t>
  </si>
  <si>
    <t>Экономически выгоднее, чем покупка личного СИМ/велосипеда;, Отсутствие необходимости хранения СИМ/велосипеда дома;, Отсутствие необходимости облуживания СИМ/велосипеда (ремонт, подзарядка и т.д.);, Можно оставить его где угодно и не возвращаться туда</t>
  </si>
  <si>
    <t>Мешают другие участники дорожного движения (автомобили, пешеходы);, Зависимость от погодных условий;, Большие габариты/вес;, Отсутствие парковок для СИМ;, Отсутствие зарядок для СИМ;</t>
  </si>
  <si>
    <t>Поликлиника/больница;</t>
  </si>
  <si>
    <t>Быстрота передвижения;, Положительные эмоции;, Малое пешее расстояние от точки сброса от конечного пункта.</t>
  </si>
  <si>
    <t>Зависимость от погодных условий;, Правительство с их ограничениями</t>
  </si>
  <si>
    <t>Дом;, Друзья профессионалы</t>
  </si>
  <si>
    <t>Отсутствие необходимости облуживания СИМ/велосипеда (ремонт, подзарядка и т.д.);, Необходимость появилась вдалеке от своего велосипеда</t>
  </si>
  <si>
    <t>Некомфортно использовать СИМ/велосипед;, Небезопасно использовать СИМ/велосипед;, Нет необходимой инфраструктуры для СИМ/велосипеда;, Зависимость от погоды;</t>
  </si>
  <si>
    <t>Быстрота передвижения;, бесплатно</t>
  </si>
  <si>
    <t>Экономия денежных средств при использовании;, Быстрота передвижения;, Здоровый образ жизни;, походы</t>
  </si>
  <si>
    <t>я е** общественный транспорт</t>
  </si>
  <si>
    <t>Если кратко: брезгливость, ненависть, пренебрежение, отторжение</t>
  </si>
  <si>
    <t>Быстрота передвижения;, Компактность/небольшой вес;, Простота использования;, Экологичность;, Положительные эмоции;, на короткие расстояния (до 30-40 мин) на СИМ быстрее, чем на общественном транспорте + экономия денег (но очень небольшая)</t>
  </si>
  <si>
    <t>Зависимость от погодных условий;, Отсутствие парковок для СИМ;, Отсутствие зарядок для СИМ;, дорожная инфраструктура местами очень неудобная (приходится спешиваться, снижать скорость)</t>
  </si>
  <si>
    <t>Велополос/велодорожек;, Парковочных мест для СИМ/велосипедов;, Мест для зарядки СИМ;, Инфраструктуры для защиты СИМ/велосипедов от погодных условий (дождя, снега, сильного ветра и т.д.);, Инфраструктуры для защиты СИМ/велосипедов от вандалов и краж;, особенно дорожек, были бы дорожки - сразу +80% к удобству</t>
  </si>
  <si>
    <t>Экономия денежных средств при использовании;, Быстрота передвижения;, Компактность/небольшой вес;, Простота использования;, Экологичность;, не выбираю ЗОЖ только потому, что не могу пока купить велосипед (но очень хочу) (у меня электросамокат)</t>
  </si>
  <si>
    <t>Дорого;, Сложность в поиске свободного СИМ/велосипеда;, Необходимость скачивания приложения;, Есть собственное СИМ/велосипед;, был неприятный опыт пользования сервисом краткосрочной аренды СИМ</t>
  </si>
  <si>
    <t>Быстрота передвижения;, Простота использования;, альтернатива отсутствию общественного транспорта</t>
  </si>
  <si>
    <t>Зависимость от погодных условий;, Большие габариты/вес;, Отсутствие парковок для СИМ;</t>
  </si>
  <si>
    <t>Отсутствие необходимости хранения СИМ/велосипеда дома;, альтернатива общественному транспорту</t>
  </si>
  <si>
    <t>Экономия денежных средств при использовании;, Простота использования;</t>
  </si>
  <si>
    <t xml:space="preserve">Возможность взять практически в любом месте и оставить в непосредственной близости от конечной точки маршрута </t>
  </si>
  <si>
    <t>Зависимость от погодных условий;, Отсутствие парковок для СИМ;, Отсутствие зарядок для СИМ;</t>
  </si>
  <si>
    <t>урбанистика!</t>
  </si>
  <si>
    <t>Некомфортно использовать СИМ/велосипед;, Небезопасно использовать СИМ/велосипед;, Нет необходимой инфраструктуры для СИМ/велосипеда;</t>
  </si>
  <si>
    <t>Использую в качестве транспортного средства;, совмещаю приятное с полезным, базово езжу от и до метро, то есть как транспорт последней мили</t>
  </si>
  <si>
    <t>дома, работа и метро: потому что когда то от метро, когда-то нужно к метро</t>
  </si>
  <si>
    <t>Отсутствие парковок для СИМ;, Недостаточная скорость перемещения;, стоимость аренды, ограничения скорости</t>
  </si>
  <si>
    <t>Некомфортно использовать СИМ/велосипед;, Нет необходимости в использовании СИМ/велосипеда;</t>
  </si>
  <si>
    <t>Некомфортно использовать СИМ/велосипед;, Небезопасно использовать СИМ/велосипед;, Зависимость от погоды;</t>
  </si>
  <si>
    <t>Небезопасно использовать СИМ/велосипед;, Нет необходимости в использовании СИМ/велосипеда;, Зависимость от погоды;</t>
  </si>
  <si>
    <t>продуктовый магазин</t>
  </si>
  <si>
    <t>Дороговизна;, Нет подходящего места для хранения;, Нет возможности подзарядки в удобном для Вас месте;, Большие габариты/вес;, Зависимость от погоды;, Может стать объектом кражи;</t>
  </si>
  <si>
    <t>Дороговизна;, Нет подходящего места для хранения;, Нет возможности подзарядки в удобном для Вас месте;, Может стать объектом кражи;</t>
  </si>
  <si>
    <t xml:space="preserve">Аутсорсинговое агентство </t>
  </si>
  <si>
    <t xml:space="preserve">Лингвистика </t>
  </si>
  <si>
    <t>Все, что перечислено</t>
  </si>
  <si>
    <t>Экономия денежных средств при использовании;, Быстрота передвижения;, Компактность/небольшой вес;, Простота использования;, Здоровый образ жизни;, Экологичность;, Приток адреналина, который не получить от других видов транспорта</t>
  </si>
  <si>
    <t xml:space="preserve">На уличной велопарковке </t>
  </si>
  <si>
    <t xml:space="preserve">Сервисный центр;, Гараж, улица </t>
  </si>
  <si>
    <t xml:space="preserve">Скорость передвижения (речь о кикшеринге самокатов) </t>
  </si>
  <si>
    <t>Урбанистика</t>
  </si>
  <si>
    <t>Мешают другие участники дорожного движения (автомобили, пешеходы);, Зависимость от погодных условий;, Большие габариты/вес;, Отсутствие зарядок для СИМ;</t>
  </si>
  <si>
    <t>Велополос/велодорожек;, Мест для зарядки СИМ;, Инфраструктуры для защиты СИМ/велосипедов от вандалов и краж;</t>
  </si>
  <si>
    <t>Использовать СИМ/велосипед дорого;, Нет необходимости в использовании СИМ/велосипеда;</t>
  </si>
  <si>
    <t>Просто какое-то место назначения</t>
  </si>
  <si>
    <t>Нет подходящего места для хранения;, Большие габариты/вес;</t>
  </si>
  <si>
    <t xml:space="preserve">Отсутствие необходимости хранения СИМ/велосипеда дома;, Пользуюсь там и когда мне это нужно и удобно </t>
  </si>
  <si>
    <t>Небезопасно использовать СИМ/велосипед;, Нет необходимой инфраструктуры для СИМ/велосипеда;, Зависимость от погоды;</t>
  </si>
  <si>
    <t>Нет необходимой инфраструктуры для СИМ/велосипеда;, Нет необходимости в использовании СИМ/велосипеда;</t>
  </si>
  <si>
    <t>Зависимость от погоды;</t>
  </si>
  <si>
    <t>Небезопасно использовать СИМ/велосипед;</t>
  </si>
  <si>
    <t xml:space="preserve">Нет необходимости в использовании СИМ/велосипеда;, Зависимость от погоды;, </t>
  </si>
  <si>
    <t>Нет необходимости в использовании СИМ/велосипеда;, Зависимость от погоды;</t>
  </si>
  <si>
    <t>Запретить городские сим(самокаты каршеринга)ввиду высокой скорости,с которой они ездят и отсутствие моментальной ответсвенности в случае нанесения ущерба автомобилям и людям</t>
  </si>
  <si>
    <t>Изредка езжу в парке,когда за своим велосипедом далеко ехать</t>
  </si>
  <si>
    <t>Мешают другие участники дорожного движения (автомобили, пешеходы);, Зависимость от погодных условий;, Отсутствие инфраструктуры (велодорожки)</t>
  </si>
  <si>
    <t>Удобство логистики - можно оставить, где угодно (не надо забирать)</t>
  </si>
  <si>
    <t xml:space="preserve">Отсутствие необходимости хранения СИМ/велосипеда дома;, </t>
  </si>
  <si>
    <t xml:space="preserve">Нет интереса </t>
  </si>
  <si>
    <t xml:space="preserve">Юрист </t>
  </si>
  <si>
    <t xml:space="preserve">Некомфортно использовать СИМ/велосипед;, Небезопасно использовать СИМ/велосипед;, </t>
  </si>
  <si>
    <t>Быстрота передвижения;, Компактность/небольшой вес;, Простота использования;, Экологичность;, Экономичность</t>
  </si>
  <si>
    <t>Некомфортно использовать СИМ/велосипед;, Небезопасно использовать СИМ/велосипед;, Нет необходимости в использовании СИМ/велосипеда;</t>
  </si>
  <si>
    <t>Велосипед не надо заряжать)</t>
  </si>
  <si>
    <t>Некомфортно использовать СИМ/велосипед;, Нет необходимой инфраструктуры для СИМ/велосипеда;, Нет необходимости в использовании СИМ/велосипеда;, Зависимость от погоды;</t>
  </si>
  <si>
    <t>Большие габариты/вес;, Может стать объектом кражи;</t>
  </si>
  <si>
    <t>Есть свое авто</t>
  </si>
  <si>
    <t xml:space="preserve">Юриспруденция </t>
  </si>
  <si>
    <t>Некомфортно использовать СИМ/велосипед;, Небезопасно использовать СИМ/велосипед;, Использовать СИМ/велосипед дорого;, Нет необходимой инфраструктуры для СИМ/велосипеда;</t>
  </si>
  <si>
    <t>Зависимость от погодных условий;, Недостаточная скорость перемещения;, Отсутствие выделенных полос для СИМ</t>
  </si>
  <si>
    <t>Нет подходящего места для хранения;, Большие габариты/вес;, Зависимость от погоды;</t>
  </si>
  <si>
    <t xml:space="preserve">Красное и Белое </t>
  </si>
  <si>
    <t xml:space="preserve">Гараж </t>
  </si>
  <si>
    <t>Религиозные учреждения</t>
  </si>
  <si>
    <t>Использую СИМ/велосипед в работе;</t>
  </si>
  <si>
    <t>рабочий</t>
  </si>
  <si>
    <t>Весна;, Осень</t>
  </si>
  <si>
    <t>Нигде</t>
  </si>
  <si>
    <t>Некомфортно использовать СИМ/велосипед;, Нет необходимой инфраструктуры для СИМ/велосипеда;, Нет необходимости в использовании СИМ/велосипеда;</t>
  </si>
  <si>
    <t>Небезопасно использовать СИМ/велосипед;, Использовать СИМ/велосипед дорого;, Нет необходимой инфраструктуры для СИМ/велосипеда;, Зависимость от погоды;</t>
  </si>
  <si>
    <t>просто было пару раз</t>
  </si>
  <si>
    <t>Всё вышеперечисленное, кроме учебы и работы</t>
  </si>
  <si>
    <t>Ради развлечения несколько раз была аренда</t>
  </si>
  <si>
    <t>Альтернатива общественному транспорту, который на летний период сокращают.</t>
  </si>
  <si>
    <t>Экономия денежных средств при использовании;, Быстрота передвижения;, Простота использования;</t>
  </si>
  <si>
    <t>Подарили</t>
  </si>
  <si>
    <t>Зависимость от погодных условий;, Большие габариты/вес;</t>
  </si>
  <si>
    <t xml:space="preserve">Паркинг </t>
  </si>
  <si>
    <t xml:space="preserve">Отсутствие доступа к своему велосипеду </t>
  </si>
  <si>
    <t>Цифровая урбанистика</t>
  </si>
  <si>
    <t>безопасность на производстве</t>
  </si>
  <si>
    <t>День;, Ночь;</t>
  </si>
  <si>
    <t>Простота использования;, Здоровый образ жизни;, Положительные эмоции;, Психологическая разгрузка</t>
  </si>
  <si>
    <t>Петродворцовый;</t>
  </si>
  <si>
    <t>Некомфортно использовать СИМ/велосипед;, Небезопасно использовать СИМ/велосипед;</t>
  </si>
  <si>
    <t xml:space="preserve">Возможность взять в конкретном месте сразу же без планирования поездки заранее </t>
  </si>
  <si>
    <t>Небезопасно использовать СИМ/велосипед;, Нет необходимости в использовании СИМ/велосипеда;, Недостаточная скорость перемещения;</t>
  </si>
  <si>
    <t>Иногда, если необходим в случае отсутствия своего СИМ под рукой</t>
  </si>
  <si>
    <t>Компактность/небольшой вес;, Здоровый образ жизни;, Экологичность;, Положительные эмоции;</t>
  </si>
  <si>
    <t>Мешают другие участники дорожного движения (автомобили, пешеходы);, Зависимость от погодных условий;, При использовании СИМ часто пачкаюсь или потею</t>
  </si>
  <si>
    <t>Здоровый образ жизни;, Экологичность;, Положительные эмоции</t>
  </si>
  <si>
    <t>Отсутствие необходимости хранения СИМ/велосипеда дома;, Отсутствие необходимости облуживания СИМ/велосипеда (ремонт, подзарядка и т.д.);, Где угодно взял - где угодно оставил</t>
  </si>
  <si>
    <t xml:space="preserve">Быстрота передвижения;, Компактность/небольшой вес;, Простота использования;, Здоровый образ жизни;, Экологичность;, Положительные эмоции;, Бесплатно, если средство своё </t>
  </si>
  <si>
    <t>Мешают другие участники дорожного движения (автомобили, пешеходы);, Зависимость от погодных условий;, Отсутствие парковок для СИМ;, Нет безопасной велоинфраструктуры</t>
  </si>
  <si>
    <t>Простота использования;, Здоровый образ жизни;, Изначально для отдыха, но есть желание использовать для перемещений</t>
  </si>
  <si>
    <t xml:space="preserve">Экономически выгоднее, чем покупка личного СИМ/велосипеда;, Отсутствие необходимости хранения СИМ/велосипеда дома;, Отсутствие необходимости облуживания СИМ/велосипеда (ремонт, подзарядка и т.д.);, Удобно использовать ночью, когда не ходит транспорт </t>
  </si>
  <si>
    <t>Некомфортно использовать СИМ/велосипед;</t>
  </si>
  <si>
    <t>Мало велодорожек. Водители автомобилей часто реагируют негативно на велосипед. Плохая вело инфаструктура.</t>
  </si>
  <si>
    <t>Не требует зарядки</t>
  </si>
  <si>
    <t>В другом городе. Не везу свой.</t>
  </si>
  <si>
    <t>Василеостровский</t>
  </si>
  <si>
    <t>Кировский</t>
  </si>
  <si>
    <t>Колпинский</t>
  </si>
  <si>
    <t>Красносельский</t>
  </si>
  <si>
    <t>Кронштадтский</t>
  </si>
  <si>
    <t>Курортный</t>
  </si>
  <si>
    <t>Невский</t>
  </si>
  <si>
    <t>Петродворцовый</t>
  </si>
  <si>
    <t>Приморский</t>
  </si>
  <si>
    <t>Пушкинский</t>
  </si>
  <si>
    <t>Фрунзенский</t>
  </si>
  <si>
    <t>По всем пользователям</t>
  </si>
  <si>
    <t>Да</t>
  </si>
  <si>
    <t>Пользователи СИМ</t>
  </si>
  <si>
    <t>Кафе, бар</t>
  </si>
  <si>
    <t>Парк</t>
  </si>
  <si>
    <t>Остановка наземного транспорта</t>
  </si>
  <si>
    <t>Дом</t>
  </si>
  <si>
    <t>Метро</t>
  </si>
  <si>
    <t>Торговый центр</t>
  </si>
  <si>
    <t>Место работы</t>
  </si>
  <si>
    <t>Место учёбы (школа, колледж, ВУЗ и т.д.)</t>
  </si>
  <si>
    <t>Поликлиника/больница</t>
  </si>
  <si>
    <t>Место начала маршрута</t>
  </si>
  <si>
    <t>пункт аренды</t>
  </si>
  <si>
    <t>Место окончания маршрута</t>
  </si>
  <si>
    <t>Пляж в Ленобласти</t>
  </si>
  <si>
    <t>Вокзалы</t>
  </si>
  <si>
    <t>пункт аренды, у метро или парка</t>
  </si>
  <si>
    <t>Красное и Белое</t>
  </si>
  <si>
    <t>другое</t>
  </si>
  <si>
    <t>Другое</t>
  </si>
  <si>
    <t>Начало</t>
  </si>
  <si>
    <t>Конец</t>
  </si>
  <si>
    <t>количесвто</t>
  </si>
  <si>
    <t>Небезопасно использовать СИМ</t>
  </si>
  <si>
    <t>Зависимость от погоды</t>
  </si>
  <si>
    <t>Небезопасно использовать СИМ/велосипед</t>
  </si>
  <si>
    <t>Некомфортно использовать СИМ/велосипед</t>
  </si>
  <si>
    <t>Некомфортно использовать СИМ</t>
  </si>
  <si>
    <t>Использовать СИМ/велосипед дорого</t>
  </si>
  <si>
    <t>Нет необходимой инфраструктуры для СИМ/велосипеда</t>
  </si>
  <si>
    <t>Нет необходимости в использовании СИМ/велосипеда</t>
  </si>
  <si>
    <t xml:space="preserve"> </t>
  </si>
  <si>
    <t>Нет велосипеда</t>
  </si>
  <si>
    <t>Нет необходимой инфраструктуры для СИМ</t>
  </si>
  <si>
    <t>Ездила бы на своём велосипеде</t>
  </si>
  <si>
    <t>Недостаточная скорость перемещения</t>
  </si>
  <si>
    <t>Нет необходимости в использовании СИМ</t>
  </si>
  <si>
    <t>но негде хранить и видом таскать с шестого этажа/обратно поднимать.)</t>
  </si>
  <si>
    <t>Почему не пользуетесь сим?</t>
  </si>
  <si>
    <t>Несколько раз в месяц</t>
  </si>
  <si>
    <t>Несколько раз в полгода</t>
  </si>
  <si>
    <t>Несколько раз в неделю</t>
  </si>
  <si>
    <t>Каждый день</t>
  </si>
  <si>
    <t>Лето</t>
  </si>
  <si>
    <t>Будние дни</t>
  </si>
  <si>
    <t>Ночь</t>
  </si>
  <si>
    <t>Вечер</t>
  </si>
  <si>
    <t>День</t>
  </si>
  <si>
    <t>Утро</t>
  </si>
  <si>
    <t>Зима</t>
  </si>
  <si>
    <t>Весна</t>
  </si>
  <si>
    <t>В какое время суток Вы обычно используете СИМ/велосипед в рабочие дни?</t>
  </si>
  <si>
    <t>В какое время суток Вы обычно используете СИМ/велосипед в выходные дни?</t>
  </si>
  <si>
    <t>Использую в качестве развлечения</t>
  </si>
  <si>
    <t>Использую в качестве транспортного средства</t>
  </si>
  <si>
    <t>Использую СИМ/велосипед в работе</t>
  </si>
  <si>
    <t xml:space="preserve">Это полезно 🫅 </t>
  </si>
  <si>
    <t>Оздоравливаюсь</t>
  </si>
  <si>
    <t>кровушку гоняю по венам</t>
  </si>
  <si>
    <t>продоеваю годы жизни))</t>
  </si>
  <si>
    <t>спорт</t>
  </si>
  <si>
    <t>туризм</t>
  </si>
  <si>
    <t>краеведение</t>
  </si>
  <si>
    <t>Веду вело образ жизни...</t>
  </si>
  <si>
    <t>Тренировки</t>
  </si>
  <si>
    <t>заезды 50-100 км</t>
  </si>
  <si>
    <t>совмещаю приятное с полезным</t>
  </si>
  <si>
    <t>базово езжу от и до метро</t>
  </si>
  <si>
    <t>то есть как транспорт последней мили</t>
  </si>
  <si>
    <t>туризм, краеведение</t>
  </si>
  <si>
    <t>совмещаю приятное с полезным, базово езжу от и до метро, то есть как транспорт последней мили</t>
  </si>
  <si>
    <t>Использую в качестве развлечения;, Использую в качестве транспортного средства;, Использую СИМ/велосипед в работе;, Это полезно 🫅</t>
  </si>
  <si>
    <t>Столбец 1</t>
  </si>
  <si>
    <t>Столбец 2</t>
  </si>
  <si>
    <t>Компактность/небольшой вес</t>
  </si>
  <si>
    <t>Здоровый образ жизни</t>
  </si>
  <si>
    <t>Быстрота передвижения</t>
  </si>
  <si>
    <t>Укажите какие аспекты СИМ/велосипеда Вас привлекают:</t>
  </si>
  <si>
    <t>Простота использования</t>
  </si>
  <si>
    <t>Экологичность</t>
  </si>
  <si>
    <t>положительные эмоции</t>
  </si>
  <si>
    <t>Габариты/вес</t>
  </si>
  <si>
    <t>Положительные эмоции</t>
  </si>
  <si>
    <t>Дешевле и экономичнее</t>
  </si>
  <si>
    <t>Экономия на транспортных расходах</t>
  </si>
  <si>
    <t>Бесплатность</t>
  </si>
  <si>
    <t>возможность куда-то доехать в два часа ночи</t>
  </si>
  <si>
    <t>одиночное использование</t>
  </si>
  <si>
    <t>независимость от других людей</t>
  </si>
  <si>
    <t>Низкая стоимость аренды</t>
  </si>
  <si>
    <t xml:space="preserve">более быстрый аналог общественного транспорта </t>
  </si>
  <si>
    <t>Малое пешее расстояние от точки сброса от конечного пункта.</t>
  </si>
  <si>
    <t>бесплатно</t>
  </si>
  <si>
    <t>на короткие расстояния (до 30-40 мин) на СИМ быстрее</t>
  </si>
  <si>
    <t>чем на общественном транспорте + экономия денег (но очень небольшая)</t>
  </si>
  <si>
    <t>альтернатива отсутствию общественного транспорта</t>
  </si>
  <si>
    <t>Экономичность</t>
  </si>
  <si>
    <t>Альтернатива общественному транспорту</t>
  </si>
  <si>
    <t>который на летний период сокращают.</t>
  </si>
  <si>
    <t>Психологическая разгрузка</t>
  </si>
  <si>
    <t>Бесплатно</t>
  </si>
  <si>
    <t xml:space="preserve">если средство своё </t>
  </si>
  <si>
    <t>Экономия денег на проезде в день 160 руб. в месяц уже 3200 руб. в год 38 400 руб. (данные примерные)</t>
  </si>
  <si>
    <t xml:space="preserve">Способ добраться туда куда не ходит транспорт. Возможность не тащить груз на себе </t>
  </si>
  <si>
    <t xml:space="preserve">Время10минут общественный минимум50 </t>
  </si>
  <si>
    <t xml:space="preserve">одиночное использование независимость от других людей </t>
  </si>
  <si>
    <t>Зависимость от погодных условий</t>
  </si>
  <si>
    <t>Негативные аспекты отсутствуют</t>
  </si>
  <si>
    <t>Отсутствие зарядок для СИМ</t>
  </si>
  <si>
    <t>Отсутствие парковок для СИМ</t>
  </si>
  <si>
    <t>Мешают другие участники дорожного движения</t>
  </si>
  <si>
    <t>Инфраструктура</t>
  </si>
  <si>
    <t>Укажите какие аспекты СИМ/велосипеда Вас отталкивают:</t>
  </si>
  <si>
    <t>Неадекватные ПДД</t>
  </si>
  <si>
    <t>Негативное отношение к велосипедуокружающих особенно в электричке</t>
  </si>
  <si>
    <t>Большие габариты/вес</t>
  </si>
  <si>
    <t>Необходимость частого технического обслуживания (в сравнении с автомобилем)</t>
  </si>
  <si>
    <t>сложность безопасного вне квартирного хранения.</t>
  </si>
  <si>
    <t>Отсутствует удобная сеть велодорожек</t>
  </si>
  <si>
    <t>Отсутствие велоинфраструктуры</t>
  </si>
  <si>
    <t>Отсутствие выделенной инфраструктуры</t>
  </si>
  <si>
    <t>необходимость спешиваться на переходах</t>
  </si>
  <si>
    <t>негде хранить</t>
  </si>
  <si>
    <t>Нечеткие правила пдд для использования моноколеса на проезжей части</t>
  </si>
  <si>
    <t>неразвитая инфраструктура города</t>
  </si>
  <si>
    <t>Труднодоступность и хаотичная расположенность по городу и пригородам велодорожек и полос.</t>
  </si>
  <si>
    <t>С машинами ездить небезопасно</t>
  </si>
  <si>
    <t>по тротуару мешают пешеходы</t>
  </si>
  <si>
    <t>велодорожек мало</t>
  </si>
  <si>
    <t>некоторые заканчиваются забором.</t>
  </si>
  <si>
    <t>Отсутствие велополос</t>
  </si>
  <si>
    <t>Несовершенство дорожной инфраструктуры и ПДД</t>
  </si>
  <si>
    <t>0. Отсутствие толковой инфраструктуры для делового передвижения на велосипеде по городу. 1. Зацеленность всей городской инфраструктуры под автомобили. 2. Общее негативное отношение пешеходов и автомобилистов. 3. Ужасные перекосы фаз светофоров в пользу "магистрального" движения автомобилей"</t>
  </si>
  <si>
    <t>Отсутствие развитой инфраструктуры</t>
  </si>
  <si>
    <t>Мало велодорожек</t>
  </si>
  <si>
    <t xml:space="preserve">Безопасность движения </t>
  </si>
  <si>
    <t>По цене - не конкурент ОТ</t>
  </si>
  <si>
    <t>Отсутствие велодорожек</t>
  </si>
  <si>
    <t>Скептическое восприятие другими участниками движения</t>
  </si>
  <si>
    <t>Правительство с их ограничениями</t>
  </si>
  <si>
    <t>стоимость аренды</t>
  </si>
  <si>
    <t>ограничения скорости</t>
  </si>
  <si>
    <t>Отсутствие инфраструктуры (велодорожки)</t>
  </si>
  <si>
    <t>Отсутствие выделенных полос для СИМ</t>
  </si>
  <si>
    <t>При использовании СИМ часто пачкаюсь или потею</t>
  </si>
  <si>
    <t>Нет безопасной велоинфраструктуры</t>
  </si>
  <si>
    <t>стоимость достаточно высокая по сравнению с транспортом который ещё и может быстрее доехать</t>
  </si>
  <si>
    <t>Отсутствие настоящих велопарковок, а не имитаций, качественных велодорожек и велопереездов, станций покачки, малодоступная среда, низкое качество дорог и тротуаров.</t>
  </si>
  <si>
    <t>Высокая вероятность кражи велосипеда, если он оставлен без присмотра</t>
  </si>
  <si>
    <t xml:space="preserve">Отсутствие инфраструктуры, не только парковок. </t>
  </si>
  <si>
    <t>Дорожные условия, безопасность, лужи и брызги, парковки без видео камер</t>
  </si>
  <si>
    <t>дорожная инфраструктура местами очень неудобная (приходится спешиваться снижать скорость)</t>
  </si>
  <si>
    <t>Отсутствие инфораструктуры для СИМ / велосипедов</t>
  </si>
  <si>
    <t>Высокая стоимость</t>
  </si>
  <si>
    <t>Отсутствие станций ремонта</t>
  </si>
  <si>
    <t>Низкое качество дорожного покрытия</t>
  </si>
  <si>
    <t>Правовое регулирование</t>
  </si>
  <si>
    <t>Отсутствие велодорожек, велополос</t>
  </si>
  <si>
    <t>Негативное отношение окружающих</t>
  </si>
  <si>
    <t>Проблемы безопасного хранения (кражи, отсутствие камер)</t>
  </si>
  <si>
    <t>Несовершенство правил ПДД</t>
  </si>
  <si>
    <t>Необходимость частого технического обслуживания</t>
  </si>
  <si>
    <t>Ужасные перекосы фаз светофоров в пользу "магистрального" движения автомобилей</t>
  </si>
  <si>
    <t>Среднее занчение по безопасности исп СИМ =</t>
  </si>
  <si>
    <t>Велополос/велодорожек</t>
  </si>
  <si>
    <t>Парковочных мест для СИМ/велосипедов</t>
  </si>
  <si>
    <t>Всего хватает</t>
  </si>
  <si>
    <t>Чего,по Вашему мнению,не хватает в инфраструктуре города для комфортного использования СИМ/велосипедов?
(Можете выбрать несколько вариантов ответа)</t>
  </si>
  <si>
    <t>Побывать тамкуда пешком не дойти</t>
  </si>
  <si>
    <t>нравится самокат сам по себе</t>
  </si>
  <si>
    <t>Экономия денежных средств при использовании</t>
  </si>
  <si>
    <t>Социализация</t>
  </si>
  <si>
    <t xml:space="preserve">Независимость от общественного транспорта </t>
  </si>
  <si>
    <t>удовольствие от использования</t>
  </si>
  <si>
    <t xml:space="preserve">Люблю велосипед </t>
  </si>
  <si>
    <t>хорошее настроение</t>
  </si>
  <si>
    <t>Удовольствие от езды</t>
  </si>
  <si>
    <t>Чтобы превратить дорогу до работу в приятное времяпрепровождение. И для комфортат.к. транспорт всегда переполненлюди злые и толкаются</t>
  </si>
  <si>
    <t>Способ отдыха</t>
  </si>
  <si>
    <t>Люблю велосипеды</t>
  </si>
  <si>
    <t>Люблю крутить педали</t>
  </si>
  <si>
    <t>Положительные эмоцииезда на велосипеде - удовольствиедаже при отсутствии инфраструктуры и при наличии других негативных факторов.</t>
  </si>
  <si>
    <t>удовольствие от передвижения</t>
  </si>
  <si>
    <t xml:space="preserve">Хорошее настроение </t>
  </si>
  <si>
    <t>Ещё в детствеа дальше продолжила обновлять под рост</t>
  </si>
  <si>
    <t>С детства катаюсь на BMX. С возрастом захотелось второй велосипед - более утилитарный и прагматичный - чтобы просто кататься по городу или в парке</t>
  </si>
  <si>
    <t>походы</t>
  </si>
  <si>
    <t>не выбираю ЗОЖ только потомучто не могу пока купить велосипед (но очень хочу) (у меня электросамокат)</t>
  </si>
  <si>
    <t>Приток адреналинакоторый не получить от других видов транспорта</t>
  </si>
  <si>
    <t>Изначально для отдыхано есть желание использовать для перемещений</t>
  </si>
  <si>
    <t>Развлечение, отдых</t>
  </si>
  <si>
    <t>Коридор в квартире</t>
  </si>
  <si>
    <t>Балкон</t>
  </si>
  <si>
    <t>Подъезд</t>
  </si>
  <si>
    <t>Общий коридор с соседями по площадке</t>
  </si>
  <si>
    <t>Колясочная</t>
  </si>
  <si>
    <t>Склад</t>
  </si>
  <si>
    <t>В машине</t>
  </si>
  <si>
    <t>Санузел</t>
  </si>
  <si>
    <t>Подземный паркинг</t>
  </si>
  <si>
    <t>Уличная велопарковка</t>
  </si>
  <si>
    <t>Кладовая, подвал, гараж</t>
  </si>
  <si>
    <t>Хранение дома</t>
  </si>
  <si>
    <t>Хранение в общ местах</t>
  </si>
  <si>
    <t>Безопасность</t>
  </si>
  <si>
    <t>Ср знач</t>
  </si>
  <si>
    <t>Медиана</t>
  </si>
  <si>
    <t>Мода</t>
  </si>
  <si>
    <t>Укажитепожалуйстагде заряжаете СИМ?</t>
  </si>
  <si>
    <t>кафе</t>
  </si>
  <si>
    <t>Зарядки в городе</t>
  </si>
  <si>
    <t>Станции зарядки электромобилейкафе</t>
  </si>
  <si>
    <t>КафеАЗС</t>
  </si>
  <si>
    <t>Автозарядки через переходники</t>
  </si>
  <si>
    <t>Автомобильные зарядные станции</t>
  </si>
  <si>
    <t>Кафе</t>
  </si>
  <si>
    <t>Каферестораныбары ( в случае если аладельцы не против )</t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</si>
  <si>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>комфортность зарядки</t>
    </r>
    <r>
      <rPr>
        <sz val="10"/>
        <color theme="1"/>
        <rFont val="Arial"/>
        <family val="2"/>
        <charset val="204"/>
      </rPr>
      <t xml:space="preserve"> СИМ</t>
    </r>
  </si>
  <si>
    <t>Комфортность зарядки</t>
  </si>
  <si>
    <t>Укажитепожалуйстагде ремонтируете/обслуживаете СИМ/велосипед?</t>
  </si>
  <si>
    <t>Сервисный центр</t>
  </si>
  <si>
    <t>на дом вызываю мастера</t>
  </si>
  <si>
    <t>На работеиногда</t>
  </si>
  <si>
    <t>Частные мастера</t>
  </si>
  <si>
    <t>В подсобном помещении на работе выполняю самостоятельно несложное обслуживание</t>
  </si>
  <si>
    <t>Друзья профессионалы</t>
  </si>
  <si>
    <t xml:space="preserve">Гаражулица </t>
  </si>
  <si>
    <t>Самостоятельно ремонтирую велосипед на улице</t>
  </si>
  <si>
    <t>На работе</t>
  </si>
  <si>
    <t>Комфортность ремонта ср знач</t>
  </si>
  <si>
    <t>Укажите, пожалуйста, почему Вы планируете приобрести СИМ/велосипед?</t>
  </si>
  <si>
    <t>Нет подходящего места для хранения</t>
  </si>
  <si>
    <t>Дороговизна</t>
  </si>
  <si>
    <t>Нет возможности подзарядки в удобном для Вас месте</t>
  </si>
  <si>
    <t>Может стать объектом кражи</t>
  </si>
  <si>
    <r>
      <t xml:space="preserve">Укажите, пожалуйста, почему </t>
    </r>
    <r>
      <rPr>
        <b/>
        <sz val="10"/>
        <color theme="1"/>
        <rFont val="Arial"/>
        <family val="2"/>
        <charset val="204"/>
      </rPr>
      <t>не планируете</t>
    </r>
    <r>
      <rPr>
        <sz val="10"/>
        <color theme="1"/>
        <rFont val="Arial"/>
        <family val="2"/>
        <charset val="204"/>
      </rPr>
      <t xml:space="preserve"> приобретать СИМ/велосипед?</t>
    </r>
  </si>
  <si>
    <r>
      <t xml:space="preserve">Укажите, пожалуйста, почему Вы </t>
    </r>
    <r>
      <rPr>
        <b/>
        <sz val="10"/>
        <color theme="1"/>
        <rFont val="Arial"/>
        <family val="2"/>
        <charset val="204"/>
      </rPr>
      <t>пользуетесь</t>
    </r>
    <r>
      <rPr>
        <sz val="10"/>
        <color theme="1"/>
        <rFont val="Arial"/>
        <family val="2"/>
        <charset val="204"/>
      </rPr>
      <t xml:space="preserve"> услугами краткосрочной аренды СИМ/велосипедов?</t>
    </r>
  </si>
  <si>
    <t>Праздный интересслужебная необходимость</t>
  </si>
  <si>
    <t>Не понятен вопрос. Вместо личного СИМ не использую. Использую когда под рукой нет своего велосипедакогда нет другого транспорта или надо объехать пробки</t>
  </si>
  <si>
    <t>На тот момент не имел своего велосипеданадо было быстро доехать до учебного заведения</t>
  </si>
  <si>
    <t xml:space="preserve">Использовалачтобы добраться от одной точки до другой в отдалении от дома </t>
  </si>
  <si>
    <t>Очень редкокогда нет возможности взять свой СИМ с собойнапример - в командировке</t>
  </si>
  <si>
    <t>Отсутствие необходимости хранение по прибытию на местоне было возможности воспользоваться собственным СИМ</t>
  </si>
  <si>
    <t>пользовалсякогда моё колесо было в ремонте</t>
  </si>
  <si>
    <t>Импульсная покупкакогда без колеса в городето можно взять велосипед или самокат</t>
  </si>
  <si>
    <t>Для быстрого перемещения тамгде нет маршрутов общественного транспорта</t>
  </si>
  <si>
    <t>По необходимостинапример утром дождьвечером хорошая погода</t>
  </si>
  <si>
    <t>Пользовался незначительный периодкогда была закрыта удобная станция метрои не было возможности ездить на своём велсоипеде</t>
  </si>
  <si>
    <t>Удобство логистики - можно оставитьгде угодно (не надо забирать)</t>
  </si>
  <si>
    <t>Иногдаесли необходим в случае отсутствия своего СИМ под рукой</t>
  </si>
  <si>
    <t>Отсутствие необходимости хранения СИМ</t>
  </si>
  <si>
    <t>Отсутствие необходимсти облуживания СИМ (ремонтподзарядка и т.д.)</t>
  </si>
  <si>
    <t>Экономически выгоднеечем покупка личного СИМ</t>
  </si>
  <si>
    <t>Отсутствие необходимости хранения СИМ/велосипеда дома</t>
  </si>
  <si>
    <t>Отсутствие необходимости облуживания СИМ/велосипеда (ремонтподзарядка и т.д.)</t>
  </si>
  <si>
    <t>Экономически выгоднеечем покупка личного СИМ/велосипеда</t>
  </si>
  <si>
    <t>Замена иного транспортаэкономия времени и силразвлечение</t>
  </si>
  <si>
    <t xml:space="preserve">Иногда опаздывал и было удобнее ускориться </t>
  </si>
  <si>
    <t>Удобно комбинировать с другими видами транспортаможно корректировать транспорт по погоде</t>
  </si>
  <si>
    <t>Необходимость быстро добраться до места назначения</t>
  </si>
  <si>
    <t>транспорт "последней мили"</t>
  </si>
  <si>
    <t>Можно оставить его где угодно и не возвращаться туда</t>
  </si>
  <si>
    <t>Необходимость появилась вдалеке от своего велосипеда</t>
  </si>
  <si>
    <t>альтернатива общественному транспорту</t>
  </si>
  <si>
    <t xml:space="preserve">Пользуюсь там и когда мне это нужно и удобно </t>
  </si>
  <si>
    <t>Где угодно взял - где угодно оставил</t>
  </si>
  <si>
    <t xml:space="preserve">Удобно использовать ночьюкогда не ходит транспорт </t>
  </si>
  <si>
    <t>Замена личного СИМ</t>
  </si>
  <si>
    <t>Интерес, развлечение</t>
  </si>
  <si>
    <t>Для работы</t>
  </si>
  <si>
    <t>Всегда под рукой, не переживаешь о хранении в общественных местах</t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</si>
  <si>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 xml:space="preserve">комфортность размещения </t>
    </r>
    <r>
      <rPr>
        <sz val="10"/>
        <color theme="1"/>
        <rFont val="Arial"/>
        <family val="2"/>
        <charset val="204"/>
      </rPr>
      <t>арендуемых</t>
    </r>
    <r>
      <rPr>
        <b/>
        <sz val="10"/>
        <color theme="1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>СИМ/велосипедов в общественных местах</t>
    </r>
  </si>
  <si>
    <r>
      <t xml:space="preserve">Оцените, пожалуйста, </t>
    </r>
    <r>
      <rPr>
        <b/>
        <sz val="10"/>
        <color theme="1"/>
        <rFont val="Arial"/>
        <family val="2"/>
        <charset val="204"/>
      </rPr>
      <t xml:space="preserve">комфортность </t>
    </r>
    <r>
      <rPr>
        <sz val="10"/>
        <color theme="1"/>
        <rFont val="Arial"/>
        <family val="2"/>
        <charset val="204"/>
      </rPr>
      <t>использования краткосрочной аренды СИМ/велосипедов</t>
    </r>
  </si>
  <si>
    <t>Комфортность размещения кикшеринга (ср знач)</t>
  </si>
  <si>
    <t>Комфортность использования кикшеринга (ср знач)</t>
  </si>
  <si>
    <r>
      <t xml:space="preserve">Укажите, пожалуйста, причину, по которой Вы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пользуетесь  краткосрочной арендой СИМ/велосипедов</t>
    </r>
  </si>
  <si>
    <t>Если кратко: брезгливостьненавистьпренебрежениеотторжение</t>
  </si>
  <si>
    <t>Дорого</t>
  </si>
  <si>
    <t>Необходимость скачивания приложения</t>
  </si>
  <si>
    <t>Они меня раздражают как пешеходая не хочу мешать другим</t>
  </si>
  <si>
    <t>Есть собственное СИМ</t>
  </si>
  <si>
    <t>Есть собственное СИМ/велосипед</t>
  </si>
  <si>
    <t>Полезно иногда ходить пешком</t>
  </si>
  <si>
    <t>Сложность в поиске свободного СИМ/велосипеда</t>
  </si>
  <si>
    <t>Моноколес не предоставляют в аренду</t>
  </si>
  <si>
    <t>Не хочу нести материальную ответственность за чужое имущество</t>
  </si>
  <si>
    <t>был неприятный опыт пользования сервисом краткосрочной аренды СИМ</t>
  </si>
  <si>
    <t>Негативные эмоции по отношению к кикшерингу</t>
  </si>
  <si>
    <t>от 19 до 25</t>
  </si>
  <si>
    <t>от 26 до 35</t>
  </si>
  <si>
    <t>от 36 до 45</t>
  </si>
  <si>
    <t>от 16 до 18</t>
  </si>
  <si>
    <t>от 46 до 55</t>
  </si>
  <si>
    <t>Многоквартирный дореволюционный дом</t>
  </si>
  <si>
    <t>Многоквартирный дом современного периода</t>
  </si>
  <si>
    <t>Многоквартирный дом сталинского периода ("сталинка")</t>
  </si>
  <si>
    <t>Многоквартирный панельный дом ("хрущевка", "брежневка")</t>
  </si>
  <si>
    <t>Частный дом</t>
  </si>
  <si>
    <t>Общежитие</t>
  </si>
  <si>
    <t>Апартаменты</t>
  </si>
  <si>
    <t>Студент/школьник</t>
  </si>
  <si>
    <t>Трудоустроен</t>
  </si>
  <si>
    <t>Самозанятый</t>
  </si>
  <si>
    <t>Ухаживаю за инвалидомфриланс</t>
  </si>
  <si>
    <t>Госслужба/бюджетные организации</t>
  </si>
  <si>
    <t>Торговля/коммерческая сфера услуг</t>
  </si>
  <si>
    <t>Искусство и развлечения</t>
  </si>
  <si>
    <t>Информационные технологии (IT)</t>
  </si>
  <si>
    <t>Логистика/доставка</t>
  </si>
  <si>
    <t>Работник физического труда</t>
  </si>
  <si>
    <t>Инженерия</t>
  </si>
  <si>
    <t>Строительство</t>
  </si>
  <si>
    <t>Образование и наука</t>
  </si>
  <si>
    <t>Производство и промышленность</t>
  </si>
  <si>
    <t>Бизнес и управление</t>
  </si>
  <si>
    <t>Медицина и здравоохранение</t>
  </si>
  <si>
    <t>Социальные службы</t>
  </si>
  <si>
    <t>Урбанистика, экология</t>
  </si>
  <si>
    <t>Пенсионер, не работаю</t>
  </si>
  <si>
    <t>Остановки наземного транспорта</t>
  </si>
  <si>
    <t>Местро работы</t>
  </si>
  <si>
    <t>ВУЗ</t>
  </si>
  <si>
    <t>Вокзал</t>
  </si>
  <si>
    <t>Ранжирование:</t>
  </si>
  <si>
    <t>Инфраструктуры для СИМ в общественом транспорте</t>
  </si>
  <si>
    <t>Парковочных мест для СИМ</t>
  </si>
  <si>
    <t>Инфраструктуры для защиты СИМ от вандалов и краж</t>
  </si>
  <si>
    <t>Мест для зарядки СИМ</t>
  </si>
  <si>
    <t>Инфраструктуры для защиты СИМ/велосипедов от погодных условий</t>
  </si>
  <si>
    <t>Инфраструктуры для защиты СИМ/велосипедов от вандалов и краж</t>
  </si>
  <si>
    <t>Инфраструктуры для защиты СИМ от погодных условий</t>
  </si>
  <si>
    <t>снижение скоростного режима</t>
  </si>
  <si>
    <t>Выделенных полос для маршрутных транспортных средств.</t>
  </si>
  <si>
    <t>Не хватает отдельных мест для велосипедов в электричках</t>
  </si>
  <si>
    <t>Доступной безопасной благоприятной для всехсреды</t>
  </si>
  <si>
    <t>В городе отсутствует велоинфраструктура</t>
  </si>
  <si>
    <t>Безопасных пересечений сложных мест - мостов</t>
  </si>
  <si>
    <t>виадуков</t>
  </si>
  <si>
    <t>перекрестков с одновременным движением прямо и направо.</t>
  </si>
  <si>
    <t xml:space="preserve">Не хватает самих дорожек и их отделение от автомобильного движения или пешеходного движения.  </t>
  </si>
  <si>
    <t>низкое качество проектирования/строительства велодорожек</t>
  </si>
  <si>
    <t>связности имеющихся велодорожек</t>
  </si>
  <si>
    <t>отменить спешивание</t>
  </si>
  <si>
    <t>нужно чтобы водители привыкли</t>
  </si>
  <si>
    <t>что велосипедист может появиться на переходе. СИМ главные</t>
  </si>
  <si>
    <t>а не машина</t>
  </si>
  <si>
    <t>Там</t>
  </si>
  <si>
    <t>где есть велодорожки на них либо запаркованы авто</t>
  </si>
  <si>
    <t>либо зимой на них сваливают снег</t>
  </si>
  <si>
    <t>очищая проезжую часть</t>
  </si>
  <si>
    <t>Отделённых вело дорожек от автомобильного транспорта - которые обеспечивали бы безопасность велосипедистам на дорогах города.</t>
  </si>
  <si>
    <t>Прав и свобод водителей СИМ на равне с автомобилистами</t>
  </si>
  <si>
    <t>пешеходами. Хорошо бы ещё обучать ПДД и сдавать на права.</t>
  </si>
  <si>
    <t>особенно дорожек</t>
  </si>
  <si>
    <t>были бы дорожки - сразу +80% к удобству</t>
  </si>
  <si>
    <t>Запретить городские сим(самокаты каршеринга)ввиду высокой скорости</t>
  </si>
  <si>
    <t>с которой они ездят и отсутствие моментальной ответсвенности в случае нанесения ущерба автомобилям и людям</t>
  </si>
  <si>
    <t>Цель: Использую в качестве транспортного средства</t>
  </si>
  <si>
    <t>Цель: Использую в качестве развлечения</t>
  </si>
  <si>
    <t>Цель: Использую СИМ/велосипед в работе</t>
  </si>
  <si>
    <t>исходные данные</t>
  </si>
  <si>
    <t>паспортичка</t>
  </si>
  <si>
    <t>районы</t>
  </si>
  <si>
    <t>кикшеринг</t>
  </si>
  <si>
    <t>покупка сим</t>
  </si>
  <si>
    <t>ремонт</t>
  </si>
  <si>
    <t>зарядка</t>
  </si>
  <si>
    <t>место хранения</t>
  </si>
  <si>
    <t>прич приобр сим</t>
  </si>
  <si>
    <t>потреб в инфраст</t>
  </si>
  <si>
    <t>"+" и "-" сим</t>
  </si>
  <si>
    <t>цель исп сим</t>
  </si>
  <si>
    <t>время суток</t>
  </si>
  <si>
    <t>частота исп сим</t>
  </si>
  <si>
    <t>отказ от сим</t>
  </si>
  <si>
    <t>Название листов файла</t>
  </si>
  <si>
    <t>Содержание</t>
  </si>
  <si>
    <t xml:space="preserve">предобработанные исходные данные ответов </t>
  </si>
  <si>
    <t>гендерном распределение, возрастной состав, тип жилья, род и область деятельности респондентов</t>
  </si>
  <si>
    <t>районы проживания респондентов</t>
  </si>
  <si>
    <t>Информация об опросе:</t>
  </si>
  <si>
    <t>Опрос проводился осенью 2024 года</t>
  </si>
  <si>
    <t>Выборка составила 237 человек</t>
  </si>
  <si>
    <t>Генеральная выборка: пользователи велосипедов и СИМ в г. санкт-Петербурге</t>
  </si>
  <si>
    <t>Опрос распространялся в социальной сети "ВКонтакте", в чатах и беседах "Телеграма" и по средствам плакатов в общественных местах г. Санкт-Петербурга</t>
  </si>
  <si>
    <t>причины приобретения СИМ</t>
  </si>
  <si>
    <t>потребность в инфраструктуре (чего не зватает)</t>
  </si>
  <si>
    <t>опыт использования кикшеринга, причины использования и причины отказа от использования кикшеринга</t>
  </si>
  <si>
    <t>цель использования СИМ, сопоставление цели использования с маршрутами</t>
  </si>
  <si>
    <t>распределение использования СИМ в разное время суток</t>
  </si>
  <si>
    <t>места ремонта СИМ</t>
  </si>
  <si>
    <t>места зарядки моторизированных СИМ</t>
  </si>
  <si>
    <t>частота использования СИМ</t>
  </si>
  <si>
    <t>причины отказа от использования СИМ</t>
  </si>
  <si>
    <t>привлекательные и отталкивающие аспекты СИМ</t>
  </si>
  <si>
    <t>сценарии</t>
  </si>
  <si>
    <t>сценарии использования, маршрутов (откуда куда ездят)</t>
  </si>
  <si>
    <t>информация о начале маршрута (откуда)</t>
  </si>
  <si>
    <t>информация о конце маршрута (куда)</t>
  </si>
  <si>
    <t>информация о планах о покупке СИМ, причины покупки и причины отказа от покупки СИМ в будущем</t>
  </si>
  <si>
    <t>места хранения, оценка мест хранения по удобству и безопасности</t>
  </si>
  <si>
    <r>
      <t xml:space="preserve">Оцените, пожалуйста, </t>
    </r>
    <r>
      <rPr>
        <sz val="10"/>
        <color theme="1"/>
        <rFont val="Arial"/>
        <family val="2"/>
        <charset val="204"/>
      </rPr>
      <t>комфортность хранения</t>
    </r>
    <r>
      <rPr>
        <sz val="10"/>
        <color theme="1"/>
        <rFont val="Arial"/>
        <family val="2"/>
        <charset val="204"/>
      </rPr>
      <t xml:space="preserve"> Вашего СИМ/велосипеда в общественных местах:
где 1 - крайне неудобно; 5 - крайне удобно</t>
    </r>
  </si>
  <si>
    <t>Среднее значение=</t>
  </si>
  <si>
    <t>оценки</t>
  </si>
  <si>
    <t>оценка безопасности и удобства хранения 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</si>
</sst>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\ h:mm:ss"/>
    <numFmt numFmtId="165" formatCode="0.0%"/>
    <numFmt numFmtId="166" formatCode="0.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8F9FA"/>
      </left>
      <right style="thin">
        <color rgb="FFF8F9FA"/>
      </right>
      <top/>
      <bottom style="thin">
        <color rgb="FFF8F9FA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FFFFF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4">
    <xf numFmtId="0" fontId="0" fillId="0" borderId="0" xfId="0" applyFont="1" applyAlignment="1"/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0" fillId="0" borderId="0" xfId="0" applyFont="1" applyFill="1" applyAlignment="1"/>
    <xf numFmtId="164" fontId="1" fillId="0" borderId="4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64" fontId="1" fillId="0" borderId="7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164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4" fillId="0" borderId="0" xfId="0" applyFont="1" applyAlignment="1"/>
    <xf numFmtId="0" fontId="0" fillId="0" borderId="13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>
      <alignment wrapText="1"/>
    </xf>
    <xf numFmtId="0" fontId="5" fillId="0" borderId="14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/>
    </xf>
    <xf numFmtId="0" fontId="0" fillId="0" borderId="13" xfId="0" applyFont="1" applyBorder="1" applyAlignment="1">
      <alignment horizontal="center"/>
    </xf>
    <xf numFmtId="0" fontId="5" fillId="0" borderId="13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13" xfId="0" applyFont="1" applyBorder="1" applyAlignment="1">
      <alignment vertical="center" wrapText="1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0" fillId="0" borderId="13" xfId="0" applyFont="1" applyBorder="1" applyAlignment="1">
      <alignment wrapText="1"/>
    </xf>
    <xf numFmtId="0" fontId="4" fillId="0" borderId="13" xfId="0" applyFont="1" applyBorder="1" applyAlignment="1"/>
    <xf numFmtId="0" fontId="7" fillId="0" borderId="2" xfId="0" applyFont="1" applyFill="1" applyBorder="1" applyAlignment="1">
      <alignment horizontal="left" vertical="center" wrapText="1"/>
    </xf>
    <xf numFmtId="0" fontId="5" fillId="0" borderId="0" xfId="0" applyFont="1" applyAlignment="1"/>
    <xf numFmtId="0" fontId="4" fillId="0" borderId="13" xfId="0" applyFont="1" applyBorder="1" applyAlignment="1">
      <alignment horizontal="left"/>
    </xf>
    <xf numFmtId="0" fontId="4" fillId="0" borderId="13" xfId="0" applyFont="1" applyBorder="1" applyAlignment="1">
      <alignment wrapText="1"/>
    </xf>
    <xf numFmtId="0" fontId="7" fillId="0" borderId="2" xfId="0" applyFont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15" xfId="0" applyFill="1" applyBorder="1" applyAlignment="1"/>
    <xf numFmtId="0" fontId="8" fillId="0" borderId="16" xfId="0" applyFont="1" applyFill="1" applyBorder="1" applyAlignment="1">
      <alignment horizontal="center"/>
    </xf>
    <xf numFmtId="0" fontId="5" fillId="0" borderId="18" xfId="0" applyFont="1" applyBorder="1" applyAlignment="1"/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6" fillId="0" borderId="8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 wrapText="1"/>
    </xf>
    <xf numFmtId="0" fontId="0" fillId="0" borderId="13" xfId="0" applyFont="1" applyFill="1" applyBorder="1" applyAlignment="1"/>
    <xf numFmtId="0" fontId="6" fillId="2" borderId="5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1" fillId="0" borderId="8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2" fontId="9" fillId="0" borderId="0" xfId="0" applyNumberFormat="1" applyFont="1" applyAlignment="1"/>
    <xf numFmtId="0" fontId="4" fillId="0" borderId="0" xfId="0" applyFont="1" applyAlignment="1">
      <alignment horizontal="right"/>
    </xf>
    <xf numFmtId="0" fontId="6" fillId="0" borderId="2" xfId="0" applyFont="1" applyFill="1" applyBorder="1" applyAlignment="1">
      <alignment horizontal="left" vertical="center"/>
    </xf>
    <xf numFmtId="1" fontId="0" fillId="0" borderId="13" xfId="0" applyNumberFormat="1" applyFont="1" applyBorder="1" applyAlignment="1"/>
    <xf numFmtId="0" fontId="0" fillId="0" borderId="13" xfId="0" applyFont="1" applyFill="1" applyBorder="1" applyAlignment="1">
      <alignment wrapText="1"/>
    </xf>
    <xf numFmtId="0" fontId="0" fillId="0" borderId="19" xfId="0" applyFont="1" applyBorder="1" applyAlignment="1">
      <alignment wrapText="1"/>
    </xf>
    <xf numFmtId="0" fontId="1" fillId="0" borderId="20" xfId="0" applyFont="1" applyFill="1" applyBorder="1" applyAlignment="1">
      <alignment vertical="center"/>
    </xf>
    <xf numFmtId="2" fontId="9" fillId="0" borderId="13" xfId="0" applyNumberFormat="1" applyFont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4" fillId="0" borderId="23" xfId="0" applyFont="1" applyBorder="1" applyAlignment="1">
      <alignment vertical="center"/>
    </xf>
    <xf numFmtId="0" fontId="5" fillId="0" borderId="14" xfId="0" applyFont="1" applyBorder="1" applyAlignment="1">
      <alignment horizontal="right" wrapText="1"/>
    </xf>
    <xf numFmtId="0" fontId="5" fillId="0" borderId="24" xfId="0" applyFont="1" applyBorder="1" applyAlignment="1">
      <alignment wrapText="1"/>
    </xf>
    <xf numFmtId="165" fontId="4" fillId="0" borderId="13" xfId="1" applyNumberFormat="1" applyFont="1" applyBorder="1" applyAlignment="1"/>
    <xf numFmtId="0" fontId="4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165" fontId="0" fillId="0" borderId="0" xfId="1" applyNumberFormat="1" applyFont="1" applyAlignment="1"/>
    <xf numFmtId="166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23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59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58"/>
      <tableStyleElement type="firstRowStripe" dxfId="57"/>
      <tableStyleElement type="secondRow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Гендерный состав респондентов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8C-4F3D-A435-520DD520B81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8C-4F3D-A435-520DD520B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паспортичка!$B$2:$B$3</c:f>
              <c:strCache>
                <c:ptCount val="2"/>
                <c:pt idx="0">
                  <c:v>Женский</c:v>
                </c:pt>
                <c:pt idx="1">
                  <c:v>Мужской</c:v>
                </c:pt>
              </c:strCache>
            </c:strRef>
          </c:cat>
          <c:val>
            <c:numRef>
              <c:f>паспортичка!$C$2:$C$3</c:f>
              <c:numCache>
                <c:formatCode>General</c:formatCode>
                <c:ptCount val="2"/>
                <c:pt idx="0">
                  <c:v>91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461-BFA1-B9DF83D5D0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Причины купить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'покупка сим'!$O$2:$O$8</c:f>
              <c:strCache>
                <c:ptCount val="7"/>
                <c:pt idx="0">
                  <c:v>Другое</c:v>
                </c:pt>
                <c:pt idx="1">
                  <c:v>Компактность/небольшой вес</c:v>
                </c:pt>
                <c:pt idx="2">
                  <c:v>Простота использования</c:v>
                </c:pt>
                <c:pt idx="3">
                  <c:v>Экологичность</c:v>
                </c:pt>
                <c:pt idx="4">
                  <c:v>Здоровый образ жизни</c:v>
                </c:pt>
                <c:pt idx="5">
                  <c:v>Экономия денежных средств при использовании</c:v>
                </c:pt>
                <c:pt idx="6">
                  <c:v>Быстрота передвижения</c:v>
                </c:pt>
              </c:strCache>
            </c:strRef>
          </c:cat>
          <c:val>
            <c:numRef>
              <c:f>'покупка сим'!$P$2:$P$8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7-4A41-9888-AE8842B3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5585312"/>
        <c:axId val="347975072"/>
      </c:barChart>
      <c:catAx>
        <c:axId val="212558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75072"/>
        <c:crosses val="autoZero"/>
        <c:auto val="1"/>
        <c:lblAlgn val="ctr"/>
        <c:lblOffset val="100"/>
        <c:noMultiLvlLbl val="0"/>
      </c:catAx>
      <c:valAx>
        <c:axId val="3479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55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Причины не купить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'покупка сим'!$Y$2:$Y$8</c:f>
              <c:strCache>
                <c:ptCount val="7"/>
                <c:pt idx="0">
                  <c:v>Другое</c:v>
                </c:pt>
                <c:pt idx="1">
                  <c:v>Нет возможности подзарядки в удобном для Вас месте</c:v>
                </c:pt>
                <c:pt idx="2">
                  <c:v>Большие габариты/вес</c:v>
                </c:pt>
                <c:pt idx="3">
                  <c:v>Может стать объектом кражи</c:v>
                </c:pt>
                <c:pt idx="4">
                  <c:v>Зависимость от погоды</c:v>
                </c:pt>
                <c:pt idx="5">
                  <c:v>Дороговизна</c:v>
                </c:pt>
                <c:pt idx="6">
                  <c:v>Нет подходящего места для хранения</c:v>
                </c:pt>
              </c:strCache>
            </c:strRef>
          </c:cat>
          <c:val>
            <c:numRef>
              <c:f>'покупка сим'!$Z$2:$Z$8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658-BBA3-80A3A56C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899872"/>
        <c:axId val="1843941600"/>
      </c:barChart>
      <c:catAx>
        <c:axId val="19089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941600"/>
        <c:crosses val="autoZero"/>
        <c:auto val="1"/>
        <c:lblAlgn val="ctr"/>
        <c:lblOffset val="100"/>
        <c:noMultiLvlLbl val="0"/>
      </c:catAx>
      <c:valAx>
        <c:axId val="18439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89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Места ремонта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ремонт!$F$2:$F$9</c:f>
              <c:strCache>
                <c:ptCount val="8"/>
                <c:pt idx="0">
                  <c:v>Велоклуб</c:v>
                </c:pt>
                <c:pt idx="1">
                  <c:v>Другое</c:v>
                </c:pt>
                <c:pt idx="2">
                  <c:v>Друзья профессионалы</c:v>
                </c:pt>
                <c:pt idx="3">
                  <c:v>Самостоятельно ремонтирую велосипед на улице</c:v>
                </c:pt>
                <c:pt idx="4">
                  <c:v>на дом вызываю мастера</c:v>
                </c:pt>
                <c:pt idx="5">
                  <c:v>На работе</c:v>
                </c:pt>
                <c:pt idx="6">
                  <c:v>Дом</c:v>
                </c:pt>
                <c:pt idx="7">
                  <c:v>Сервисный центр</c:v>
                </c:pt>
              </c:strCache>
            </c:strRef>
          </c:cat>
          <c:val>
            <c:numRef>
              <c:f>ремонт!$G$2:$G$9</c:f>
              <c:numCache>
                <c:formatCode>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121</c:v>
                </c:pt>
                <c:pt idx="7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3-440A-B5C5-42947499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6186144"/>
        <c:axId val="76731040"/>
      </c:barChart>
      <c:catAx>
        <c:axId val="206618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31040"/>
        <c:crosses val="autoZero"/>
        <c:auto val="1"/>
        <c:lblAlgn val="ctr"/>
        <c:lblOffset val="100"/>
        <c:noMultiLvlLbl val="0"/>
      </c:catAx>
      <c:valAx>
        <c:axId val="767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1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Место зарядки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зарядка!$F$2:$F$7</c:f>
              <c:strCache>
                <c:ptCount val="6"/>
                <c:pt idx="0">
                  <c:v>Автомобильные зарядные станции</c:v>
                </c:pt>
                <c:pt idx="1">
                  <c:v>Кафе</c:v>
                </c:pt>
                <c:pt idx="2">
                  <c:v>Другое</c:v>
                </c:pt>
                <c:pt idx="3">
                  <c:v>Зарядки в городе</c:v>
                </c:pt>
                <c:pt idx="4">
                  <c:v>Работа</c:v>
                </c:pt>
                <c:pt idx="5">
                  <c:v>Дом</c:v>
                </c:pt>
              </c:strCache>
            </c:strRef>
          </c:cat>
          <c:val>
            <c:numRef>
              <c:f>зарядка!$G$2:$G$7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32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42E-A6BE-8DEACBD2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8664639"/>
        <c:axId val="1762265247"/>
      </c:barChart>
      <c:catAx>
        <c:axId val="211866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265247"/>
        <c:crosses val="autoZero"/>
        <c:auto val="1"/>
        <c:lblAlgn val="ctr"/>
        <c:lblOffset val="100"/>
        <c:noMultiLvlLbl val="0"/>
      </c:catAx>
      <c:valAx>
        <c:axId val="17622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66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Места хранения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'место хран'!$D$2:$D$15</c:f>
              <c:strCache>
                <c:ptCount val="14"/>
                <c:pt idx="0">
                  <c:v>Велоклуб</c:v>
                </c:pt>
                <c:pt idx="1">
                  <c:v>Склад</c:v>
                </c:pt>
                <c:pt idx="2">
                  <c:v>Санузел</c:v>
                </c:pt>
                <c:pt idx="3">
                  <c:v>Уличная велопарковка</c:v>
                </c:pt>
                <c:pt idx="4">
                  <c:v>Колясочная</c:v>
                </c:pt>
                <c:pt idx="5">
                  <c:v>В машине</c:v>
                </c:pt>
                <c:pt idx="6">
                  <c:v>Подземный паркинг</c:v>
                </c:pt>
                <c:pt idx="7">
                  <c:v>Двор</c:v>
                </c:pt>
                <c:pt idx="8">
                  <c:v>Кладовая, подвал, гараж</c:v>
                </c:pt>
                <c:pt idx="9">
                  <c:v>Подъезд</c:v>
                </c:pt>
                <c:pt idx="10">
                  <c:v>Общий коридор с соседями по площадке</c:v>
                </c:pt>
                <c:pt idx="11">
                  <c:v>Балкон</c:v>
                </c:pt>
                <c:pt idx="12">
                  <c:v>В комнате</c:v>
                </c:pt>
                <c:pt idx="13">
                  <c:v>Коридор в квартире</c:v>
                </c:pt>
              </c:strCache>
            </c:strRef>
          </c:cat>
          <c:val>
            <c:numRef>
              <c:f>'место хран'!$E$2:$E$15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19</c:v>
                </c:pt>
                <c:pt idx="10">
                  <c:v>22</c:v>
                </c:pt>
                <c:pt idx="11">
                  <c:v>23</c:v>
                </c:pt>
                <c:pt idx="12">
                  <c:v>36</c:v>
                </c:pt>
                <c:pt idx="1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514-BC59-9F6E7B5F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9411215"/>
        <c:axId val="1817764591"/>
      </c:barChart>
      <c:catAx>
        <c:axId val="180941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764591"/>
        <c:crosses val="autoZero"/>
        <c:auto val="1"/>
        <c:lblAlgn val="ctr"/>
        <c:lblOffset val="100"/>
        <c:noMultiLvlLbl val="0"/>
      </c:catAx>
      <c:valAx>
        <c:axId val="181776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41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Уровень удовлетворённости условиями хранения в зависимости от места хранения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1747659735077E-2"/>
          <c:y val="0.10048886593798521"/>
          <c:w val="0.8811743554798116"/>
          <c:h val="0.76560035560262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'место хран'!$E$28</c:f>
              <c:strCache>
                <c:ptCount val="1"/>
                <c:pt idx="0">
                  <c:v>Хранение дома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'место хран'!$D$29:$D$42</c:f>
              <c:strCache>
                <c:ptCount val="14"/>
                <c:pt idx="0">
                  <c:v>Подземный паркинг</c:v>
                </c:pt>
                <c:pt idx="1">
                  <c:v>Кладовая, подвал, гараж</c:v>
                </c:pt>
                <c:pt idx="2">
                  <c:v>Уличная велопарковка</c:v>
                </c:pt>
                <c:pt idx="3">
                  <c:v>Колясочная</c:v>
                </c:pt>
                <c:pt idx="4">
                  <c:v>В комнате</c:v>
                </c:pt>
                <c:pt idx="5">
                  <c:v>Коридор в квартире</c:v>
                </c:pt>
                <c:pt idx="6">
                  <c:v>Общий коридор с соседями по площадке</c:v>
                </c:pt>
                <c:pt idx="7">
                  <c:v>Санузел</c:v>
                </c:pt>
                <c:pt idx="8">
                  <c:v>В машине</c:v>
                </c:pt>
                <c:pt idx="9">
                  <c:v>Балкон</c:v>
                </c:pt>
                <c:pt idx="10">
                  <c:v>Подъезд</c:v>
                </c:pt>
                <c:pt idx="11">
                  <c:v>Велоклуб</c:v>
                </c:pt>
                <c:pt idx="12">
                  <c:v>Двор</c:v>
                </c:pt>
                <c:pt idx="13">
                  <c:v>Склад</c:v>
                </c:pt>
              </c:strCache>
            </c:strRef>
          </c:cat>
          <c:val>
            <c:numRef>
              <c:f>'место хран'!$E$29:$E$42</c:f>
              <c:numCache>
                <c:formatCode>General</c:formatCode>
                <c:ptCount val="14"/>
                <c:pt idx="0">
                  <c:v>4.5</c:v>
                </c:pt>
                <c:pt idx="1">
                  <c:v>4.5</c:v>
                </c:pt>
                <c:pt idx="2">
                  <c:v>4</c:v>
                </c:pt>
                <c:pt idx="3">
                  <c:v>4</c:v>
                </c:pt>
                <c:pt idx="4" formatCode="0.00">
                  <c:v>3.5833333333333335</c:v>
                </c:pt>
                <c:pt idx="5" formatCode="0.00">
                  <c:v>3.5542168674698793</c:v>
                </c:pt>
                <c:pt idx="6" formatCode="0.00">
                  <c:v>3.0909090909090908</c:v>
                </c:pt>
                <c:pt idx="7">
                  <c:v>3</c:v>
                </c:pt>
                <c:pt idx="8">
                  <c:v>3</c:v>
                </c:pt>
                <c:pt idx="9" formatCode="0.00">
                  <c:v>2.6956521739130435</c:v>
                </c:pt>
                <c:pt idx="10" formatCode="0.00">
                  <c:v>2.6470588235294117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B-4C8D-9FA2-E0FF2E7215B6}"/>
            </c:ext>
          </c:extLst>
        </c:ser>
        <c:ser>
          <c:idx val="1"/>
          <c:order val="1"/>
          <c:tx>
            <c:strRef>
              <c:f>'место хран'!$F$28</c:f>
              <c:strCache>
                <c:ptCount val="1"/>
                <c:pt idx="0">
                  <c:v>Хранение в общ местах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'место хран'!$D$29:$D$42</c:f>
              <c:strCache>
                <c:ptCount val="14"/>
                <c:pt idx="0">
                  <c:v>Подземный паркинг</c:v>
                </c:pt>
                <c:pt idx="1">
                  <c:v>Кладовая, подвал, гараж</c:v>
                </c:pt>
                <c:pt idx="2">
                  <c:v>Уличная велопарковка</c:v>
                </c:pt>
                <c:pt idx="3">
                  <c:v>Колясочная</c:v>
                </c:pt>
                <c:pt idx="4">
                  <c:v>В комнате</c:v>
                </c:pt>
                <c:pt idx="5">
                  <c:v>Коридор в квартире</c:v>
                </c:pt>
                <c:pt idx="6">
                  <c:v>Общий коридор с соседями по площадке</c:v>
                </c:pt>
                <c:pt idx="7">
                  <c:v>Санузел</c:v>
                </c:pt>
                <c:pt idx="8">
                  <c:v>В машине</c:v>
                </c:pt>
                <c:pt idx="9">
                  <c:v>Балкон</c:v>
                </c:pt>
                <c:pt idx="10">
                  <c:v>Подъезд</c:v>
                </c:pt>
                <c:pt idx="11">
                  <c:v>Велоклуб</c:v>
                </c:pt>
                <c:pt idx="12">
                  <c:v>Двор</c:v>
                </c:pt>
                <c:pt idx="13">
                  <c:v>Склад</c:v>
                </c:pt>
              </c:strCache>
            </c:strRef>
          </c:cat>
          <c:val>
            <c:numRef>
              <c:f>'место хран'!$F$29:$F$42</c:f>
              <c:numCache>
                <c:formatCode>General</c:formatCode>
                <c:ptCount val="14"/>
                <c:pt idx="0">
                  <c:v>2.5</c:v>
                </c:pt>
                <c:pt idx="1">
                  <c:v>3</c:v>
                </c:pt>
                <c:pt idx="2">
                  <c:v>2</c:v>
                </c:pt>
                <c:pt idx="3">
                  <c:v>2.5</c:v>
                </c:pt>
                <c:pt idx="4" formatCode="0.00">
                  <c:v>2.6388888888888888</c:v>
                </c:pt>
                <c:pt idx="5" formatCode="0.00">
                  <c:v>2.2926829268292681</c:v>
                </c:pt>
                <c:pt idx="6" formatCode="0.00">
                  <c:v>2.4090909090909092</c:v>
                </c:pt>
                <c:pt idx="7">
                  <c:v>2</c:v>
                </c:pt>
                <c:pt idx="8">
                  <c:v>1</c:v>
                </c:pt>
                <c:pt idx="9" formatCode="0.00">
                  <c:v>1.9565217391304348</c:v>
                </c:pt>
                <c:pt idx="10" formatCode="0.00">
                  <c:v>2.5294117647058822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B-4C8D-9FA2-E0FF2E721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096415"/>
        <c:axId val="1890299967"/>
      </c:barChart>
      <c:catAx>
        <c:axId val="180309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299967"/>
        <c:crosses val="autoZero"/>
        <c:auto val="1"/>
        <c:lblAlgn val="ctr"/>
        <c:lblOffset val="100"/>
        <c:noMultiLvlLbl val="0"/>
      </c:catAx>
      <c:valAx>
        <c:axId val="18902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09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62104819307632"/>
          <c:y val="0.36805748558432894"/>
          <c:w val="7.983509832740994E-2"/>
          <c:h val="0.32540314343603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безопасности поездок на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оценки!$C$2:$C$6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оценки!$D$2:$D$6</c:f>
              <c:numCache>
                <c:formatCode>0.0%</c:formatCode>
                <c:ptCount val="5"/>
                <c:pt idx="0">
                  <c:v>5.9071729957805907E-2</c:v>
                </c:pt>
                <c:pt idx="1">
                  <c:v>0.14345991561181434</c:v>
                </c:pt>
                <c:pt idx="2">
                  <c:v>0.48523206751054854</c:v>
                </c:pt>
                <c:pt idx="3">
                  <c:v>0.24472573839662448</c:v>
                </c:pt>
                <c:pt idx="4">
                  <c:v>6.7510548523206745E-2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6-4847-813A-40D6EB88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064304"/>
        <c:axId val="1048064720"/>
      </c:barChart>
      <c:catAx>
        <c:axId val="10480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064720"/>
        <c:crosses val="autoZero"/>
        <c:auto val="1"/>
        <c:lblAlgn val="ctr"/>
        <c:lblOffset val="100"/>
        <c:noMultiLvlLbl val="0"/>
      </c:catAx>
      <c:valAx>
        <c:axId val="104806472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0643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комфортности использования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оценки!$N$2:$N$6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оценки!$O$2:$O$6</c:f>
              <c:numCache>
                <c:formatCode>0.0%</c:formatCode>
                <c:ptCount val="5"/>
                <c:pt idx="0">
                  <c:v>2.5316455696202531E-2</c:v>
                </c:pt>
                <c:pt idx="1">
                  <c:v>0.10548523206751055</c:v>
                </c:pt>
                <c:pt idx="2">
                  <c:v>0.36708860759493672</c:v>
                </c:pt>
                <c:pt idx="3">
                  <c:v>0.30379746835443039</c:v>
                </c:pt>
                <c:pt idx="4">
                  <c:v>0.19831223628691982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437-86A3-319CF42C2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640544"/>
        <c:axId val="1231646368"/>
      </c:barChart>
      <c:catAx>
        <c:axId val="12316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646368"/>
        <c:crosses val="autoZero"/>
        <c:auto val="1"/>
        <c:lblAlgn val="ctr"/>
        <c:lblOffset val="100"/>
        <c:noMultiLvlLbl val="0"/>
      </c:catAx>
      <c:valAx>
        <c:axId val="12316463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6405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Причина покупки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'прич приобр сим'!$I$2:$I$12</c:f>
              <c:strCache>
                <c:ptCount val="11"/>
                <c:pt idx="0">
                  <c:v>Подарок</c:v>
                </c:pt>
                <c:pt idx="1">
                  <c:v>Независимость от общественного транспорта </c:v>
                </c:pt>
                <c:pt idx="2">
                  <c:v>Другое</c:v>
                </c:pt>
                <c:pt idx="3">
                  <c:v>Развлечение, отдых</c:v>
                </c:pt>
                <c:pt idx="4">
                  <c:v>Удовольствие использования</c:v>
                </c:pt>
                <c:pt idx="5">
                  <c:v>Компактность/небольшой вес</c:v>
                </c:pt>
                <c:pt idx="6">
                  <c:v>Экономия денежных средств при использовании</c:v>
                </c:pt>
                <c:pt idx="7">
                  <c:v>Экологичность</c:v>
                </c:pt>
                <c:pt idx="8">
                  <c:v>Простота использования</c:v>
                </c:pt>
                <c:pt idx="9">
                  <c:v>Быстрота передвижения</c:v>
                </c:pt>
                <c:pt idx="10">
                  <c:v>Здоровый образ жизни</c:v>
                </c:pt>
              </c:strCache>
            </c:strRef>
          </c:cat>
          <c:val>
            <c:numRef>
              <c:f>'прич приобр сим'!$J$2:$J$12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69</c:v>
                </c:pt>
                <c:pt idx="6">
                  <c:v>81</c:v>
                </c:pt>
                <c:pt idx="7">
                  <c:v>98</c:v>
                </c:pt>
                <c:pt idx="8">
                  <c:v>107</c:v>
                </c:pt>
                <c:pt idx="9">
                  <c:v>141</c:v>
                </c:pt>
                <c:pt idx="1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B-4B5E-B5B6-932E654A5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9763247"/>
        <c:axId val="1806941871"/>
      </c:barChart>
      <c:catAx>
        <c:axId val="180976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941871"/>
        <c:crosses val="autoZero"/>
        <c:auto val="1"/>
        <c:lblAlgn val="ctr"/>
        <c:lblOffset val="100"/>
        <c:noMultiLvlLbl val="0"/>
      </c:catAx>
      <c:valAx>
        <c:axId val="1806941871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76324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Потребность в инфраструктуре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'[1]потреб в инфраст'!$J$2:$J$9</c:f>
              <c:strCache>
                <c:ptCount val="8"/>
                <c:pt idx="0">
                  <c:v>Инфраструктуры для СИМ в общественом транспорте</c:v>
                </c:pt>
                <c:pt idx="1">
                  <c:v>Всего хватает</c:v>
                </c:pt>
                <c:pt idx="2">
                  <c:v>Другое</c:v>
                </c:pt>
                <c:pt idx="3">
                  <c:v>Мест для зарядки СИМ</c:v>
                </c:pt>
                <c:pt idx="4">
                  <c:v>Инфраструктуры для защиты СИМ/велосипедов от погодных условий</c:v>
                </c:pt>
                <c:pt idx="5">
                  <c:v>Парковочных мест для СИМ/велосипедов</c:v>
                </c:pt>
                <c:pt idx="6">
                  <c:v>Инфраструктуры для защиты СИМ/велосипедов от вандалов и краж</c:v>
                </c:pt>
                <c:pt idx="7">
                  <c:v>Велополос/велодорожек</c:v>
                </c:pt>
              </c:strCache>
            </c:strRef>
          </c:cat>
          <c:val>
            <c:numRef>
              <c:f>'[1]потреб в инфраст'!$K$2:$K$9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49</c:v>
                </c:pt>
                <c:pt idx="4">
                  <c:v>104</c:v>
                </c:pt>
                <c:pt idx="5">
                  <c:v>117</c:v>
                </c:pt>
                <c:pt idx="6">
                  <c:v>121</c:v>
                </c:pt>
                <c:pt idx="7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A-4882-B54E-908889EC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9627696"/>
        <c:axId val="1948760752"/>
      </c:barChart>
      <c:catAx>
        <c:axId val="182962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760752"/>
        <c:crosses val="autoZero"/>
        <c:auto val="1"/>
        <c:lblAlgn val="ctr"/>
        <c:lblOffset val="100"/>
        <c:noMultiLvlLbl val="0"/>
      </c:catAx>
      <c:valAx>
        <c:axId val="19487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62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Возрастной состав респондентов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00-4276-AF02-8DBF2227C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00-4276-AF02-8DBF2227C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00-4276-AF02-8DBF2227C1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00-4276-AF02-8DBF2227C1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00-4276-AF02-8DBF2227C1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00-4276-AF02-8DBF2227C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паспортичка!$J$2:$J$7</c:f>
              <c:strCache>
                <c:ptCount val="6"/>
                <c:pt idx="0">
                  <c:v>от 16 до 18</c:v>
                </c:pt>
                <c:pt idx="1">
                  <c:v>от 19 до 25</c:v>
                </c:pt>
                <c:pt idx="2">
                  <c:v>от 26 до 35</c:v>
                </c:pt>
                <c:pt idx="3">
                  <c:v>от 36 до 45</c:v>
                </c:pt>
                <c:pt idx="4">
                  <c:v>от 46 до 55</c:v>
                </c:pt>
                <c:pt idx="5">
                  <c:v>старше 55</c:v>
                </c:pt>
              </c:strCache>
            </c:strRef>
          </c:cat>
          <c:val>
            <c:numRef>
              <c:f>паспортичка!$K$2:$K$7</c:f>
              <c:numCache>
                <c:formatCode>General</c:formatCode>
                <c:ptCount val="6"/>
                <c:pt idx="0">
                  <c:v>9</c:v>
                </c:pt>
                <c:pt idx="1">
                  <c:v>70</c:v>
                </c:pt>
                <c:pt idx="2">
                  <c:v>49</c:v>
                </c:pt>
                <c:pt idx="3">
                  <c:v>69</c:v>
                </c:pt>
                <c:pt idx="4">
                  <c:v>22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C-4037-B179-3A6CF88A433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Недостатки</a:t>
            </a:r>
            <a:r>
              <a:rPr lang="ru-RU" baseline="0"/>
              <a:t> использования</a:t>
            </a:r>
            <a:r>
              <a:rPr lang="ru-RU"/>
              <a:t>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4673693720034282"/>
          <c:y val="9.5959575874874761E-2"/>
          <c:w val="0.63268744085641226"/>
          <c:h val="0.8456140674013095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'"+" и "-" сим'!$AP$2:$AP$12</c:f>
              <c:strCache>
                <c:ptCount val="11"/>
                <c:pt idx="0">
                  <c:v>Зависимость от погодных условий</c:v>
                </c:pt>
                <c:pt idx="1">
                  <c:v>Мешают другие участники дорожного движения</c:v>
                </c:pt>
                <c:pt idx="2">
                  <c:v>Отсутствие парковок для СИМ</c:v>
                </c:pt>
                <c:pt idx="3">
                  <c:v>Отсутствие зарядок для СИМ</c:v>
                </c:pt>
                <c:pt idx="4">
                  <c:v>Недостаточная скорость перемещения</c:v>
                </c:pt>
                <c:pt idx="5">
                  <c:v>Большие габариты/вес</c:v>
                </c:pt>
                <c:pt idx="6">
                  <c:v>Отсутствие инфораструктуры для СИМ / велосипедов</c:v>
                </c:pt>
                <c:pt idx="7">
                  <c:v>Отсутствие велодорожек, велополос</c:v>
                </c:pt>
                <c:pt idx="8">
                  <c:v>Негативные аспекты отсутствуют</c:v>
                </c:pt>
                <c:pt idx="9">
                  <c:v>Негативное отношение окружающих</c:v>
                </c:pt>
                <c:pt idx="10">
                  <c:v>Проблемы безопасного хранения (кражи, отсутствие камер)</c:v>
                </c:pt>
              </c:strCache>
            </c:strRef>
          </c:cat>
          <c:val>
            <c:numRef>
              <c:f>'"+" и "-" сим'!$AQ$2:$AQ$12</c:f>
              <c:numCache>
                <c:formatCode>General</c:formatCode>
                <c:ptCount val="11"/>
                <c:pt idx="0">
                  <c:v>174</c:v>
                </c:pt>
                <c:pt idx="1">
                  <c:v>167</c:v>
                </c:pt>
                <c:pt idx="2">
                  <c:v>82</c:v>
                </c:pt>
                <c:pt idx="3">
                  <c:v>29</c:v>
                </c:pt>
                <c:pt idx="4">
                  <c:v>25</c:v>
                </c:pt>
                <c:pt idx="5">
                  <c:v>21</c:v>
                </c:pt>
                <c:pt idx="6">
                  <c:v>12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5-4ACF-A426-2464A72B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921424"/>
        <c:axId val="56567824"/>
      </c:barChart>
      <c:catAx>
        <c:axId val="204992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7824"/>
        <c:crosses val="autoZero"/>
        <c:auto val="1"/>
        <c:lblAlgn val="ctr"/>
        <c:lblOffset val="100"/>
        <c:noMultiLvlLbl val="0"/>
      </c:catAx>
      <c:valAx>
        <c:axId val="565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9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Преимущества использования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'"+" и "-" сим'!$J$2:$J$12</c:f>
              <c:strCache>
                <c:ptCount val="11"/>
                <c:pt idx="0">
                  <c:v>Быстрота передвижения</c:v>
                </c:pt>
                <c:pt idx="1">
                  <c:v>Положительные эмоции</c:v>
                </c:pt>
                <c:pt idx="2">
                  <c:v>Простота использования</c:v>
                </c:pt>
                <c:pt idx="3">
                  <c:v>Здоровый образ жизни</c:v>
                </c:pt>
                <c:pt idx="4">
                  <c:v>Экологичность</c:v>
                </c:pt>
                <c:pt idx="5">
                  <c:v>Компактность/небольшой вес</c:v>
                </c:pt>
                <c:pt idx="6">
                  <c:v>Дешевле и экономичнее</c:v>
                </c:pt>
                <c:pt idx="7">
                  <c:v>Габариты/вес</c:v>
                </c:pt>
                <c:pt idx="8">
                  <c:v>одиночное использование независимость от других людей </c:v>
                </c:pt>
                <c:pt idx="9">
                  <c:v>Способ добраться туда куда не ходит транспорт. Возможность не тащить груз на себе </c:v>
                </c:pt>
                <c:pt idx="10">
                  <c:v>Малое пешее расстояние от точки сброса от конечного пункта.</c:v>
                </c:pt>
              </c:strCache>
            </c:strRef>
          </c:cat>
          <c:val>
            <c:numRef>
              <c:f>'"+" и "-" сим'!$K$2:$K$12</c:f>
              <c:numCache>
                <c:formatCode>General</c:formatCode>
                <c:ptCount val="11"/>
                <c:pt idx="0">
                  <c:v>206</c:v>
                </c:pt>
                <c:pt idx="1">
                  <c:v>191</c:v>
                </c:pt>
                <c:pt idx="2">
                  <c:v>159</c:v>
                </c:pt>
                <c:pt idx="3">
                  <c:v>148</c:v>
                </c:pt>
                <c:pt idx="4">
                  <c:v>132</c:v>
                </c:pt>
                <c:pt idx="5">
                  <c:v>103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2-4604-AA6B-02A25E88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715008"/>
        <c:axId val="2054958640"/>
      </c:barChart>
      <c:catAx>
        <c:axId val="4671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958640"/>
        <c:crosses val="autoZero"/>
        <c:auto val="1"/>
        <c:lblAlgn val="ctr"/>
        <c:lblOffset val="100"/>
        <c:noMultiLvlLbl val="0"/>
      </c:catAx>
      <c:valAx>
        <c:axId val="20549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Times New Roman" panose="02020603050405020304" pitchFamily="18" charset="0"/>
              </a:defRPr>
            </a:pPr>
            <a:r>
              <a:rPr lang="ru-RU"/>
              <a:t>Цели использования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'[1]цель исп'!$I$2:$I$7</c:f>
              <c:strCache>
                <c:ptCount val="6"/>
                <c:pt idx="0">
                  <c:v>туризм, краеведение</c:v>
                </c:pt>
                <c:pt idx="1">
                  <c:v>совмещаю приятное с полезным, базово езжу от и до метро, то есть как транспорт последней мили</c:v>
                </c:pt>
                <c:pt idx="2">
                  <c:v>спорт</c:v>
                </c:pt>
                <c:pt idx="3">
                  <c:v>Использую СИМ/велосипед в работе</c:v>
                </c:pt>
                <c:pt idx="4">
                  <c:v>Использую в качестве развлечения</c:v>
                </c:pt>
                <c:pt idx="5">
                  <c:v>Использую в качестве транспортного средства</c:v>
                </c:pt>
              </c:strCache>
            </c:strRef>
          </c:cat>
          <c:val>
            <c:numRef>
              <c:f>'[1]цель исп'!$J$2:$J$7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154</c:v>
                </c:pt>
                <c:pt idx="5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2-4568-B18B-5CDF7EB3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2741904"/>
        <c:axId val="1662746480"/>
      </c:barChart>
      <c:catAx>
        <c:axId val="166274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62746480"/>
        <c:crosses val="autoZero"/>
        <c:auto val="1"/>
        <c:lblAlgn val="ctr"/>
        <c:lblOffset val="100"/>
        <c:noMultiLvlLbl val="0"/>
      </c:catAx>
      <c:valAx>
        <c:axId val="16627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6274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'когда исп сим'!$C$2:$C$3</c:f>
              <c:strCache>
                <c:ptCount val="2"/>
                <c:pt idx="0">
                  <c:v>Выходные дни</c:v>
                </c:pt>
                <c:pt idx="1">
                  <c:v>Будние дни</c:v>
                </c:pt>
              </c:strCache>
            </c:strRef>
          </c:cat>
          <c:val>
            <c:numRef>
              <c:f>'когда исп сим'!$D$2:$D$3</c:f>
              <c:numCache>
                <c:formatCode>General</c:formatCode>
                <c:ptCount val="2"/>
                <c:pt idx="0">
                  <c:v>209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2-4319-99B7-FFB6D817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147136"/>
        <c:axId val="704968448"/>
      </c:barChart>
      <c:catAx>
        <c:axId val="6091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968448"/>
        <c:crosses val="autoZero"/>
        <c:auto val="1"/>
        <c:lblAlgn val="ctr"/>
        <c:lblOffset val="100"/>
        <c:noMultiLvlLbl val="0"/>
      </c:catAx>
      <c:valAx>
        <c:axId val="70496844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1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'когда исп сим'!$L$2</c:f>
              <c:strCache>
                <c:ptCount val="1"/>
                <c:pt idx="0">
                  <c:v>Зима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'когда исп сим'!$M$2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7-4A36-962C-29C22A7C456B}"/>
            </c:ext>
          </c:extLst>
        </c:ser>
        <c:ser>
          <c:idx val="1"/>
          <c:order val="1"/>
          <c:tx>
            <c:strRef>
              <c:f>'когда исп сим'!$L$3</c:f>
              <c:strCache>
                <c:ptCount val="1"/>
                <c:pt idx="0">
                  <c:v>Весна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'когда исп сим'!$M$3</c:f>
              <c:numCache>
                <c:formatCode>General</c:formatCode>
                <c:ptCount val="1"/>
                <c:pt idx="0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7-4A36-962C-29C22A7C456B}"/>
            </c:ext>
          </c:extLst>
        </c:ser>
        <c:ser>
          <c:idx val="2"/>
          <c:order val="2"/>
          <c:tx>
            <c:strRef>
              <c:f>'когда исп сим'!$L$4</c:f>
              <c:strCache>
                <c:ptCount val="1"/>
                <c:pt idx="0">
                  <c:v>Лето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'когда исп сим'!$M$4</c:f>
              <c:numCache>
                <c:formatCode>General</c:formatCode>
                <c:ptCount val="1"/>
                <c:pt idx="0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7-4A36-962C-29C22A7C456B}"/>
            </c:ext>
          </c:extLst>
        </c:ser>
        <c:ser>
          <c:idx val="3"/>
          <c:order val="3"/>
          <c:tx>
            <c:strRef>
              <c:f>'когда исп сим'!$L$5</c:f>
              <c:strCache>
                <c:ptCount val="1"/>
                <c:pt idx="0">
                  <c:v>Осень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'когда исп сим'!$M$5</c:f>
              <c:numCache>
                <c:formatCode>General</c:formatCode>
                <c:ptCount val="1"/>
                <c:pt idx="0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7-4A36-962C-29C22A7C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006944"/>
        <c:axId val="772903872"/>
      </c:barChart>
      <c:catAx>
        <c:axId val="78100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772903872"/>
        <c:crosses val="autoZero"/>
        <c:auto val="1"/>
        <c:lblAlgn val="ctr"/>
        <c:lblOffset val="100"/>
        <c:noMultiLvlLbl val="0"/>
      </c:catAx>
      <c:valAx>
        <c:axId val="7729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0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Будние дни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суток'!$E$2:$E$6</c:f>
              <c:strCache>
                <c:ptCount val="5"/>
                <c:pt idx="0">
                  <c:v>Утро</c:v>
                </c:pt>
                <c:pt idx="1">
                  <c:v>День</c:v>
                </c:pt>
                <c:pt idx="2">
                  <c:v>Вечер</c:v>
                </c:pt>
                <c:pt idx="3">
                  <c:v>Ночь</c:v>
                </c:pt>
                <c:pt idx="4">
                  <c:v>Не использую в рабочие дни</c:v>
                </c:pt>
              </c:strCache>
            </c:strRef>
          </c:cat>
          <c:val>
            <c:numRef>
              <c:f>'время суток'!$F$2:$F$6</c:f>
              <c:numCache>
                <c:formatCode>General</c:formatCode>
                <c:ptCount val="5"/>
                <c:pt idx="0">
                  <c:v>142</c:v>
                </c:pt>
                <c:pt idx="1">
                  <c:v>132</c:v>
                </c:pt>
                <c:pt idx="2">
                  <c:v>202</c:v>
                </c:pt>
                <c:pt idx="3">
                  <c:v>62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6-4D2B-88F4-1DDD44C3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0807872"/>
        <c:axId val="778486880"/>
      </c:barChart>
      <c:catAx>
        <c:axId val="78080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486880"/>
        <c:crosses val="autoZero"/>
        <c:auto val="1"/>
        <c:lblAlgn val="ctr"/>
        <c:lblOffset val="100"/>
        <c:noMultiLvlLbl val="0"/>
      </c:catAx>
      <c:valAx>
        <c:axId val="7784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80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Выходные дни</a:t>
            </a:r>
          </a:p>
        </c:rich>
      </c:tx>
      <c:layout>
        <c:manualLayout>
          <c:xMode val="edge"/>
          <c:yMode val="edge"/>
          <c:x val="0.29969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'время суток'!$L$2:$L$6</c:f>
              <c:strCache>
                <c:ptCount val="5"/>
                <c:pt idx="0">
                  <c:v>Утро</c:v>
                </c:pt>
                <c:pt idx="1">
                  <c:v>День</c:v>
                </c:pt>
                <c:pt idx="2">
                  <c:v>Вечер</c:v>
                </c:pt>
                <c:pt idx="3">
                  <c:v>Ночь</c:v>
                </c:pt>
                <c:pt idx="4">
                  <c:v>Не использую в выходные дни</c:v>
                </c:pt>
              </c:strCache>
            </c:strRef>
          </c:cat>
          <c:val>
            <c:numRef>
              <c:f>'время суток'!$M$2:$M$6</c:f>
              <c:numCache>
                <c:formatCode>General</c:formatCode>
                <c:ptCount val="5"/>
                <c:pt idx="0">
                  <c:v>110</c:v>
                </c:pt>
                <c:pt idx="1">
                  <c:v>208</c:v>
                </c:pt>
                <c:pt idx="2">
                  <c:v>200</c:v>
                </c:pt>
                <c:pt idx="3">
                  <c:v>96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6-4C3F-B8A4-ED3D1A86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9379536"/>
        <c:axId val="615185904"/>
      </c:barChart>
      <c:catAx>
        <c:axId val="88937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185904"/>
        <c:crosses val="autoZero"/>
        <c:auto val="1"/>
        <c:lblAlgn val="ctr"/>
        <c:lblOffset val="100"/>
        <c:noMultiLvlLbl val="0"/>
      </c:catAx>
      <c:valAx>
        <c:axId val="6151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3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использования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B7-41A5-8074-7F9616FEFC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B7-41A5-8074-7F9616FEFC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B7-41A5-8074-7F9616FEFC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B7-41A5-8074-7F9616FEFC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B7-41A5-8074-7F9616FEFC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'частота исп сим'!$D$2:$D$6</c:f>
              <c:strCache>
                <c:ptCount val="5"/>
                <c:pt idx="0">
                  <c:v>Несколько раз в неделю</c:v>
                </c:pt>
                <c:pt idx="1">
                  <c:v>Каждый день</c:v>
                </c:pt>
                <c:pt idx="2">
                  <c:v>Несколько раз в месяц</c:v>
                </c:pt>
                <c:pt idx="3">
                  <c:v>Несколько раз в год</c:v>
                </c:pt>
                <c:pt idx="4">
                  <c:v>Несколько раз в полгода</c:v>
                </c:pt>
              </c:strCache>
            </c:strRef>
          </c:cat>
          <c:val>
            <c:numRef>
              <c:f>'частота исп сим'!$E$2:$E$6</c:f>
              <c:numCache>
                <c:formatCode>General</c:formatCode>
                <c:ptCount val="5"/>
                <c:pt idx="0">
                  <c:v>93</c:v>
                </c:pt>
                <c:pt idx="1">
                  <c:v>64</c:v>
                </c:pt>
                <c:pt idx="2">
                  <c:v>33</c:v>
                </c:pt>
                <c:pt idx="3">
                  <c:v>29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9-4587-BF4D-583E6B4530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30533683289591"/>
          <c:y val="0.37350065616797901"/>
          <c:w val="0.36102799650043743"/>
          <c:h val="0.3692020268299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Наличие</a:t>
            </a:r>
            <a:r>
              <a:rPr lang="ru-RU" baseline="0"/>
              <a:t> опыта использования СИМ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5E-45FE-9308-4872CF9CD7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5E-45FE-9308-4872CF9CD7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'[1]отказ от сим'!$C$5:$C$6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'[1]отказ от сим'!$B$5:$B$6</c:f>
              <c:numCache>
                <c:formatCode>General</c:formatCode>
                <c:ptCount val="2"/>
                <c:pt idx="0">
                  <c:v>0.84946236559139787</c:v>
                </c:pt>
                <c:pt idx="1">
                  <c:v>0.15053763440860216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E-45FE-9308-4872CF9C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Причины отказа от использования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'[1]отказ от сим'!$M$1:$T$1</c:f>
              <c:strCache>
                <c:ptCount val="8"/>
                <c:pt idx="0">
                  <c:v>Небезопасно использовать СИМ/велосипед</c:v>
                </c:pt>
                <c:pt idx="1">
                  <c:v>Некомфортно использовать СИМ/велосипед</c:v>
                </c:pt>
                <c:pt idx="2">
                  <c:v>Нет необходимой инфраструктуры для СИМ/велосипеда</c:v>
                </c:pt>
                <c:pt idx="3">
                  <c:v>Зависимость от погоды</c:v>
                </c:pt>
                <c:pt idx="4">
                  <c:v>Нет необходимости в использовании СИМ/велосипеда</c:v>
                </c:pt>
                <c:pt idx="5">
                  <c:v>Использовать СИМ/велосипед дорого</c:v>
                </c:pt>
                <c:pt idx="6">
                  <c:v>Недостаточная скорость перемещения</c:v>
                </c:pt>
                <c:pt idx="7">
                  <c:v>Нет велосипеда</c:v>
                </c:pt>
              </c:strCache>
            </c:strRef>
          </c:cat>
          <c:val>
            <c:numRef>
              <c:f>'[1]отказ от сим'!$M$2:$T$2</c:f>
              <c:numCache>
                <c:formatCode>General</c:formatCode>
                <c:ptCount val="8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17</c:v>
                </c:pt>
                <c:pt idx="4">
                  <c:v>17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E-4709-AA89-84A7A8B1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2740656"/>
        <c:axId val="1662748560"/>
      </c:barChart>
      <c:catAx>
        <c:axId val="166274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748560"/>
        <c:crosses val="autoZero"/>
        <c:auto val="1"/>
        <c:lblAlgn val="ctr"/>
        <c:lblOffset val="100"/>
        <c:noMultiLvlLbl val="0"/>
      </c:catAx>
      <c:valAx>
        <c:axId val="16627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7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Тип жилья респондентов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D6-43A0-9DA5-02FAD54A68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D6-43A0-9DA5-02FAD54A68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D6-43A0-9DA5-02FAD54A68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D6-43A0-9DA5-02FAD54A68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D6-43A0-9DA5-02FAD54A68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E5-45BD-8A8A-AC94677445AE}"/>
              </c:ext>
            </c:extLst>
          </c:dPt>
          <c:dLbls>
            <c:dLbl>
              <c:idx val="5"/>
              <c:layout>
                <c:manualLayout>
                  <c:x val="1.3888888888888888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E5-45BD-8A8A-AC9467744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паспортичка!$P$2:$P$7</c:f>
              <c:strCache>
                <c:ptCount val="6"/>
                <c:pt idx="0">
                  <c:v>Многоквартирный дом современного периода</c:v>
                </c:pt>
                <c:pt idx="1">
                  <c:v>Многоквартирный панельный дом ("хрущевка", "брежневка")</c:v>
                </c:pt>
                <c:pt idx="2">
                  <c:v>Многоквартирный дореволюционный дом</c:v>
                </c:pt>
                <c:pt idx="3">
                  <c:v>Многоквартирный дом сталинского периода ("сталинка")</c:v>
                </c:pt>
                <c:pt idx="4">
                  <c:v>Общежитие</c:v>
                </c:pt>
                <c:pt idx="5">
                  <c:v>Частный дом</c:v>
                </c:pt>
              </c:strCache>
            </c:strRef>
          </c:cat>
          <c:val>
            <c:numRef>
              <c:f>паспортичка!$Q$2:$Q$7</c:f>
              <c:numCache>
                <c:formatCode>General</c:formatCode>
                <c:ptCount val="6"/>
                <c:pt idx="0">
                  <c:v>101</c:v>
                </c:pt>
                <c:pt idx="1">
                  <c:v>75</c:v>
                </c:pt>
                <c:pt idx="2">
                  <c:v>31</c:v>
                </c:pt>
                <c:pt idx="3">
                  <c:v>22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5-45BD-8A8A-AC94677445A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19290354822598"/>
          <c:y val="0.13685039370078739"/>
          <c:w val="0.37081459270364825"/>
          <c:h val="0.82710210922429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Начало маршрута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2E-4BAA-A2FC-A92ABFCB57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2E-4BAA-A2FC-A92ABFCB57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2E-4BAA-A2FC-A92ABFCB57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2E-4BAA-A2FC-A92ABFCB57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2E-4BAA-A2FC-A92ABFCB57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2E-4BAA-A2FC-A92ABFCB57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2E-4BAA-A2FC-A92ABFCB57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2E-4BAA-A2FC-A92ABFCB57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2E-4BAA-A2FC-A92ABFCB57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2E-4BAA-A2FC-A92ABFCB57E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'начало маршрута'!$C$2:$C$11</c:f>
              <c:strCache>
                <c:ptCount val="10"/>
                <c:pt idx="0">
                  <c:v>Дом</c:v>
                </c:pt>
                <c:pt idx="1">
                  <c:v>Метро</c:v>
                </c:pt>
                <c:pt idx="2">
                  <c:v>Остановка наземного транспорта</c:v>
                </c:pt>
                <c:pt idx="3">
                  <c:v>Парк</c:v>
                </c:pt>
                <c:pt idx="4">
                  <c:v>Место работы</c:v>
                </c:pt>
                <c:pt idx="5">
                  <c:v>Торговый центр</c:v>
                </c:pt>
                <c:pt idx="6">
                  <c:v>Велоклуб</c:v>
                </c:pt>
                <c:pt idx="7">
                  <c:v>Поликлиника/больница</c:v>
                </c:pt>
                <c:pt idx="8">
                  <c:v>Кафе, бар</c:v>
                </c:pt>
                <c:pt idx="9">
                  <c:v>пункт аренды</c:v>
                </c:pt>
              </c:strCache>
            </c:strRef>
          </c:cat>
          <c:val>
            <c:numRef>
              <c:f>'начало маршрута'!$D$2:$D$11</c:f>
              <c:numCache>
                <c:formatCode>General</c:formatCode>
                <c:ptCount val="10"/>
                <c:pt idx="0">
                  <c:v>198</c:v>
                </c:pt>
                <c:pt idx="1">
                  <c:v>18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94F-A671-683C180DFA0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50409140033964"/>
          <c:y val="0.13548633707852764"/>
          <c:w val="0.28768918591058473"/>
          <c:h val="0.8170048933157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Конец маршрута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AA-40BA-9733-C4A2EB09B8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AA-40BA-9733-C4A2EB09B8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AA-40BA-9733-C4A2EB09B8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AA-40BA-9733-C4A2EB09B8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AA-40BA-9733-C4A2EB09B8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AA-40BA-9733-C4A2EB09B8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AA-40BA-9733-C4A2EB09B8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AA-40BA-9733-C4A2EB09B8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AA-40BA-9733-C4A2EB09B8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AA-40BA-9733-C4A2EB09B83B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'конец маршрута'!$C$2:$C$11</c:f>
              <c:strCache>
                <c:ptCount val="10"/>
                <c:pt idx="0">
                  <c:v>Место работы</c:v>
                </c:pt>
                <c:pt idx="1">
                  <c:v>Дом</c:v>
                </c:pt>
                <c:pt idx="2">
                  <c:v>Парк</c:v>
                </c:pt>
                <c:pt idx="3">
                  <c:v>Метро</c:v>
                </c:pt>
                <c:pt idx="4">
                  <c:v>Торговый центр</c:v>
                </c:pt>
                <c:pt idx="5">
                  <c:v>Другое</c:v>
                </c:pt>
                <c:pt idx="6">
                  <c:v>Место учёбы (школа, колледж, ВУЗ и т.д.)</c:v>
                </c:pt>
                <c:pt idx="7">
                  <c:v>Остановка наземного транспорта</c:v>
                </c:pt>
                <c:pt idx="8">
                  <c:v>Подземный переход</c:v>
                </c:pt>
                <c:pt idx="9">
                  <c:v>Магазин</c:v>
                </c:pt>
              </c:strCache>
            </c:strRef>
          </c:cat>
          <c:val>
            <c:numRef>
              <c:f>'конец маршрута'!$D$2:$D$11</c:f>
              <c:numCache>
                <c:formatCode>General</c:formatCode>
                <c:ptCount val="10"/>
                <c:pt idx="0">
                  <c:v>102</c:v>
                </c:pt>
                <c:pt idx="1">
                  <c:v>63</c:v>
                </c:pt>
                <c:pt idx="2">
                  <c:v>31</c:v>
                </c:pt>
                <c:pt idx="3">
                  <c:v>21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2-4174-9BA4-B360BACD87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009360171038221"/>
          <c:y val="0.13487823148212669"/>
          <c:w val="0.34335010689888928"/>
          <c:h val="0.8227948691148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Род деятельности респондентов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EE-4794-9AF0-FDA83D2315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EE-4794-9AF0-FDA83D2315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EE-4794-9AF0-FDA83D2315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EE-4794-9AF0-FDA83D2315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паспортичка!$Z$2:$Z$5</c:f>
              <c:strCache>
                <c:ptCount val="4"/>
                <c:pt idx="0">
                  <c:v>Трудоустроен</c:v>
                </c:pt>
                <c:pt idx="1">
                  <c:v>Студент/школьник</c:v>
                </c:pt>
                <c:pt idx="2">
                  <c:v>Самозанятый</c:v>
                </c:pt>
                <c:pt idx="3">
                  <c:v>Пенсионер</c:v>
                </c:pt>
              </c:strCache>
            </c:strRef>
          </c:cat>
          <c:val>
            <c:numRef>
              <c:f>паспортичка!$AA$2:$AA$5</c:f>
              <c:numCache>
                <c:formatCode>General</c:formatCode>
                <c:ptCount val="4"/>
                <c:pt idx="0">
                  <c:v>168</c:v>
                </c:pt>
                <c:pt idx="1">
                  <c:v>54</c:v>
                </c:pt>
                <c:pt idx="2">
                  <c:v>53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8-44CE-A060-DCA4971E950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27692618304362"/>
          <c:y val="0.36905156592268062"/>
          <c:w val="0.26393017440867228"/>
          <c:h val="0.4335760661496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Области деятельности респондентов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паспортичка!$AJ$2:$AJ$17</c:f>
              <c:strCache>
                <c:ptCount val="16"/>
                <c:pt idx="0">
                  <c:v>Социальные службы</c:v>
                </c:pt>
                <c:pt idx="1">
                  <c:v>Работник физического труда</c:v>
                </c:pt>
                <c:pt idx="2">
                  <c:v>Пенсионер, не работаю</c:v>
                </c:pt>
                <c:pt idx="3">
                  <c:v>Урбанистика, экология</c:v>
                </c:pt>
                <c:pt idx="4">
                  <c:v>Медицина и здравоохранение</c:v>
                </c:pt>
                <c:pt idx="5">
                  <c:v>другое</c:v>
                </c:pt>
                <c:pt idx="6">
                  <c:v>Логистика/доставка</c:v>
                </c:pt>
                <c:pt idx="7">
                  <c:v>Госслужба/бюджетные организации</c:v>
                </c:pt>
                <c:pt idx="8">
                  <c:v>Бизнес и управление</c:v>
                </c:pt>
                <c:pt idx="9">
                  <c:v>Инженерия</c:v>
                </c:pt>
                <c:pt idx="10">
                  <c:v>Искусство и развлечения</c:v>
                </c:pt>
                <c:pt idx="11">
                  <c:v>Образование и наука</c:v>
                </c:pt>
                <c:pt idx="12">
                  <c:v>Строительство</c:v>
                </c:pt>
                <c:pt idx="13">
                  <c:v>Торговля/коммерческая сфера услуг</c:v>
                </c:pt>
                <c:pt idx="14">
                  <c:v>Производство и промышленность</c:v>
                </c:pt>
                <c:pt idx="15">
                  <c:v>Информационные технологии (IT)</c:v>
                </c:pt>
              </c:strCache>
            </c:strRef>
          </c:cat>
          <c:val>
            <c:numRef>
              <c:f>паспортичка!$AK$2:$AK$17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20</c:v>
                </c:pt>
                <c:pt idx="12">
                  <c:v>23</c:v>
                </c:pt>
                <c:pt idx="13">
                  <c:v>25</c:v>
                </c:pt>
                <c:pt idx="14">
                  <c:v>25</c:v>
                </c:pt>
                <c:pt idx="1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8-4838-95C7-5149C064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177120"/>
        <c:axId val="176604256"/>
      </c:barChart>
      <c:catAx>
        <c:axId val="23117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04256"/>
        <c:crosses val="autoZero"/>
        <c:auto val="1"/>
        <c:lblAlgn val="ctr"/>
        <c:lblOffset val="100"/>
        <c:noMultiLvlLbl val="0"/>
      </c:catAx>
      <c:valAx>
        <c:axId val="1766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1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Наличие опыта использования кикшеринга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кикшеринг!$C$2:$C$3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кикшеринг!$D$2:$D$3</c:f>
              <c:numCache>
                <c:formatCode>General</c:formatCode>
                <c:ptCount val="2"/>
                <c:pt idx="0">
                  <c:v>139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B-48F5-B9DA-5E065844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086080"/>
        <c:axId val="76735200"/>
      </c:barChart>
      <c:catAx>
        <c:axId val="3460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35200"/>
        <c:crosses val="autoZero"/>
        <c:auto val="1"/>
        <c:lblAlgn val="ctr"/>
        <c:lblOffset val="100"/>
        <c:noMultiLvlLbl val="0"/>
      </c:catAx>
      <c:valAx>
        <c:axId val="767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0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Причины использования кикшеринга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35444584202449"/>
          <c:y val="0.13423009392622512"/>
          <c:w val="0.44120454525350533"/>
          <c:h val="0.7840419984699402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кикшеринг!$R$2:$R$10</c:f>
              <c:strCache>
                <c:ptCount val="9"/>
                <c:pt idx="0">
                  <c:v>Для работы</c:v>
                </c:pt>
                <c:pt idx="1">
                  <c:v>Интерес, развлечение</c:v>
                </c:pt>
                <c:pt idx="2">
                  <c:v>Всегда под рукой, не переживаешь о хранении в общественных местах</c:v>
                </c:pt>
                <c:pt idx="3">
                  <c:v>Другое</c:v>
                </c:pt>
                <c:pt idx="4">
                  <c:v>Альтернатива общественному транспорту</c:v>
                </c:pt>
                <c:pt idx="5">
                  <c:v>Замена личного СИМ</c:v>
                </c:pt>
                <c:pt idx="6">
                  <c:v>Экономически выгоднеечем покупка личного СИМ/велосипеда</c:v>
                </c:pt>
                <c:pt idx="7">
                  <c:v>Отсутствие необходимости облуживания СИМ/велосипеда (ремонтподзарядка и т.д.)</c:v>
                </c:pt>
                <c:pt idx="8">
                  <c:v>Отсутствие необходимости хранения СИМ/велосипеда дома</c:v>
                </c:pt>
              </c:strCache>
            </c:strRef>
          </c:cat>
          <c:val>
            <c:numRef>
              <c:f>кикшеринг!$S$2:$S$10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18</c:v>
                </c:pt>
                <c:pt idx="5">
                  <c:v>23</c:v>
                </c:pt>
                <c:pt idx="6">
                  <c:v>39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4-4AA1-827F-E8C395D9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2927008"/>
        <c:axId val="850542144"/>
      </c:barChart>
      <c:catAx>
        <c:axId val="9629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542144"/>
        <c:crosses val="autoZero"/>
        <c:auto val="1"/>
        <c:lblAlgn val="ctr"/>
        <c:lblOffset val="100"/>
        <c:noMultiLvlLbl val="0"/>
      </c:catAx>
      <c:valAx>
        <c:axId val="8505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9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Причины отказа от использования кикшеринга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кикшеринг!$AK$3:$AK$8</c:f>
              <c:strCache>
                <c:ptCount val="6"/>
                <c:pt idx="0">
                  <c:v>Негативные эмоции по отношению к кикшерингу</c:v>
                </c:pt>
                <c:pt idx="1">
                  <c:v>Другое</c:v>
                </c:pt>
                <c:pt idx="2">
                  <c:v>Сложность в поиске свободного СИМ/велосипеда</c:v>
                </c:pt>
                <c:pt idx="3">
                  <c:v>Необходимость скачивания приложения</c:v>
                </c:pt>
                <c:pt idx="4">
                  <c:v>Дорого</c:v>
                </c:pt>
                <c:pt idx="5">
                  <c:v>Есть собственное СИМ/велосипед</c:v>
                </c:pt>
              </c:strCache>
            </c:strRef>
          </c:cat>
          <c:val>
            <c:numRef>
              <c:f>кикшеринг!$AL$3:$AL$8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22</c:v>
                </c:pt>
                <c:pt idx="4">
                  <c:v>28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3-40F2-8F5B-6C5485085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1925616"/>
        <c:axId val="862761792"/>
      </c:barChart>
      <c:catAx>
        <c:axId val="74192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2761792"/>
        <c:crosses val="autoZero"/>
        <c:auto val="1"/>
        <c:lblAlgn val="ctr"/>
        <c:lblOffset val="100"/>
        <c:noMultiLvlLbl val="0"/>
      </c:catAx>
      <c:valAx>
        <c:axId val="8627617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9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Покупка СИМ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'покупка сим'!$C$2:$C$3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'покупка сим'!$D$2:$D$3</c:f>
              <c:numCache>
                <c:formatCode>General</c:formatCode>
                <c:ptCount val="2"/>
                <c:pt idx="0">
                  <c:v>12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1-4A16-BB5A-D30EF254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35856"/>
        <c:axId val="76738112"/>
      </c:barChart>
      <c:catAx>
        <c:axId val="2042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38112"/>
        <c:crosses val="autoZero"/>
        <c:auto val="1"/>
        <c:lblAlgn val="ctr"/>
        <c:lblOffset val="100"/>
        <c:noMultiLvlLbl val="0"/>
      </c:catAx>
      <c:valAx>
        <c:axId val="767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5</xdr:row>
      <xdr:rowOff>160020</xdr:rowOff>
    </xdr:from>
    <xdr:to>
      <xdr:col>6</xdr:col>
      <xdr:colOff>0</xdr:colOff>
      <xdr:row>17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1211580</xdr:colOff>
      <xdr:row>7</xdr:row>
      <xdr:rowOff>152400</xdr:rowOff>
    </xdr:from>
    <xdr:to>
      <xdr:col>12</xdr:col>
      <xdr:colOff>7620</xdr:colOff>
      <xdr:row>21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609600</xdr:colOff>
      <xdr:row>10</xdr:row>
      <xdr:rowOff>0</xdr:rowOff>
    </xdr:from>
    <xdr:to>
      <xdr:col>21</xdr:col>
      <xdr:colOff>426720</xdr:colOff>
      <xdr:row>23</xdr:row>
      <xdr:rowOff>60960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7620</xdr:colOff>
      <xdr:row>15</xdr:row>
      <xdr:rowOff>0</xdr:rowOff>
    </xdr:from>
    <xdr:to>
      <xdr:col>32</xdr:col>
      <xdr:colOff>228600</xdr:colOff>
      <xdr:row>26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7620</xdr:colOff>
      <xdr:row>18</xdr:row>
      <xdr:rowOff>160020</xdr:rowOff>
    </xdr:from>
    <xdr:to>
      <xdr:col>40</xdr:col>
      <xdr:colOff>91440</xdr:colOff>
      <xdr:row>32</xdr:row>
      <xdr:rowOff>129540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569225</xdr:colOff>
      <xdr:row>7</xdr:row>
      <xdr:rowOff>319816</xdr:rowOff>
    </xdr:from>
    <xdr:to>
      <xdr:col>62</xdr:col>
      <xdr:colOff>410295</xdr:colOff>
      <xdr:row>20</xdr:row>
      <xdr:rowOff>119424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604629</xdr:colOff>
      <xdr:row>1</xdr:row>
      <xdr:rowOff>26504</xdr:rowOff>
    </xdr:from>
    <xdr:to>
      <xdr:col>22</xdr:col>
      <xdr:colOff>531742</xdr:colOff>
      <xdr:row>12</xdr:row>
      <xdr:rowOff>51351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7</xdr:row>
      <xdr:rowOff>38099</xdr:rowOff>
    </xdr:from>
    <xdr:to>
      <xdr:col>14</xdr:col>
      <xdr:colOff>514350</xdr:colOff>
      <xdr:row>18</xdr:row>
      <xdr:rowOff>542924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1417320</xdr:colOff>
      <xdr:row>5</xdr:row>
      <xdr:rowOff>0</xdr:rowOff>
    </xdr:from>
    <xdr:to>
      <xdr:col>5</xdr:col>
      <xdr:colOff>1005840</xdr:colOff>
      <xdr:row>19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16</xdr:col>
      <xdr:colOff>434340</xdr:colOff>
      <xdr:row>20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7</xdr:row>
      <xdr:rowOff>0</xdr:rowOff>
    </xdr:from>
    <xdr:to>
      <xdr:col>6</xdr:col>
      <xdr:colOff>426720</xdr:colOff>
      <xdr:row>18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7</xdr:row>
      <xdr:rowOff>7620</xdr:rowOff>
    </xdr:from>
    <xdr:to>
      <xdr:col>15</xdr:col>
      <xdr:colOff>381000</xdr:colOff>
      <xdr:row>20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0</xdr:rowOff>
    </xdr:from>
    <xdr:to>
      <xdr:col>13</xdr:col>
      <xdr:colOff>419100</xdr:colOff>
      <xdr:row>15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2562225</xdr:colOff>
      <xdr:row>6</xdr:row>
      <xdr:rowOff>85725</xdr:rowOff>
    </xdr:from>
    <xdr:to>
      <xdr:col>11</xdr:col>
      <xdr:colOff>428625</xdr:colOff>
      <xdr:row>24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904875</xdr:colOff>
      <xdr:row>6</xdr:row>
      <xdr:rowOff>19049</xdr:rowOff>
    </xdr:from>
    <xdr:to>
      <xdr:col>18</xdr:col>
      <xdr:colOff>923925</xdr:colOff>
      <xdr:row>27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506730</xdr:rowOff>
    </xdr:from>
    <xdr:to>
      <xdr:col>12</xdr:col>
      <xdr:colOff>274320</xdr:colOff>
      <xdr:row>23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160020</xdr:rowOff>
    </xdr:from>
    <xdr:to>
      <xdr:col>6</xdr:col>
      <xdr:colOff>175260</xdr:colOff>
      <xdr:row>33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540328</xdr:colOff>
      <xdr:row>4</xdr:row>
      <xdr:rowOff>44334</xdr:rowOff>
    </xdr:from>
    <xdr:to>
      <xdr:col>6</xdr:col>
      <xdr:colOff>288868</xdr:colOff>
      <xdr:row>12</xdr:row>
      <xdr:rowOff>83127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429489</xdr:colOff>
      <xdr:row>12</xdr:row>
      <xdr:rowOff>69272</xdr:rowOff>
    </xdr:from>
    <xdr:to>
      <xdr:col>23</xdr:col>
      <xdr:colOff>630787</xdr:colOff>
      <xdr:row>26</xdr:row>
      <xdr:rowOff>92092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13855</xdr:colOff>
      <xdr:row>9</xdr:row>
      <xdr:rowOff>1</xdr:rowOff>
    </xdr:from>
    <xdr:to>
      <xdr:col>42</xdr:col>
      <xdr:colOff>141805</xdr:colOff>
      <xdr:row>20</xdr:row>
      <xdr:rowOff>106762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624839</xdr:colOff>
      <xdr:row>4</xdr:row>
      <xdr:rowOff>318656</xdr:rowOff>
    </xdr:from>
    <xdr:to>
      <xdr:col>6</xdr:col>
      <xdr:colOff>609599</xdr:colOff>
      <xdr:row>12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11777</xdr:colOff>
      <xdr:row>12</xdr:row>
      <xdr:rowOff>15241</xdr:rowOff>
    </xdr:from>
    <xdr:to>
      <xdr:col>16</xdr:col>
      <xdr:colOff>263237</xdr:colOff>
      <xdr:row>19</xdr:row>
      <xdr:rowOff>138546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604303</xdr:colOff>
      <xdr:row>29</xdr:row>
      <xdr:rowOff>139360</xdr:rowOff>
    </xdr:from>
    <xdr:to>
      <xdr:col>26</xdr:col>
      <xdr:colOff>235527</xdr:colOff>
      <xdr:row>37</xdr:row>
      <xdr:rowOff>124691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4510</xdr:colOff>
      <xdr:row>12</xdr:row>
      <xdr:rowOff>162198</xdr:rowOff>
    </xdr:from>
    <xdr:to>
      <xdr:col>10</xdr:col>
      <xdr:colOff>1446089</xdr:colOff>
      <xdr:row>31</xdr:row>
      <xdr:rowOff>139338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2077</xdr:colOff>
      <xdr:row>7</xdr:row>
      <xdr:rowOff>0</xdr:rowOff>
    </xdr:from>
    <xdr:to>
      <xdr:col>13</xdr:col>
      <xdr:colOff>1999903</xdr:colOff>
      <xdr:row>23</xdr:row>
      <xdr:rowOff>94211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5</xdr:row>
      <xdr:rowOff>9525</xdr:rowOff>
    </xdr:from>
    <xdr:to>
      <xdr:col>15</xdr:col>
      <xdr:colOff>2238375</xdr:colOff>
      <xdr:row>17</xdr:row>
      <xdr:rowOff>95251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90285</xdr:colOff>
      <xdr:row>42</xdr:row>
      <xdr:rowOff>140233</xdr:rowOff>
    </xdr:from>
    <xdr:to>
      <xdr:col>16</xdr:col>
      <xdr:colOff>435428</xdr:colOff>
      <xdr:row>70</xdr:row>
      <xdr:rowOff>130629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598172</xdr:colOff>
      <xdr:row>7</xdr:row>
      <xdr:rowOff>160019</xdr:rowOff>
    </xdr:from>
    <xdr:to>
      <xdr:col>8</xdr:col>
      <xdr:colOff>483871</xdr:colOff>
      <xdr:row>25</xdr:row>
      <xdr:rowOff>11429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8</xdr:row>
      <xdr:rowOff>7620</xdr:rowOff>
    </xdr:from>
    <xdr:to>
      <xdr:col>20</xdr:col>
      <xdr:colOff>304800</xdr:colOff>
      <xdr:row>24</xdr:row>
      <xdr:rowOff>165735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594986</xdr:colOff>
      <xdr:row>13</xdr:row>
      <xdr:rowOff>0</xdr:rowOff>
    </xdr:from>
    <xdr:to>
      <xdr:col>15</xdr:col>
      <xdr:colOff>501145</xdr:colOff>
      <xdr:row>24</xdr:row>
      <xdr:rowOff>112629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1652518</xdr:rowOff>
    </xdr:from>
    <xdr:to>
      <xdr:col>19</xdr:col>
      <xdr:colOff>1710220</xdr:colOff>
      <xdr:row>16</xdr:row>
      <xdr:rowOff>22088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86;&#1096;&#1082;&#1080;&#1085;&#1072;%20&#1044;&#1072;&#1088;&#1100;&#1103;/Downloads/Telegram%20Desktop/&#1053;&#1048;&#1056;%203%20(&#1054;&#1090;&#1074;&#1077;&#1090;&#1099;)%20(5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паспортичка"/>
      <sheetName val="кикшеринг"/>
      <sheetName val="покупка сим"/>
      <sheetName val="ремонт"/>
      <sheetName val="зарядка"/>
      <sheetName val="место хран"/>
      <sheetName val="прич приобр сим"/>
      <sheetName val="потреб в инфраст"/>
      <sheetName val="+ и - сим"/>
      <sheetName val="цель исп"/>
      <sheetName val="коррел"/>
      <sheetName val="когда исп сим"/>
      <sheetName val="время суток"/>
      <sheetName val="частота исп сим"/>
      <sheetName val="отказ от сим"/>
      <sheetName val="сценарии"/>
      <sheetName val="начало маршрута"/>
      <sheetName val="конец маршрута"/>
      <sheetName val="район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J2" t="str">
            <v>Инфраструктуры для СИМ в общественом транспорте</v>
          </cell>
          <cell r="K2">
            <v>1</v>
          </cell>
        </row>
        <row r="3">
          <cell r="J3" t="str">
            <v>Всего хватает</v>
          </cell>
          <cell r="K3">
            <v>4</v>
          </cell>
        </row>
        <row r="4">
          <cell r="J4" t="str">
            <v>Другое</v>
          </cell>
          <cell r="K4">
            <v>8</v>
          </cell>
        </row>
        <row r="5">
          <cell r="J5" t="str">
            <v>Мест для зарядки СИМ</v>
          </cell>
          <cell r="K5">
            <v>49</v>
          </cell>
        </row>
        <row r="6">
          <cell r="J6" t="str">
            <v>Инфраструктуры для защиты СИМ/велосипедов от погодных условий</v>
          </cell>
          <cell r="K6">
            <v>104</v>
          </cell>
        </row>
        <row r="7">
          <cell r="J7" t="str">
            <v>Парковочных мест для СИМ/велосипедов</v>
          </cell>
          <cell r="K7">
            <v>117</v>
          </cell>
        </row>
        <row r="8">
          <cell r="J8" t="str">
            <v>Инфраструктуры для защиты СИМ/велосипедов от вандалов и краж</v>
          </cell>
          <cell r="K8">
            <v>121</v>
          </cell>
        </row>
        <row r="9">
          <cell r="J9" t="str">
            <v>Велополос/велодорожек</v>
          </cell>
          <cell r="K9">
            <v>233</v>
          </cell>
        </row>
      </sheetData>
      <sheetData sheetId="9"/>
      <sheetData sheetId="10">
        <row r="2">
          <cell r="I2" t="str">
            <v>туризм, краеведение</v>
          </cell>
          <cell r="J2">
            <v>1</v>
          </cell>
        </row>
        <row r="3">
          <cell r="I3" t="str">
            <v>совмещаю приятное с полезным, базово езжу от и до метро, то есть как транспорт последней мили</v>
          </cell>
          <cell r="J3">
            <v>1</v>
          </cell>
        </row>
        <row r="4">
          <cell r="I4" t="str">
            <v>спорт</v>
          </cell>
          <cell r="J4">
            <v>5</v>
          </cell>
        </row>
        <row r="5">
          <cell r="I5" t="str">
            <v>Использую СИМ/велосипед в работе</v>
          </cell>
          <cell r="J5">
            <v>25</v>
          </cell>
        </row>
        <row r="6">
          <cell r="I6" t="str">
            <v>Использую в качестве развлечения</v>
          </cell>
          <cell r="J6">
            <v>154</v>
          </cell>
        </row>
        <row r="7">
          <cell r="I7" t="str">
            <v>Использую в качестве транспортного средства</v>
          </cell>
          <cell r="J7">
            <v>208</v>
          </cell>
        </row>
      </sheetData>
      <sheetData sheetId="11"/>
      <sheetData sheetId="12"/>
      <sheetData sheetId="13"/>
      <sheetData sheetId="14"/>
      <sheetData sheetId="15">
        <row r="1">
          <cell r="M1" t="str">
            <v>Небезопасно использовать СИМ/велосипед</v>
          </cell>
          <cell r="N1" t="str">
            <v>Некомфортно использовать СИМ/велосипед</v>
          </cell>
          <cell r="O1" t="str">
            <v>Нет необходимой инфраструктуры для СИМ/велосипеда</v>
          </cell>
          <cell r="P1" t="str">
            <v>Зависимость от погоды</v>
          </cell>
          <cell r="Q1" t="str">
            <v>Нет необходимости в использовании СИМ/велосипеда</v>
          </cell>
          <cell r="R1" t="str">
            <v>Использовать СИМ/велосипед дорого</v>
          </cell>
          <cell r="S1" t="str">
            <v>Недостаточная скорость перемещения</v>
          </cell>
          <cell r="T1" t="str">
            <v>Нет велосипеда</v>
          </cell>
        </row>
        <row r="2">
          <cell r="M2">
            <v>25</v>
          </cell>
          <cell r="N2">
            <v>24</v>
          </cell>
          <cell r="O2">
            <v>22</v>
          </cell>
          <cell r="P2">
            <v>17</v>
          </cell>
          <cell r="Q2">
            <v>17</v>
          </cell>
          <cell r="R2">
            <v>7</v>
          </cell>
          <cell r="S2">
            <v>2</v>
          </cell>
          <cell r="T2">
            <v>1</v>
          </cell>
        </row>
        <row r="5">
          <cell r="B5">
            <v>0.84946236559139787</v>
          </cell>
          <cell r="C5" t="str">
            <v>Да</v>
          </cell>
        </row>
        <row r="6">
          <cell r="B6">
            <v>0.15053763440860216</v>
          </cell>
          <cell r="C6" t="str">
            <v>Нет</v>
          </cell>
        </row>
      </sheetData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AP280" headerRowDxfId="55" dataDxfId="54" totalsRowDxfId="53">
  <autoFilter ref="A1:AP280" xr:uid="{00000000-0009-0000-0100-000001000000}"/>
  <tableColumns count="42">
    <tableColumn id="1" xr3:uid="{00000000-0010-0000-0000-000001000000}" name="Отметка времени" dataDxfId="52"/>
    <tableColumn id="2" xr3:uid="{00000000-0010-0000-0000-000002000000}" name="Укажите, пожалуйста, город Вашего постоянного проживания (проживаете более половины года):" dataDxfId="51"/>
    <tableColumn id="3" xr3:uid="{00000000-0010-0000-0000-000003000000}" name="Укажите район Вашего проживания:" dataDxfId="50"/>
    <tableColumn id="4" xr3:uid="{00000000-0010-0000-0000-000004000000}" name="Пользовались ли Вы средством индивидуальной мобильности (СИМ)/велосипедом*?" dataDxfId="49"/>
    <tableColumn id="5" xr3:uid="{00000000-0010-0000-0000-000005000000}" name="Укажите, пожалуйста, почему не использовали СИМ/велосипед ранее?" dataDxfId="48"/>
    <tableColumn id="6" xr3:uid="{00000000-0010-0000-0000-000006000000}" name="Как часто Вы пользуетесь СИМ/велосипедом?" dataDxfId="47"/>
    <tableColumn id="7" xr3:uid="{00000000-0010-0000-0000-000007000000}" name="В какой период Вы используете СИМ/велосипед?  _x000a__x000a_(Можете выбрать несколько вариантов ответа)" dataDxfId="46"/>
    <tableColumn id="8" xr3:uid="{00000000-0010-0000-0000-000008000000}" name="В какой сезон Вы чаще всего используете СИМ/велосипед? _x000a__x000a_(Можете выбрать несколько вариантов ответа)" dataDxfId="45"/>
    <tableColumn id="9" xr3:uid="{00000000-0010-0000-0000-000009000000}" name="В какое время суток Вы обычно используете СИМ/велосипед в рабочие дни?  _x000a__x000a_(Можете выбрать несколько вариантов ответа)" dataDxfId="44"/>
    <tableColumn id="10" xr3:uid="{00000000-0010-0000-0000-00000A000000}" name="В какое время суток Вы обычно используете СИМ/велосипед в выходные дни?_x000a__x000a_(Можете выбрать несколько вариантов ответа)" dataDxfId="43"/>
    <tableColumn id="11" xr3:uid="{00000000-0010-0000-0000-00000B000000}" name="Укажите, пожалуйста, Вашу цель использования  СИМ/велосипеда:_x000a__x000a_(Можете выбрать несколько вариантов ответа)" dataDxfId="42"/>
    <tableColumn id="12" xr3:uid="{00000000-0010-0000-0000-00000C000000}" name="Укажите наиболее частую для Вас начальную точку маршрута на СИМ/велосипеде:" dataDxfId="41"/>
    <tableColumn id="13" xr3:uid="{00000000-0010-0000-0000-00000D000000}" name="Укажите наиболее частую для Вас конечную точку маршрута на СИМ/велосипеде:" dataDxfId="40"/>
    <tableColumn id="14" xr3:uid="{00000000-0010-0000-0000-00000E000000}" name="Используете ли Вы СИМ/велосипед для обратного направления по указанному Вами маршруту?" dataDxfId="39"/>
    <tableColumn id="15" xr3:uid="{00000000-0010-0000-0000-00000F000000}" name="Оцените, пожалуйста, комфортность использования  СИМ/велосипеда:_x000a_где 1 - крайне неудобно; 5 - крайне удобно" dataDxfId="38"/>
    <tableColumn id="16" xr3:uid="{00000000-0010-0000-0000-000010000000}" name="Укажите какие аспекты СИМ/велосипеда Вас привлекают:_x000a__x000a_(Можете выбрать несколько вариантов ответа)" dataDxfId="37"/>
    <tableColumn id="17" xr3:uid="{00000000-0010-0000-0000-000011000000}" name="Укажите какие аспекты СИМ/велосипеда Вас отталкивают:_x000a__x000a_(Можете выбрать несколько вариантов ответа)" dataDxfId="36"/>
    <tableColumn id="18" xr3:uid="{00000000-0010-0000-0000-000012000000}" name="Оцените, пожалуйста, безопасность поездок на СИМ/велосипедах для Вас:" dataDxfId="35"/>
    <tableColumn id="19" xr3:uid="{00000000-0010-0000-0000-000013000000}" name="Чего, по Вашему мнению, не хватает в инфраструктуре города для комфортного использования СИМ/велосипедов?_x000a__x000a_(Можете выбрать несколько вариантов ответа)" dataDxfId="34"/>
    <tableColumn id="20" xr3:uid="{00000000-0010-0000-0000-000014000000}" name="Являетесь ли Вы владельцем СИМ/велосипеда?" dataDxfId="33"/>
    <tableColumn id="21" xr3:uid="{00000000-0010-0000-0000-000015000000}" name="Укажите, пожалуйста, почему решили приобрести СИМ/велосипед?_x000a__x000a_(Можете выбрать несколько вариантов ответа)" dataDxfId="32"/>
    <tableColumn id="22" xr3:uid="{00000000-0010-0000-0000-000016000000}" name="Укажите место, где храните СИМ/велосипед:_x000a_(если мест несколько, укажите наиболее часто используемое)" dataDxfId="31"/>
    <tableColumn id="23" xr3:uid="{00000000-0010-0000-0000-000017000000}" name="Оцените, пожалуйста, комфортность хранения  СИМ/велосипеда у Вас дома:_x000a_где 1 - крайне неудобно; 5 - крайне удобно" dataDxfId="30"/>
    <tableColumn id="24" xr3:uid="{00000000-0010-0000-0000-000018000000}" name="Оцените, пожалуйста, комфортность хранения Вашего СИМ/велосипеда в общественных местах:_x000a_где 1 - крайне неудобно; 5 - крайне удобно" dataDxfId="29"/>
    <tableColumn id="25" xr3:uid="{00000000-0010-0000-0000-000019000000}" name="Оцените, пожалуйста, безопасность мест хранения Вашего СИМ/велосипеда (от краж, вандалов) в общественных местах для Вас:" dataDxfId="28"/>
    <tableColumn id="26" xr3:uid="{00000000-0010-0000-0000-00001A000000}" name="Укажите, пожалуйста, где заряжаете СИМ?_x000a__x000a_Если у Вас немоторизированное (отсутствует электрический двигатель) средство - пропустите данный вопрос_x000a__x000a_(Можете выбрать несколько вариантов ответа)" dataDxfId="27"/>
    <tableColumn id="27" xr3:uid="{00000000-0010-0000-0000-00001B000000}" name="Оцените, пожалуйста, комфортность зарядки СИМ:_x000a__x000a_Если у Вас немоторизированное средство (отсутствует электрический двигатель) - пропустите данный вопрос_x000a__x000a_где 1 - крайне неудобно; 5 - крайне удобно" dataDxfId="26"/>
    <tableColumn id="28" xr3:uid="{00000000-0010-0000-0000-00001C000000}" name="Укажите, пожалуйста, где ремонтируете/обслуживаете СИМ/велосипед?_x000a__x000a_(Можете выбрать несколько вариантов ответа)" dataDxfId="25"/>
    <tableColumn id="29" xr3:uid="{00000000-0010-0000-0000-00001D000000}" name="Оцените, пожалуйста, комфортность ремонта/обслуживания СИМ/велосипеда:_x000a_где 1 - крайне неудобно; 5 - крайне удобно" dataDxfId="24"/>
    <tableColumn id="30" xr3:uid="{00000000-0010-0000-0000-00001E000000}" name="Планируете ли Вы к покупке СИМ/велосипед?" dataDxfId="23"/>
    <tableColumn id="31" xr3:uid="{00000000-0010-0000-0000-00001F000000}" name="Укажите, пожалуйста, почему Вы планируете приобрести СИМ/велосипед?_x000a__x000a_(Можете выбрать несколько вариантов ответа)" dataDxfId="22"/>
    <tableColumn id="32" xr3:uid="{00000000-0010-0000-0000-000020000000}" name="Укажите, пожалуйста, почему не планируете приобретать СИМ/велосипед?_x000a__x000a_(Можете выбрать несколько вариантов ответа)" dataDxfId="21"/>
    <tableColumn id="33" xr3:uid="{00000000-0010-0000-0000-000021000000}" name="Пользовались ли Вы услугами краткосрочной аренды СИМ/велосипедов?" dataDxfId="20"/>
    <tableColumn id="34" xr3:uid="{00000000-0010-0000-0000-000022000000}" name="Укажите, пожалуйста, почему Вы пользуетесь услугами краткосрочной аренды СИМ/велосипедов?_x000a__x000a_(Можете выбрать несколько вариантов ответа)" dataDxfId="19"/>
    <tableColumn id="35" xr3:uid="{00000000-0010-0000-0000-000023000000}" name="Оцените, пожалуйста, комфортность использования краткосрочной аренды СИМ/велосипедов:" dataDxfId="18"/>
    <tableColumn id="36" xr3:uid="{00000000-0010-0000-0000-000024000000}" name="Оцените, пожалуйста, комфортность размещения арендуемых СИМ/велосипедов в общественных местах:_x000a_где 1 - крайне неудобно; 5 - крайне удобно" dataDxfId="17"/>
    <tableColumn id="37" xr3:uid="{00000000-0010-0000-0000-000025000000}" name="Укажите, пожалуйста, причину, по которой Вы не пользуетесь  краткосрочной арендой СИМ/велосипедов:_x000a__x000a_(Можете выбрать несколько вариантов ответа)" dataDxfId="16"/>
    <tableColumn id="38" xr3:uid="{00000000-0010-0000-0000-000026000000}" name="Укажите Ваш пол:" dataDxfId="15"/>
    <tableColumn id="39" xr3:uid="{00000000-0010-0000-0000-000027000000}" name="Укажите, пожалуйста, Ваш возраст:" dataDxfId="14"/>
    <tableColumn id="40" xr3:uid="{00000000-0010-0000-0000-000028000000}" name="Укажите в каком типе жилья Вы проживаете?" dataDxfId="13"/>
    <tableColumn id="41" xr3:uid="{00000000-0010-0000-0000-000029000000}" name="Укажите, пожалуйста, Ваш род деятельности:" dataDxfId="12"/>
    <tableColumn id="42" xr3:uid="{00000000-0010-0000-0000-00002A000000}" name="Укажите в какой сфере Вы работаете/учитесь:" dataDxfId="11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7" workbookViewId="0">
      <selection activeCell="E17" sqref="E16:E17"/>
    </sheetView>
  </sheetViews>
  <sheetFormatPr defaultRowHeight="13.2" x14ac:dyDescent="0.25"/>
  <cols>
    <col min="1" max="1" width="38.5546875" customWidth="1"/>
    <col min="2" max="2" width="37" style="20" customWidth="1"/>
    <col min="5" max="5" width="58.88671875" customWidth="1"/>
  </cols>
  <sheetData>
    <row r="1" spans="1:5" x14ac:dyDescent="0.25">
      <c r="A1" s="87" t="s">
        <v>1011</v>
      </c>
      <c r="B1" s="88" t="s">
        <v>1012</v>
      </c>
      <c r="E1" s="32" t="s">
        <v>1016</v>
      </c>
    </row>
    <row r="2" spans="1:5" ht="26.4" x14ac:dyDescent="0.25">
      <c r="A2" s="27" t="s">
        <v>996</v>
      </c>
      <c r="B2" s="28" t="s">
        <v>1013</v>
      </c>
      <c r="E2" s="28" t="s">
        <v>1017</v>
      </c>
    </row>
    <row r="3" spans="1:5" ht="39.6" x14ac:dyDescent="0.25">
      <c r="A3" s="27" t="s">
        <v>997</v>
      </c>
      <c r="B3" s="28" t="s">
        <v>1014</v>
      </c>
      <c r="E3" s="28" t="s">
        <v>1019</v>
      </c>
    </row>
    <row r="4" spans="1:5" x14ac:dyDescent="0.25">
      <c r="A4" s="27" t="s">
        <v>998</v>
      </c>
      <c r="B4" s="28" t="s">
        <v>1015</v>
      </c>
      <c r="E4" s="28" t="s">
        <v>1018</v>
      </c>
    </row>
    <row r="5" spans="1:5" ht="39.6" x14ac:dyDescent="0.25">
      <c r="A5" s="27" t="s">
        <v>999</v>
      </c>
      <c r="B5" s="28" t="s">
        <v>1023</v>
      </c>
      <c r="E5" s="28" t="s">
        <v>1020</v>
      </c>
    </row>
    <row r="6" spans="1:5" ht="39.6" x14ac:dyDescent="0.25">
      <c r="A6" s="27" t="s">
        <v>1000</v>
      </c>
      <c r="B6" s="28" t="s">
        <v>1035</v>
      </c>
    </row>
    <row r="7" spans="1:5" x14ac:dyDescent="0.25">
      <c r="A7" s="27" t="s">
        <v>1001</v>
      </c>
      <c r="B7" s="28" t="s">
        <v>1026</v>
      </c>
    </row>
    <row r="8" spans="1:5" x14ac:dyDescent="0.25">
      <c r="A8" s="27" t="s">
        <v>1002</v>
      </c>
      <c r="B8" s="28" t="s">
        <v>1027</v>
      </c>
    </row>
    <row r="9" spans="1:5" ht="26.4" x14ac:dyDescent="0.25">
      <c r="A9" s="27" t="s">
        <v>1003</v>
      </c>
      <c r="B9" s="28" t="s">
        <v>1036</v>
      </c>
    </row>
    <row r="10" spans="1:5" ht="26.4" x14ac:dyDescent="0.25">
      <c r="A10" s="27" t="s">
        <v>1039</v>
      </c>
      <c r="B10" s="28" t="s">
        <v>1040</v>
      </c>
    </row>
    <row r="11" spans="1:5" x14ac:dyDescent="0.25">
      <c r="A11" s="27" t="s">
        <v>1004</v>
      </c>
      <c r="B11" s="28" t="s">
        <v>1021</v>
      </c>
    </row>
    <row r="12" spans="1:5" ht="26.4" x14ac:dyDescent="0.25">
      <c r="A12" s="27" t="s">
        <v>1005</v>
      </c>
      <c r="B12" s="28" t="s">
        <v>1022</v>
      </c>
    </row>
    <row r="13" spans="1:5" ht="26.4" x14ac:dyDescent="0.25">
      <c r="A13" s="27" t="s">
        <v>1006</v>
      </c>
      <c r="B13" s="28" t="s">
        <v>1030</v>
      </c>
    </row>
    <row r="14" spans="1:5" ht="39.6" x14ac:dyDescent="0.25">
      <c r="A14" s="27" t="s">
        <v>1007</v>
      </c>
      <c r="B14" s="28" t="s">
        <v>1024</v>
      </c>
    </row>
    <row r="15" spans="1:5" ht="26.4" x14ac:dyDescent="0.25">
      <c r="A15" s="27" t="s">
        <v>1008</v>
      </c>
      <c r="B15" s="28" t="s">
        <v>1025</v>
      </c>
    </row>
    <row r="16" spans="1:5" x14ac:dyDescent="0.25">
      <c r="A16" s="27" t="s">
        <v>1009</v>
      </c>
      <c r="B16" s="28" t="s">
        <v>1028</v>
      </c>
    </row>
    <row r="17" spans="1:2" x14ac:dyDescent="0.25">
      <c r="A17" s="27" t="s">
        <v>1010</v>
      </c>
      <c r="B17" s="28" t="s">
        <v>1029</v>
      </c>
    </row>
    <row r="18" spans="1:2" ht="26.4" x14ac:dyDescent="0.25">
      <c r="A18" s="89" t="s">
        <v>1031</v>
      </c>
      <c r="B18" s="28" t="s">
        <v>1032</v>
      </c>
    </row>
    <row r="19" spans="1:2" ht="26.4" x14ac:dyDescent="0.25">
      <c r="A19" s="89" t="s">
        <v>1010</v>
      </c>
      <c r="B19" s="28" t="s">
        <v>1033</v>
      </c>
    </row>
    <row r="20" spans="1:2" x14ac:dyDescent="0.25">
      <c r="A20" s="89" t="s">
        <v>999</v>
      </c>
      <c r="B20" s="28" t="s">
        <v>1034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38"/>
  <sheetViews>
    <sheetView topLeftCell="C1" workbookViewId="0">
      <selection activeCell="L16" sqref="L16"/>
    </sheetView>
  </sheetViews>
  <sheetFormatPr defaultRowHeight="13.2" x14ac:dyDescent="0.25"/>
  <cols>
    <col min="1" max="1" width="29.33203125" customWidth="1"/>
    <col min="6" max="6" width="19.6640625" customWidth="1"/>
    <col min="7" max="7" width="5" customWidth="1"/>
    <col min="12" max="12" width="33.88671875" customWidth="1"/>
    <col min="17" max="17" width="19.109375" customWidth="1"/>
    <col min="18" max="18" width="5.109375" customWidth="1"/>
  </cols>
  <sheetData>
    <row r="1" spans="1:18" ht="66" x14ac:dyDescent="0.25">
      <c r="A1" s="20" t="s">
        <v>17</v>
      </c>
      <c r="L1" s="20" t="s">
        <v>14</v>
      </c>
    </row>
    <row r="2" spans="1:18" x14ac:dyDescent="0.25">
      <c r="A2">
        <v>3</v>
      </c>
      <c r="C2">
        <v>1</v>
      </c>
      <c r="D2" s="90">
        <f>COUNTIF($A$2:$A$238,C2)/COUNT($A$2:$A$238)</f>
        <v>5.9071729957805907E-2</v>
      </c>
      <c r="F2" s="14" t="s">
        <v>1038</v>
      </c>
      <c r="G2" s="91">
        <f>AVERAGE(A2:A238)</f>
        <v>3.1181434599156117</v>
      </c>
      <c r="L2">
        <v>4</v>
      </c>
      <c r="N2">
        <v>1</v>
      </c>
      <c r="O2" s="90">
        <f>COUNTIF($L$2:$L$238,N2)/COUNT($L$2:$L$238)</f>
        <v>2.5316455696202531E-2</v>
      </c>
      <c r="Q2" s="14" t="s">
        <v>1038</v>
      </c>
      <c r="R2" s="91">
        <f>AVERAGE(L2:L238)</f>
        <v>3.5443037974683542</v>
      </c>
    </row>
    <row r="3" spans="1:18" x14ac:dyDescent="0.25">
      <c r="A3">
        <v>4</v>
      </c>
      <c r="C3">
        <v>2</v>
      </c>
      <c r="D3" s="90">
        <f t="shared" ref="D3:D6" si="0">COUNTIF($A$2:$A$238,C3)/COUNT($A$2:$A$238)</f>
        <v>0.14345991561181434</v>
      </c>
      <c r="L3">
        <v>4</v>
      </c>
      <c r="N3">
        <v>2</v>
      </c>
      <c r="O3" s="90">
        <f t="shared" ref="O3:O6" si="1">COUNTIF($L$2:$L$238,N3)/COUNT($L$2:$L$238)</f>
        <v>0.10548523206751055</v>
      </c>
    </row>
    <row r="4" spans="1:18" x14ac:dyDescent="0.25">
      <c r="A4">
        <v>3</v>
      </c>
      <c r="C4">
        <v>3</v>
      </c>
      <c r="D4" s="90">
        <f t="shared" si="0"/>
        <v>0.48523206751054854</v>
      </c>
      <c r="L4">
        <v>3</v>
      </c>
      <c r="N4">
        <v>3</v>
      </c>
      <c r="O4" s="90">
        <f t="shared" si="1"/>
        <v>0.36708860759493672</v>
      </c>
    </row>
    <row r="5" spans="1:18" x14ac:dyDescent="0.25">
      <c r="A5">
        <v>3</v>
      </c>
      <c r="C5">
        <v>4</v>
      </c>
      <c r="D5" s="90">
        <f t="shared" si="0"/>
        <v>0.24472573839662448</v>
      </c>
      <c r="L5">
        <v>3</v>
      </c>
      <c r="N5">
        <v>4</v>
      </c>
      <c r="O5" s="90">
        <f t="shared" si="1"/>
        <v>0.30379746835443039</v>
      </c>
    </row>
    <row r="6" spans="1:18" x14ac:dyDescent="0.25">
      <c r="A6">
        <v>5</v>
      </c>
      <c r="C6">
        <v>5</v>
      </c>
      <c r="D6" s="90">
        <f t="shared" si="0"/>
        <v>6.7510548523206745E-2</v>
      </c>
      <c r="L6">
        <v>5</v>
      </c>
      <c r="N6">
        <v>5</v>
      </c>
      <c r="O6" s="90">
        <f t="shared" si="1"/>
        <v>0.19831223628691982</v>
      </c>
    </row>
    <row r="7" spans="1:18" x14ac:dyDescent="0.25">
      <c r="A7">
        <v>3</v>
      </c>
      <c r="L7">
        <v>4</v>
      </c>
    </row>
    <row r="8" spans="1:18" x14ac:dyDescent="0.25">
      <c r="A8">
        <v>3</v>
      </c>
      <c r="L8">
        <v>4</v>
      </c>
    </row>
    <row r="9" spans="1:18" x14ac:dyDescent="0.25">
      <c r="A9">
        <v>3</v>
      </c>
      <c r="L9">
        <v>5</v>
      </c>
    </row>
    <row r="10" spans="1:18" x14ac:dyDescent="0.25">
      <c r="A10">
        <v>3</v>
      </c>
      <c r="L10">
        <v>4</v>
      </c>
    </row>
    <row r="11" spans="1:18" x14ac:dyDescent="0.25">
      <c r="A11">
        <v>3</v>
      </c>
      <c r="L11">
        <v>4</v>
      </c>
    </row>
    <row r="12" spans="1:18" x14ac:dyDescent="0.25">
      <c r="A12">
        <v>4</v>
      </c>
      <c r="L12">
        <v>3</v>
      </c>
    </row>
    <row r="13" spans="1:18" x14ac:dyDescent="0.25">
      <c r="A13">
        <v>2</v>
      </c>
      <c r="L13">
        <v>3</v>
      </c>
    </row>
    <row r="14" spans="1:18" x14ac:dyDescent="0.25">
      <c r="A14">
        <v>3</v>
      </c>
      <c r="L14">
        <v>4</v>
      </c>
    </row>
    <row r="15" spans="1:18" x14ac:dyDescent="0.25">
      <c r="A15">
        <v>3</v>
      </c>
      <c r="L15">
        <v>1</v>
      </c>
    </row>
    <row r="16" spans="1:18" x14ac:dyDescent="0.25">
      <c r="A16">
        <v>4</v>
      </c>
      <c r="L16">
        <v>4</v>
      </c>
    </row>
    <row r="17" spans="1:12" x14ac:dyDescent="0.25">
      <c r="A17">
        <v>4</v>
      </c>
      <c r="L17">
        <v>4</v>
      </c>
    </row>
    <row r="18" spans="1:12" x14ac:dyDescent="0.25">
      <c r="A18">
        <v>3</v>
      </c>
      <c r="L18">
        <v>4</v>
      </c>
    </row>
    <row r="19" spans="1:12" x14ac:dyDescent="0.25">
      <c r="A19">
        <v>4</v>
      </c>
      <c r="L19">
        <v>4</v>
      </c>
    </row>
    <row r="20" spans="1:12" x14ac:dyDescent="0.25">
      <c r="A20">
        <v>4</v>
      </c>
      <c r="L20">
        <v>4</v>
      </c>
    </row>
    <row r="21" spans="1:12" x14ac:dyDescent="0.25">
      <c r="A21">
        <v>3</v>
      </c>
      <c r="L21">
        <v>3</v>
      </c>
    </row>
    <row r="22" spans="1:12" x14ac:dyDescent="0.25">
      <c r="A22">
        <v>3</v>
      </c>
      <c r="L22">
        <v>3</v>
      </c>
    </row>
    <row r="23" spans="1:12" x14ac:dyDescent="0.25">
      <c r="A23">
        <v>3</v>
      </c>
      <c r="L23">
        <v>3</v>
      </c>
    </row>
    <row r="24" spans="1:12" x14ac:dyDescent="0.25">
      <c r="A24">
        <v>4</v>
      </c>
      <c r="L24">
        <v>4</v>
      </c>
    </row>
    <row r="25" spans="1:12" x14ac:dyDescent="0.25">
      <c r="A25">
        <v>4</v>
      </c>
      <c r="L25">
        <v>5</v>
      </c>
    </row>
    <row r="26" spans="1:12" x14ac:dyDescent="0.25">
      <c r="A26">
        <v>3</v>
      </c>
      <c r="L26">
        <v>2</v>
      </c>
    </row>
    <row r="27" spans="1:12" x14ac:dyDescent="0.25">
      <c r="A27">
        <v>2</v>
      </c>
      <c r="L27">
        <v>3</v>
      </c>
    </row>
    <row r="28" spans="1:12" x14ac:dyDescent="0.25">
      <c r="A28">
        <v>3</v>
      </c>
      <c r="L28">
        <v>3</v>
      </c>
    </row>
    <row r="29" spans="1:12" x14ac:dyDescent="0.25">
      <c r="A29">
        <v>4</v>
      </c>
      <c r="L29">
        <v>3</v>
      </c>
    </row>
    <row r="30" spans="1:12" x14ac:dyDescent="0.25">
      <c r="A30">
        <v>3</v>
      </c>
      <c r="L30">
        <v>5</v>
      </c>
    </row>
    <row r="31" spans="1:12" x14ac:dyDescent="0.25">
      <c r="A31">
        <v>3</v>
      </c>
      <c r="L31">
        <v>5</v>
      </c>
    </row>
    <row r="32" spans="1:12" x14ac:dyDescent="0.25">
      <c r="A32">
        <v>1</v>
      </c>
      <c r="L32">
        <v>1</v>
      </c>
    </row>
    <row r="33" spans="1:12" x14ac:dyDescent="0.25">
      <c r="A33">
        <v>3</v>
      </c>
      <c r="L33">
        <v>2</v>
      </c>
    </row>
    <row r="34" spans="1:12" x14ac:dyDescent="0.25">
      <c r="A34">
        <v>4</v>
      </c>
      <c r="L34">
        <v>5</v>
      </c>
    </row>
    <row r="35" spans="1:12" x14ac:dyDescent="0.25">
      <c r="A35">
        <v>3</v>
      </c>
      <c r="L35">
        <v>3</v>
      </c>
    </row>
    <row r="36" spans="1:12" x14ac:dyDescent="0.25">
      <c r="A36">
        <v>4</v>
      </c>
      <c r="L36">
        <v>3</v>
      </c>
    </row>
    <row r="37" spans="1:12" x14ac:dyDescent="0.25">
      <c r="A37">
        <v>3</v>
      </c>
      <c r="L37">
        <v>3</v>
      </c>
    </row>
    <row r="38" spans="1:12" x14ac:dyDescent="0.25">
      <c r="A38">
        <v>3</v>
      </c>
      <c r="L38">
        <v>3</v>
      </c>
    </row>
    <row r="39" spans="1:12" x14ac:dyDescent="0.25">
      <c r="A39">
        <v>3</v>
      </c>
      <c r="L39">
        <v>4</v>
      </c>
    </row>
    <row r="40" spans="1:12" x14ac:dyDescent="0.25">
      <c r="A40">
        <v>3</v>
      </c>
      <c r="L40">
        <v>2</v>
      </c>
    </row>
    <row r="41" spans="1:12" x14ac:dyDescent="0.25">
      <c r="A41">
        <v>4</v>
      </c>
      <c r="L41">
        <v>4</v>
      </c>
    </row>
    <row r="42" spans="1:12" x14ac:dyDescent="0.25">
      <c r="A42">
        <v>4</v>
      </c>
      <c r="L42">
        <v>5</v>
      </c>
    </row>
    <row r="43" spans="1:12" x14ac:dyDescent="0.25">
      <c r="A43">
        <v>4</v>
      </c>
      <c r="L43">
        <v>4</v>
      </c>
    </row>
    <row r="44" spans="1:12" x14ac:dyDescent="0.25">
      <c r="A44">
        <v>2</v>
      </c>
      <c r="L44">
        <v>4</v>
      </c>
    </row>
    <row r="45" spans="1:12" x14ac:dyDescent="0.25">
      <c r="A45">
        <v>3</v>
      </c>
      <c r="L45">
        <v>5</v>
      </c>
    </row>
    <row r="46" spans="1:12" x14ac:dyDescent="0.25">
      <c r="A46">
        <v>2</v>
      </c>
      <c r="L46">
        <v>5</v>
      </c>
    </row>
    <row r="47" spans="1:12" x14ac:dyDescent="0.25">
      <c r="A47">
        <v>4</v>
      </c>
      <c r="L47">
        <v>4</v>
      </c>
    </row>
    <row r="48" spans="1:12" x14ac:dyDescent="0.25">
      <c r="A48">
        <v>4</v>
      </c>
      <c r="L48">
        <v>3</v>
      </c>
    </row>
    <row r="49" spans="1:12" x14ac:dyDescent="0.25">
      <c r="A49">
        <v>3</v>
      </c>
      <c r="L49">
        <v>5</v>
      </c>
    </row>
    <row r="50" spans="1:12" x14ac:dyDescent="0.25">
      <c r="A50">
        <v>4</v>
      </c>
      <c r="L50">
        <v>2</v>
      </c>
    </row>
    <row r="51" spans="1:12" x14ac:dyDescent="0.25">
      <c r="A51">
        <v>3</v>
      </c>
      <c r="L51">
        <v>4</v>
      </c>
    </row>
    <row r="52" spans="1:12" x14ac:dyDescent="0.25">
      <c r="A52">
        <v>4</v>
      </c>
      <c r="L52">
        <v>5</v>
      </c>
    </row>
    <row r="53" spans="1:12" x14ac:dyDescent="0.25">
      <c r="A53">
        <v>3</v>
      </c>
      <c r="L53">
        <v>3</v>
      </c>
    </row>
    <row r="54" spans="1:12" x14ac:dyDescent="0.25">
      <c r="A54">
        <v>3</v>
      </c>
      <c r="L54">
        <v>4</v>
      </c>
    </row>
    <row r="55" spans="1:12" x14ac:dyDescent="0.25">
      <c r="A55">
        <v>3</v>
      </c>
      <c r="L55">
        <v>3</v>
      </c>
    </row>
    <row r="56" spans="1:12" x14ac:dyDescent="0.25">
      <c r="A56">
        <v>2</v>
      </c>
      <c r="L56">
        <v>2</v>
      </c>
    </row>
    <row r="57" spans="1:12" x14ac:dyDescent="0.25">
      <c r="A57">
        <v>3</v>
      </c>
      <c r="L57">
        <v>3</v>
      </c>
    </row>
    <row r="58" spans="1:12" x14ac:dyDescent="0.25">
      <c r="A58">
        <v>2</v>
      </c>
      <c r="L58">
        <v>4</v>
      </c>
    </row>
    <row r="59" spans="1:12" x14ac:dyDescent="0.25">
      <c r="A59">
        <v>3</v>
      </c>
      <c r="L59">
        <v>4</v>
      </c>
    </row>
    <row r="60" spans="1:12" x14ac:dyDescent="0.25">
      <c r="A60">
        <v>3</v>
      </c>
      <c r="L60">
        <v>3</v>
      </c>
    </row>
    <row r="61" spans="1:12" x14ac:dyDescent="0.25">
      <c r="A61">
        <v>3</v>
      </c>
      <c r="L61">
        <v>3</v>
      </c>
    </row>
    <row r="62" spans="1:12" x14ac:dyDescent="0.25">
      <c r="A62">
        <v>2</v>
      </c>
      <c r="L62">
        <v>2</v>
      </c>
    </row>
    <row r="63" spans="1:12" x14ac:dyDescent="0.25">
      <c r="A63">
        <v>3</v>
      </c>
      <c r="L63">
        <v>3</v>
      </c>
    </row>
    <row r="64" spans="1:12" x14ac:dyDescent="0.25">
      <c r="A64">
        <v>3</v>
      </c>
      <c r="L64">
        <v>3</v>
      </c>
    </row>
    <row r="65" spans="1:12" x14ac:dyDescent="0.25">
      <c r="A65">
        <v>3</v>
      </c>
      <c r="L65">
        <v>4</v>
      </c>
    </row>
    <row r="66" spans="1:12" x14ac:dyDescent="0.25">
      <c r="A66">
        <v>2</v>
      </c>
      <c r="L66">
        <v>4</v>
      </c>
    </row>
    <row r="67" spans="1:12" x14ac:dyDescent="0.25">
      <c r="A67">
        <v>3</v>
      </c>
      <c r="L67">
        <v>3</v>
      </c>
    </row>
    <row r="68" spans="1:12" x14ac:dyDescent="0.25">
      <c r="A68">
        <v>3</v>
      </c>
      <c r="L68">
        <v>2</v>
      </c>
    </row>
    <row r="69" spans="1:12" x14ac:dyDescent="0.25">
      <c r="A69">
        <v>3</v>
      </c>
      <c r="L69">
        <v>3</v>
      </c>
    </row>
    <row r="70" spans="1:12" x14ac:dyDescent="0.25">
      <c r="A70">
        <v>4</v>
      </c>
      <c r="L70">
        <v>3</v>
      </c>
    </row>
    <row r="71" spans="1:12" x14ac:dyDescent="0.25">
      <c r="A71">
        <v>3</v>
      </c>
      <c r="L71">
        <v>3</v>
      </c>
    </row>
    <row r="72" spans="1:12" x14ac:dyDescent="0.25">
      <c r="A72">
        <v>3</v>
      </c>
      <c r="L72">
        <v>3</v>
      </c>
    </row>
    <row r="73" spans="1:12" x14ac:dyDescent="0.25">
      <c r="A73">
        <v>3</v>
      </c>
      <c r="L73">
        <v>2</v>
      </c>
    </row>
    <row r="74" spans="1:12" x14ac:dyDescent="0.25">
      <c r="A74">
        <v>2</v>
      </c>
      <c r="L74">
        <v>2</v>
      </c>
    </row>
    <row r="75" spans="1:12" x14ac:dyDescent="0.25">
      <c r="A75">
        <v>4</v>
      </c>
      <c r="L75">
        <v>4</v>
      </c>
    </row>
    <row r="76" spans="1:12" x14ac:dyDescent="0.25">
      <c r="A76">
        <v>4</v>
      </c>
      <c r="L76">
        <v>4</v>
      </c>
    </row>
    <row r="77" spans="1:12" x14ac:dyDescent="0.25">
      <c r="A77">
        <v>4</v>
      </c>
      <c r="L77">
        <v>5</v>
      </c>
    </row>
    <row r="78" spans="1:12" x14ac:dyDescent="0.25">
      <c r="A78">
        <v>3</v>
      </c>
      <c r="L78">
        <v>4</v>
      </c>
    </row>
    <row r="79" spans="1:12" x14ac:dyDescent="0.25">
      <c r="A79">
        <v>3</v>
      </c>
      <c r="L79">
        <v>5</v>
      </c>
    </row>
    <row r="80" spans="1:12" x14ac:dyDescent="0.25">
      <c r="A80">
        <v>5</v>
      </c>
      <c r="L80">
        <v>5</v>
      </c>
    </row>
    <row r="81" spans="1:12" x14ac:dyDescent="0.25">
      <c r="A81">
        <v>4</v>
      </c>
      <c r="L81">
        <v>4</v>
      </c>
    </row>
    <row r="82" spans="1:12" x14ac:dyDescent="0.25">
      <c r="A82">
        <v>3</v>
      </c>
      <c r="L82">
        <v>3</v>
      </c>
    </row>
    <row r="83" spans="1:12" x14ac:dyDescent="0.25">
      <c r="A83">
        <v>5</v>
      </c>
      <c r="L83">
        <v>5</v>
      </c>
    </row>
    <row r="84" spans="1:12" x14ac:dyDescent="0.25">
      <c r="A84">
        <v>4</v>
      </c>
      <c r="L84">
        <v>4</v>
      </c>
    </row>
    <row r="85" spans="1:12" x14ac:dyDescent="0.25">
      <c r="A85">
        <v>2</v>
      </c>
      <c r="L85">
        <v>3</v>
      </c>
    </row>
    <row r="86" spans="1:12" x14ac:dyDescent="0.25">
      <c r="A86">
        <v>3</v>
      </c>
      <c r="L86">
        <v>3</v>
      </c>
    </row>
    <row r="87" spans="1:12" x14ac:dyDescent="0.25">
      <c r="A87">
        <v>3</v>
      </c>
      <c r="L87">
        <v>4</v>
      </c>
    </row>
    <row r="88" spans="1:12" x14ac:dyDescent="0.25">
      <c r="A88">
        <v>5</v>
      </c>
      <c r="L88">
        <v>5</v>
      </c>
    </row>
    <row r="89" spans="1:12" x14ac:dyDescent="0.25">
      <c r="A89">
        <v>1</v>
      </c>
      <c r="L89">
        <v>4</v>
      </c>
    </row>
    <row r="90" spans="1:12" x14ac:dyDescent="0.25">
      <c r="A90">
        <v>4</v>
      </c>
      <c r="L90">
        <v>5</v>
      </c>
    </row>
    <row r="91" spans="1:12" x14ac:dyDescent="0.25">
      <c r="A91">
        <v>3</v>
      </c>
      <c r="L91">
        <v>4</v>
      </c>
    </row>
    <row r="92" spans="1:12" x14ac:dyDescent="0.25">
      <c r="A92">
        <v>1</v>
      </c>
      <c r="L92">
        <v>3</v>
      </c>
    </row>
    <row r="93" spans="1:12" x14ac:dyDescent="0.25">
      <c r="A93">
        <v>3</v>
      </c>
      <c r="L93">
        <v>5</v>
      </c>
    </row>
    <row r="94" spans="1:12" x14ac:dyDescent="0.25">
      <c r="A94">
        <v>2</v>
      </c>
      <c r="L94">
        <v>2</v>
      </c>
    </row>
    <row r="95" spans="1:12" x14ac:dyDescent="0.25">
      <c r="A95">
        <v>5</v>
      </c>
      <c r="L95">
        <v>3</v>
      </c>
    </row>
    <row r="96" spans="1:12" x14ac:dyDescent="0.25">
      <c r="A96">
        <v>5</v>
      </c>
      <c r="L96">
        <v>5</v>
      </c>
    </row>
    <row r="97" spans="1:12" x14ac:dyDescent="0.25">
      <c r="A97">
        <v>4</v>
      </c>
      <c r="L97">
        <v>3</v>
      </c>
    </row>
    <row r="98" spans="1:12" x14ac:dyDescent="0.25">
      <c r="A98">
        <v>2</v>
      </c>
      <c r="L98">
        <v>3</v>
      </c>
    </row>
    <row r="99" spans="1:12" x14ac:dyDescent="0.25">
      <c r="A99">
        <v>3</v>
      </c>
      <c r="L99">
        <v>3</v>
      </c>
    </row>
    <row r="100" spans="1:12" x14ac:dyDescent="0.25">
      <c r="A100">
        <v>4</v>
      </c>
      <c r="L100">
        <v>4</v>
      </c>
    </row>
    <row r="101" spans="1:12" x14ac:dyDescent="0.25">
      <c r="A101">
        <v>3</v>
      </c>
      <c r="L101">
        <v>4</v>
      </c>
    </row>
    <row r="102" spans="1:12" x14ac:dyDescent="0.25">
      <c r="A102">
        <v>4</v>
      </c>
      <c r="L102">
        <v>5</v>
      </c>
    </row>
    <row r="103" spans="1:12" x14ac:dyDescent="0.25">
      <c r="A103">
        <v>4</v>
      </c>
      <c r="L103">
        <v>2</v>
      </c>
    </row>
    <row r="104" spans="1:12" x14ac:dyDescent="0.25">
      <c r="A104">
        <v>3</v>
      </c>
      <c r="L104">
        <v>3</v>
      </c>
    </row>
    <row r="105" spans="1:12" x14ac:dyDescent="0.25">
      <c r="A105">
        <v>2</v>
      </c>
      <c r="L105">
        <v>2</v>
      </c>
    </row>
    <row r="106" spans="1:12" x14ac:dyDescent="0.25">
      <c r="A106">
        <v>3</v>
      </c>
      <c r="L106">
        <v>4</v>
      </c>
    </row>
    <row r="107" spans="1:12" x14ac:dyDescent="0.25">
      <c r="A107">
        <v>3</v>
      </c>
      <c r="L107">
        <v>3</v>
      </c>
    </row>
    <row r="108" spans="1:12" x14ac:dyDescent="0.25">
      <c r="A108">
        <v>3</v>
      </c>
      <c r="L108">
        <v>2</v>
      </c>
    </row>
    <row r="109" spans="1:12" x14ac:dyDescent="0.25">
      <c r="A109">
        <v>3</v>
      </c>
      <c r="L109">
        <v>5</v>
      </c>
    </row>
    <row r="110" spans="1:12" x14ac:dyDescent="0.25">
      <c r="A110">
        <v>1</v>
      </c>
      <c r="L110">
        <v>1</v>
      </c>
    </row>
    <row r="111" spans="1:12" x14ac:dyDescent="0.25">
      <c r="A111">
        <v>2</v>
      </c>
      <c r="L111">
        <v>3</v>
      </c>
    </row>
    <row r="112" spans="1:12" x14ac:dyDescent="0.25">
      <c r="A112">
        <v>1</v>
      </c>
      <c r="L112">
        <v>2</v>
      </c>
    </row>
    <row r="113" spans="1:12" x14ac:dyDescent="0.25">
      <c r="A113">
        <v>3</v>
      </c>
      <c r="L113">
        <v>5</v>
      </c>
    </row>
    <row r="114" spans="1:12" x14ac:dyDescent="0.25">
      <c r="A114">
        <v>3</v>
      </c>
      <c r="L114">
        <v>3</v>
      </c>
    </row>
    <row r="115" spans="1:12" x14ac:dyDescent="0.25">
      <c r="A115">
        <v>1</v>
      </c>
      <c r="L115">
        <v>1</v>
      </c>
    </row>
    <row r="116" spans="1:12" x14ac:dyDescent="0.25">
      <c r="A116">
        <v>3</v>
      </c>
      <c r="L116">
        <v>3</v>
      </c>
    </row>
    <row r="117" spans="1:12" x14ac:dyDescent="0.25">
      <c r="A117">
        <v>3</v>
      </c>
      <c r="L117">
        <v>3</v>
      </c>
    </row>
    <row r="118" spans="1:12" x14ac:dyDescent="0.25">
      <c r="A118">
        <v>2</v>
      </c>
      <c r="L118">
        <v>2</v>
      </c>
    </row>
    <row r="119" spans="1:12" x14ac:dyDescent="0.25">
      <c r="A119">
        <v>3</v>
      </c>
      <c r="L119">
        <v>4</v>
      </c>
    </row>
    <row r="120" spans="1:12" x14ac:dyDescent="0.25">
      <c r="A120">
        <v>3</v>
      </c>
      <c r="L120">
        <v>5</v>
      </c>
    </row>
    <row r="121" spans="1:12" x14ac:dyDescent="0.25">
      <c r="A121">
        <v>2</v>
      </c>
      <c r="L121">
        <v>4</v>
      </c>
    </row>
    <row r="122" spans="1:12" x14ac:dyDescent="0.25">
      <c r="A122">
        <v>3</v>
      </c>
      <c r="L122">
        <v>4</v>
      </c>
    </row>
    <row r="123" spans="1:12" x14ac:dyDescent="0.25">
      <c r="A123">
        <v>3</v>
      </c>
      <c r="L123">
        <v>4</v>
      </c>
    </row>
    <row r="124" spans="1:12" x14ac:dyDescent="0.25">
      <c r="A124">
        <v>4</v>
      </c>
      <c r="L124">
        <v>4</v>
      </c>
    </row>
    <row r="125" spans="1:12" x14ac:dyDescent="0.25">
      <c r="A125">
        <v>3</v>
      </c>
      <c r="L125">
        <v>5</v>
      </c>
    </row>
    <row r="126" spans="1:12" x14ac:dyDescent="0.25">
      <c r="A126">
        <v>4</v>
      </c>
      <c r="L126">
        <v>4</v>
      </c>
    </row>
    <row r="127" spans="1:12" x14ac:dyDescent="0.25">
      <c r="A127">
        <v>3</v>
      </c>
      <c r="L127">
        <v>3</v>
      </c>
    </row>
    <row r="128" spans="1:12" x14ac:dyDescent="0.25">
      <c r="A128">
        <v>3</v>
      </c>
      <c r="L128">
        <v>3</v>
      </c>
    </row>
    <row r="129" spans="1:12" x14ac:dyDescent="0.25">
      <c r="A129">
        <v>3</v>
      </c>
      <c r="L129">
        <v>3</v>
      </c>
    </row>
    <row r="130" spans="1:12" x14ac:dyDescent="0.25">
      <c r="A130">
        <v>5</v>
      </c>
      <c r="L130">
        <v>4</v>
      </c>
    </row>
    <row r="131" spans="1:12" x14ac:dyDescent="0.25">
      <c r="A131">
        <v>3</v>
      </c>
      <c r="L131">
        <v>3</v>
      </c>
    </row>
    <row r="132" spans="1:12" x14ac:dyDescent="0.25">
      <c r="A132">
        <v>3</v>
      </c>
      <c r="L132">
        <v>3</v>
      </c>
    </row>
    <row r="133" spans="1:12" x14ac:dyDescent="0.25">
      <c r="A133">
        <v>2</v>
      </c>
      <c r="L133">
        <v>2</v>
      </c>
    </row>
    <row r="134" spans="1:12" x14ac:dyDescent="0.25">
      <c r="A134">
        <v>5</v>
      </c>
      <c r="L134">
        <v>3</v>
      </c>
    </row>
    <row r="135" spans="1:12" x14ac:dyDescent="0.25">
      <c r="A135">
        <v>3</v>
      </c>
      <c r="L135">
        <v>4</v>
      </c>
    </row>
    <row r="136" spans="1:12" x14ac:dyDescent="0.25">
      <c r="A136">
        <v>3</v>
      </c>
      <c r="L136">
        <v>4</v>
      </c>
    </row>
    <row r="137" spans="1:12" x14ac:dyDescent="0.25">
      <c r="A137">
        <v>1</v>
      </c>
      <c r="L137">
        <v>5</v>
      </c>
    </row>
    <row r="138" spans="1:12" x14ac:dyDescent="0.25">
      <c r="A138">
        <v>1</v>
      </c>
      <c r="L138">
        <v>3</v>
      </c>
    </row>
    <row r="139" spans="1:12" x14ac:dyDescent="0.25">
      <c r="A139">
        <v>2</v>
      </c>
      <c r="L139">
        <v>2</v>
      </c>
    </row>
    <row r="140" spans="1:12" x14ac:dyDescent="0.25">
      <c r="A140">
        <v>3</v>
      </c>
      <c r="L140">
        <v>3</v>
      </c>
    </row>
    <row r="141" spans="1:12" x14ac:dyDescent="0.25">
      <c r="A141">
        <v>2</v>
      </c>
      <c r="L141">
        <v>3</v>
      </c>
    </row>
    <row r="142" spans="1:12" x14ac:dyDescent="0.25">
      <c r="A142">
        <v>3</v>
      </c>
      <c r="L142">
        <v>4</v>
      </c>
    </row>
    <row r="143" spans="1:12" x14ac:dyDescent="0.25">
      <c r="A143">
        <v>3</v>
      </c>
      <c r="L143">
        <v>4</v>
      </c>
    </row>
    <row r="144" spans="1:12" x14ac:dyDescent="0.25">
      <c r="A144">
        <v>4</v>
      </c>
      <c r="L144">
        <v>4</v>
      </c>
    </row>
    <row r="145" spans="1:12" x14ac:dyDescent="0.25">
      <c r="A145">
        <v>4</v>
      </c>
      <c r="L145">
        <v>4</v>
      </c>
    </row>
    <row r="146" spans="1:12" x14ac:dyDescent="0.25">
      <c r="A146">
        <v>4</v>
      </c>
      <c r="L146">
        <v>5</v>
      </c>
    </row>
    <row r="147" spans="1:12" x14ac:dyDescent="0.25">
      <c r="A147">
        <v>3</v>
      </c>
      <c r="L147">
        <v>3</v>
      </c>
    </row>
    <row r="148" spans="1:12" x14ac:dyDescent="0.25">
      <c r="A148">
        <v>1</v>
      </c>
      <c r="L148">
        <v>5</v>
      </c>
    </row>
    <row r="149" spans="1:12" x14ac:dyDescent="0.25">
      <c r="A149">
        <v>3</v>
      </c>
      <c r="L149">
        <v>5</v>
      </c>
    </row>
    <row r="150" spans="1:12" x14ac:dyDescent="0.25">
      <c r="A150">
        <v>5</v>
      </c>
      <c r="L150">
        <v>5</v>
      </c>
    </row>
    <row r="151" spans="1:12" x14ac:dyDescent="0.25">
      <c r="A151">
        <v>4</v>
      </c>
      <c r="L151">
        <v>5</v>
      </c>
    </row>
    <row r="152" spans="1:12" x14ac:dyDescent="0.25">
      <c r="A152">
        <v>2</v>
      </c>
      <c r="L152">
        <v>2</v>
      </c>
    </row>
    <row r="153" spans="1:12" x14ac:dyDescent="0.25">
      <c r="A153">
        <v>3</v>
      </c>
      <c r="L153">
        <v>3</v>
      </c>
    </row>
    <row r="154" spans="1:12" x14ac:dyDescent="0.25">
      <c r="A154">
        <v>4</v>
      </c>
      <c r="L154">
        <v>4</v>
      </c>
    </row>
    <row r="155" spans="1:12" x14ac:dyDescent="0.25">
      <c r="A155">
        <v>2</v>
      </c>
      <c r="L155">
        <v>5</v>
      </c>
    </row>
    <row r="156" spans="1:12" x14ac:dyDescent="0.25">
      <c r="A156">
        <v>3</v>
      </c>
      <c r="L156">
        <v>4</v>
      </c>
    </row>
    <row r="157" spans="1:12" x14ac:dyDescent="0.25">
      <c r="A157">
        <v>4</v>
      </c>
      <c r="L157">
        <v>5</v>
      </c>
    </row>
    <row r="158" spans="1:12" x14ac:dyDescent="0.25">
      <c r="A158">
        <v>3</v>
      </c>
      <c r="L158">
        <v>4</v>
      </c>
    </row>
    <row r="159" spans="1:12" x14ac:dyDescent="0.25">
      <c r="A159">
        <v>4</v>
      </c>
      <c r="L159">
        <v>5</v>
      </c>
    </row>
    <row r="160" spans="1:12" x14ac:dyDescent="0.25">
      <c r="A160">
        <v>5</v>
      </c>
      <c r="L160">
        <v>3</v>
      </c>
    </row>
    <row r="161" spans="1:12" x14ac:dyDescent="0.25">
      <c r="A161">
        <v>4</v>
      </c>
      <c r="L161">
        <v>4</v>
      </c>
    </row>
    <row r="162" spans="1:12" x14ac:dyDescent="0.25">
      <c r="A162">
        <v>2</v>
      </c>
      <c r="L162">
        <v>5</v>
      </c>
    </row>
    <row r="163" spans="1:12" x14ac:dyDescent="0.25">
      <c r="A163">
        <v>3</v>
      </c>
      <c r="L163">
        <v>5</v>
      </c>
    </row>
    <row r="164" spans="1:12" x14ac:dyDescent="0.25">
      <c r="A164">
        <v>2</v>
      </c>
      <c r="L164">
        <v>2</v>
      </c>
    </row>
    <row r="165" spans="1:12" x14ac:dyDescent="0.25">
      <c r="A165">
        <v>3</v>
      </c>
      <c r="L165">
        <v>3</v>
      </c>
    </row>
    <row r="166" spans="1:12" x14ac:dyDescent="0.25">
      <c r="A166">
        <v>4</v>
      </c>
      <c r="L166">
        <v>4</v>
      </c>
    </row>
    <row r="167" spans="1:12" x14ac:dyDescent="0.25">
      <c r="A167">
        <v>4</v>
      </c>
      <c r="L167">
        <v>4</v>
      </c>
    </row>
    <row r="168" spans="1:12" x14ac:dyDescent="0.25">
      <c r="A168">
        <v>4</v>
      </c>
      <c r="L168">
        <v>3</v>
      </c>
    </row>
    <row r="169" spans="1:12" x14ac:dyDescent="0.25">
      <c r="A169">
        <v>3</v>
      </c>
      <c r="L169">
        <v>3</v>
      </c>
    </row>
    <row r="170" spans="1:12" x14ac:dyDescent="0.25">
      <c r="A170">
        <v>3</v>
      </c>
      <c r="L170">
        <v>3</v>
      </c>
    </row>
    <row r="171" spans="1:12" x14ac:dyDescent="0.25">
      <c r="A171">
        <v>3</v>
      </c>
      <c r="L171">
        <v>3</v>
      </c>
    </row>
    <row r="172" spans="1:12" x14ac:dyDescent="0.25">
      <c r="A172">
        <v>3</v>
      </c>
      <c r="L172">
        <v>3</v>
      </c>
    </row>
    <row r="173" spans="1:12" x14ac:dyDescent="0.25">
      <c r="A173">
        <v>3</v>
      </c>
      <c r="L173">
        <v>4</v>
      </c>
    </row>
    <row r="174" spans="1:12" x14ac:dyDescent="0.25">
      <c r="A174">
        <v>5</v>
      </c>
      <c r="L174">
        <v>2</v>
      </c>
    </row>
    <row r="175" spans="1:12" x14ac:dyDescent="0.25">
      <c r="A175">
        <v>5</v>
      </c>
      <c r="L175">
        <v>5</v>
      </c>
    </row>
    <row r="176" spans="1:12" x14ac:dyDescent="0.25">
      <c r="A176">
        <v>3</v>
      </c>
      <c r="L176">
        <v>3</v>
      </c>
    </row>
    <row r="177" spans="1:12" x14ac:dyDescent="0.25">
      <c r="A177">
        <v>4</v>
      </c>
      <c r="L177">
        <v>5</v>
      </c>
    </row>
    <row r="178" spans="1:12" x14ac:dyDescent="0.25">
      <c r="A178">
        <v>4</v>
      </c>
      <c r="L178">
        <v>4</v>
      </c>
    </row>
    <row r="179" spans="1:12" x14ac:dyDescent="0.25">
      <c r="A179">
        <v>3</v>
      </c>
      <c r="L179">
        <v>3</v>
      </c>
    </row>
    <row r="180" spans="1:12" x14ac:dyDescent="0.25">
      <c r="A180">
        <v>4</v>
      </c>
      <c r="L180">
        <v>5</v>
      </c>
    </row>
    <row r="181" spans="1:12" x14ac:dyDescent="0.25">
      <c r="A181">
        <v>3</v>
      </c>
      <c r="L181">
        <v>2</v>
      </c>
    </row>
    <row r="182" spans="1:12" x14ac:dyDescent="0.25">
      <c r="A182">
        <v>4</v>
      </c>
      <c r="L182">
        <v>3</v>
      </c>
    </row>
    <row r="183" spans="1:12" x14ac:dyDescent="0.25">
      <c r="A183">
        <v>2</v>
      </c>
      <c r="L183">
        <v>5</v>
      </c>
    </row>
    <row r="184" spans="1:12" x14ac:dyDescent="0.25">
      <c r="A184">
        <v>4</v>
      </c>
      <c r="L184">
        <v>4</v>
      </c>
    </row>
    <row r="185" spans="1:12" x14ac:dyDescent="0.25">
      <c r="A185">
        <v>4</v>
      </c>
      <c r="L185">
        <v>3</v>
      </c>
    </row>
    <row r="186" spans="1:12" x14ac:dyDescent="0.25">
      <c r="A186">
        <v>2</v>
      </c>
      <c r="L186">
        <v>4</v>
      </c>
    </row>
    <row r="187" spans="1:12" x14ac:dyDescent="0.25">
      <c r="A187">
        <v>2</v>
      </c>
      <c r="L187">
        <v>4</v>
      </c>
    </row>
    <row r="188" spans="1:12" x14ac:dyDescent="0.25">
      <c r="A188">
        <v>3</v>
      </c>
      <c r="L188">
        <v>3</v>
      </c>
    </row>
    <row r="189" spans="1:12" x14ac:dyDescent="0.25">
      <c r="A189">
        <v>5</v>
      </c>
      <c r="L189">
        <v>5</v>
      </c>
    </row>
    <row r="190" spans="1:12" x14ac:dyDescent="0.25">
      <c r="A190">
        <v>3</v>
      </c>
      <c r="L190">
        <v>4</v>
      </c>
    </row>
    <row r="191" spans="1:12" x14ac:dyDescent="0.25">
      <c r="A191">
        <v>3</v>
      </c>
      <c r="L191">
        <v>3</v>
      </c>
    </row>
    <row r="192" spans="1:12" x14ac:dyDescent="0.25">
      <c r="A192">
        <v>2</v>
      </c>
      <c r="L192">
        <v>4</v>
      </c>
    </row>
    <row r="193" spans="1:12" x14ac:dyDescent="0.25">
      <c r="A193">
        <v>3</v>
      </c>
      <c r="L193">
        <v>3</v>
      </c>
    </row>
    <row r="194" spans="1:12" x14ac:dyDescent="0.25">
      <c r="A194">
        <v>2</v>
      </c>
      <c r="L194">
        <v>3</v>
      </c>
    </row>
    <row r="195" spans="1:12" x14ac:dyDescent="0.25">
      <c r="A195">
        <v>3</v>
      </c>
      <c r="L195">
        <v>4</v>
      </c>
    </row>
    <row r="196" spans="1:12" x14ac:dyDescent="0.25">
      <c r="A196">
        <v>1</v>
      </c>
      <c r="L196">
        <v>2</v>
      </c>
    </row>
    <row r="197" spans="1:12" x14ac:dyDescent="0.25">
      <c r="A197">
        <v>4</v>
      </c>
      <c r="L197">
        <v>5</v>
      </c>
    </row>
    <row r="198" spans="1:12" x14ac:dyDescent="0.25">
      <c r="A198">
        <v>3</v>
      </c>
      <c r="L198">
        <v>2</v>
      </c>
    </row>
    <row r="199" spans="1:12" x14ac:dyDescent="0.25">
      <c r="A199">
        <v>3</v>
      </c>
      <c r="L199">
        <v>2</v>
      </c>
    </row>
    <row r="200" spans="1:12" x14ac:dyDescent="0.25">
      <c r="A200">
        <v>3</v>
      </c>
      <c r="L200">
        <v>3</v>
      </c>
    </row>
    <row r="201" spans="1:12" x14ac:dyDescent="0.25">
      <c r="A201">
        <v>5</v>
      </c>
      <c r="L201">
        <v>4</v>
      </c>
    </row>
    <row r="202" spans="1:12" x14ac:dyDescent="0.25">
      <c r="A202">
        <v>3</v>
      </c>
      <c r="L202">
        <v>3</v>
      </c>
    </row>
    <row r="203" spans="1:12" x14ac:dyDescent="0.25">
      <c r="A203">
        <v>3</v>
      </c>
      <c r="L203">
        <v>3</v>
      </c>
    </row>
    <row r="204" spans="1:12" x14ac:dyDescent="0.25">
      <c r="A204">
        <v>2</v>
      </c>
      <c r="L204">
        <v>3</v>
      </c>
    </row>
    <row r="205" spans="1:12" x14ac:dyDescent="0.25">
      <c r="A205">
        <v>2</v>
      </c>
      <c r="L205">
        <v>3</v>
      </c>
    </row>
    <row r="206" spans="1:12" x14ac:dyDescent="0.25">
      <c r="A206">
        <v>4</v>
      </c>
      <c r="L206">
        <v>5</v>
      </c>
    </row>
    <row r="207" spans="1:12" x14ac:dyDescent="0.25">
      <c r="A207">
        <v>4</v>
      </c>
      <c r="L207">
        <v>4</v>
      </c>
    </row>
    <row r="208" spans="1:12" x14ac:dyDescent="0.25">
      <c r="A208">
        <v>5</v>
      </c>
      <c r="L208">
        <v>3</v>
      </c>
    </row>
    <row r="209" spans="1:12" x14ac:dyDescent="0.25">
      <c r="A209">
        <v>3</v>
      </c>
      <c r="L209">
        <v>3</v>
      </c>
    </row>
    <row r="210" spans="1:12" x14ac:dyDescent="0.25">
      <c r="A210">
        <v>5</v>
      </c>
      <c r="L210">
        <v>5</v>
      </c>
    </row>
    <row r="211" spans="1:12" x14ac:dyDescent="0.25">
      <c r="A211">
        <v>1</v>
      </c>
      <c r="L211">
        <v>3</v>
      </c>
    </row>
    <row r="212" spans="1:12" x14ac:dyDescent="0.25">
      <c r="A212">
        <v>3</v>
      </c>
      <c r="L212">
        <v>3</v>
      </c>
    </row>
    <row r="213" spans="1:12" x14ac:dyDescent="0.25">
      <c r="A213">
        <v>4</v>
      </c>
      <c r="L213">
        <v>5</v>
      </c>
    </row>
    <row r="214" spans="1:12" x14ac:dyDescent="0.25">
      <c r="A214">
        <v>3</v>
      </c>
      <c r="L214">
        <v>3</v>
      </c>
    </row>
    <row r="215" spans="1:12" x14ac:dyDescent="0.25">
      <c r="A215">
        <v>4</v>
      </c>
      <c r="L215">
        <v>4</v>
      </c>
    </row>
    <row r="216" spans="1:12" x14ac:dyDescent="0.25">
      <c r="A216">
        <v>3</v>
      </c>
      <c r="L216">
        <v>4</v>
      </c>
    </row>
    <row r="217" spans="1:12" x14ac:dyDescent="0.25">
      <c r="A217">
        <v>1</v>
      </c>
      <c r="L217">
        <v>1</v>
      </c>
    </row>
    <row r="218" spans="1:12" x14ac:dyDescent="0.25">
      <c r="A218">
        <v>3</v>
      </c>
      <c r="L218">
        <v>3</v>
      </c>
    </row>
    <row r="219" spans="1:12" x14ac:dyDescent="0.25">
      <c r="A219">
        <v>3</v>
      </c>
      <c r="L219">
        <v>5</v>
      </c>
    </row>
    <row r="220" spans="1:12" x14ac:dyDescent="0.25">
      <c r="A220">
        <v>2</v>
      </c>
      <c r="L220">
        <v>3</v>
      </c>
    </row>
    <row r="221" spans="1:12" x14ac:dyDescent="0.25">
      <c r="A221">
        <v>1</v>
      </c>
      <c r="L221">
        <v>1</v>
      </c>
    </row>
    <row r="222" spans="1:12" x14ac:dyDescent="0.25">
      <c r="A222">
        <v>3</v>
      </c>
      <c r="L222">
        <v>4</v>
      </c>
    </row>
    <row r="223" spans="1:12" x14ac:dyDescent="0.25">
      <c r="A223">
        <v>3</v>
      </c>
      <c r="L223">
        <v>5</v>
      </c>
    </row>
    <row r="224" spans="1:12" x14ac:dyDescent="0.25">
      <c r="A224">
        <v>3</v>
      </c>
      <c r="L224">
        <v>4</v>
      </c>
    </row>
    <row r="225" spans="1:12" x14ac:dyDescent="0.25">
      <c r="A225">
        <v>2</v>
      </c>
      <c r="L225">
        <v>3</v>
      </c>
    </row>
    <row r="226" spans="1:12" x14ac:dyDescent="0.25">
      <c r="A226">
        <v>3</v>
      </c>
      <c r="L226">
        <v>3</v>
      </c>
    </row>
    <row r="227" spans="1:12" x14ac:dyDescent="0.25">
      <c r="A227">
        <v>3</v>
      </c>
      <c r="L227">
        <v>3</v>
      </c>
    </row>
    <row r="228" spans="1:12" x14ac:dyDescent="0.25">
      <c r="A228">
        <v>1</v>
      </c>
      <c r="L228">
        <v>3</v>
      </c>
    </row>
    <row r="229" spans="1:12" x14ac:dyDescent="0.25">
      <c r="A229">
        <v>3</v>
      </c>
      <c r="L229">
        <v>4</v>
      </c>
    </row>
    <row r="230" spans="1:12" x14ac:dyDescent="0.25">
      <c r="A230">
        <v>4</v>
      </c>
      <c r="L230">
        <v>4</v>
      </c>
    </row>
    <row r="231" spans="1:12" x14ac:dyDescent="0.25">
      <c r="A231">
        <v>2</v>
      </c>
      <c r="L231">
        <v>3</v>
      </c>
    </row>
    <row r="232" spans="1:12" x14ac:dyDescent="0.25">
      <c r="A232">
        <v>4</v>
      </c>
      <c r="L232">
        <v>4</v>
      </c>
    </row>
    <row r="233" spans="1:12" x14ac:dyDescent="0.25">
      <c r="A233">
        <v>4</v>
      </c>
      <c r="L233">
        <v>3</v>
      </c>
    </row>
    <row r="234" spans="1:12" x14ac:dyDescent="0.25">
      <c r="A234">
        <v>3</v>
      </c>
      <c r="L234">
        <v>4</v>
      </c>
    </row>
    <row r="235" spans="1:12" x14ac:dyDescent="0.25">
      <c r="A235">
        <v>2</v>
      </c>
      <c r="L235">
        <v>2</v>
      </c>
    </row>
    <row r="236" spans="1:12" x14ac:dyDescent="0.25">
      <c r="A236">
        <v>4</v>
      </c>
      <c r="L236">
        <v>5</v>
      </c>
    </row>
    <row r="237" spans="1:12" x14ac:dyDescent="0.25">
      <c r="A237">
        <v>4</v>
      </c>
      <c r="L237">
        <v>3</v>
      </c>
    </row>
    <row r="238" spans="1:12" x14ac:dyDescent="0.25">
      <c r="A238">
        <v>3</v>
      </c>
      <c r="L238">
        <v>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0"/>
  <sheetViews>
    <sheetView zoomScale="73" zoomScaleNormal="73" workbookViewId="0">
      <selection activeCell="L8" sqref="L8"/>
    </sheetView>
  </sheetViews>
  <sheetFormatPr defaultRowHeight="13.2" x14ac:dyDescent="0.25"/>
  <cols>
    <col min="1" max="1" width="37" style="59" customWidth="1"/>
    <col min="2" max="2" width="18.6640625" customWidth="1"/>
    <col min="3" max="3" width="15.33203125" customWidth="1"/>
    <col min="4" max="4" width="13.33203125" customWidth="1"/>
    <col min="9" max="9" width="31.109375" customWidth="1"/>
  </cols>
  <sheetData>
    <row r="1" spans="1:10" ht="66" x14ac:dyDescent="0.25">
      <c r="A1" s="19" t="s">
        <v>20</v>
      </c>
    </row>
    <row r="2" spans="1:10" x14ac:dyDescent="0.25">
      <c r="A2" t="s">
        <v>714</v>
      </c>
      <c r="B2" t="s">
        <v>711</v>
      </c>
      <c r="C2" t="s">
        <v>805</v>
      </c>
      <c r="I2" s="34" t="s">
        <v>474</v>
      </c>
      <c r="J2" s="15">
        <v>2</v>
      </c>
    </row>
    <row r="3" spans="1:10" ht="26.4" x14ac:dyDescent="0.25">
      <c r="A3" s="23" t="s">
        <v>714</v>
      </c>
      <c r="B3" t="s">
        <v>711</v>
      </c>
      <c r="I3" s="34" t="s">
        <v>808</v>
      </c>
      <c r="J3" s="15">
        <v>3</v>
      </c>
    </row>
    <row r="4" spans="1:10" ht="26.4" x14ac:dyDescent="0.25">
      <c r="A4" s="57" t="s">
        <v>806</v>
      </c>
      <c r="B4" t="s">
        <v>712</v>
      </c>
      <c r="C4" t="s">
        <v>710</v>
      </c>
      <c r="D4" t="s">
        <v>714</v>
      </c>
      <c r="E4" t="s">
        <v>711</v>
      </c>
      <c r="F4" t="s">
        <v>715</v>
      </c>
      <c r="I4" s="34" t="s">
        <v>655</v>
      </c>
      <c r="J4" s="15">
        <v>5</v>
      </c>
    </row>
    <row r="5" spans="1:10" x14ac:dyDescent="0.25">
      <c r="A5" s="23" t="s">
        <v>711</v>
      </c>
      <c r="B5" t="s">
        <v>715</v>
      </c>
      <c r="I5" s="34" t="s">
        <v>826</v>
      </c>
      <c r="J5" s="15">
        <v>7</v>
      </c>
    </row>
    <row r="6" spans="1:10" x14ac:dyDescent="0.25">
      <c r="A6" s="57" t="s">
        <v>712</v>
      </c>
      <c r="B6" t="s">
        <v>714</v>
      </c>
      <c r="C6" t="s">
        <v>807</v>
      </c>
      <c r="I6" s="34" t="s">
        <v>301</v>
      </c>
      <c r="J6" s="15">
        <v>11</v>
      </c>
    </row>
    <row r="7" spans="1:10" x14ac:dyDescent="0.25">
      <c r="A7" s="23" t="s">
        <v>712</v>
      </c>
      <c r="B7" t="s">
        <v>711</v>
      </c>
      <c r="I7" s="34" t="s">
        <v>710</v>
      </c>
      <c r="J7" s="15">
        <f t="shared" ref="J7:J12" si="0">COUNTIF($A$2:$G$200,I7)</f>
        <v>69</v>
      </c>
    </row>
    <row r="8" spans="1:10" ht="26.4" x14ac:dyDescent="0.25">
      <c r="A8" s="57" t="s">
        <v>712</v>
      </c>
      <c r="B8" t="s">
        <v>714</v>
      </c>
      <c r="C8" t="s">
        <v>711</v>
      </c>
      <c r="D8" t="s">
        <v>715</v>
      </c>
      <c r="I8" s="34" t="s">
        <v>806</v>
      </c>
      <c r="J8" s="15">
        <f t="shared" si="0"/>
        <v>81</v>
      </c>
    </row>
    <row r="9" spans="1:10" x14ac:dyDescent="0.25">
      <c r="A9" s="23" t="s">
        <v>712</v>
      </c>
      <c r="B9" t="s">
        <v>714</v>
      </c>
      <c r="C9" t="s">
        <v>711</v>
      </c>
      <c r="D9" t="s">
        <v>715</v>
      </c>
      <c r="I9" s="34" t="s">
        <v>715</v>
      </c>
      <c r="J9" s="15">
        <f t="shared" si="0"/>
        <v>98</v>
      </c>
    </row>
    <row r="10" spans="1:10" x14ac:dyDescent="0.25">
      <c r="A10" s="57" t="s">
        <v>712</v>
      </c>
      <c r="B10" t="s">
        <v>714</v>
      </c>
      <c r="C10" t="s">
        <v>711</v>
      </c>
      <c r="D10" t="s">
        <v>715</v>
      </c>
      <c r="I10" s="34" t="s">
        <v>714</v>
      </c>
      <c r="J10" s="15">
        <f t="shared" si="0"/>
        <v>107</v>
      </c>
    </row>
    <row r="11" spans="1:10" ht="26.4" x14ac:dyDescent="0.25">
      <c r="A11" s="23" t="s">
        <v>806</v>
      </c>
      <c r="B11" t="s">
        <v>712</v>
      </c>
      <c r="C11" t="s">
        <v>711</v>
      </c>
      <c r="D11" t="s">
        <v>715</v>
      </c>
      <c r="I11" s="34" t="s">
        <v>712</v>
      </c>
      <c r="J11" s="15">
        <f t="shared" si="0"/>
        <v>141</v>
      </c>
    </row>
    <row r="12" spans="1:10" ht="26.4" x14ac:dyDescent="0.25">
      <c r="A12" s="57" t="s">
        <v>806</v>
      </c>
      <c r="B12" t="s">
        <v>711</v>
      </c>
      <c r="I12" s="34" t="s">
        <v>711</v>
      </c>
      <c r="J12" s="15">
        <f t="shared" si="0"/>
        <v>146</v>
      </c>
    </row>
    <row r="13" spans="1:10" ht="26.4" x14ac:dyDescent="0.25">
      <c r="A13" s="23" t="s">
        <v>806</v>
      </c>
      <c r="B13" t="s">
        <v>712</v>
      </c>
      <c r="C13" t="s">
        <v>710</v>
      </c>
      <c r="D13" t="s">
        <v>714</v>
      </c>
      <c r="E13" t="s">
        <v>711</v>
      </c>
      <c r="F13" t="s">
        <v>715</v>
      </c>
    </row>
    <row r="14" spans="1:10" ht="26.4" x14ac:dyDescent="0.25">
      <c r="A14" s="57" t="s">
        <v>806</v>
      </c>
      <c r="B14" t="s">
        <v>712</v>
      </c>
      <c r="C14" t="s">
        <v>711</v>
      </c>
      <c r="D14" t="s">
        <v>715</v>
      </c>
    </row>
    <row r="15" spans="1:10" ht="26.4" x14ac:dyDescent="0.25">
      <c r="A15" s="57" t="s">
        <v>806</v>
      </c>
      <c r="B15" t="s">
        <v>712</v>
      </c>
      <c r="C15" t="s">
        <v>710</v>
      </c>
      <c r="D15" t="s">
        <v>714</v>
      </c>
      <c r="E15" t="s">
        <v>711</v>
      </c>
      <c r="F15" t="s">
        <v>715</v>
      </c>
    </row>
    <row r="16" spans="1:10" ht="26.4" x14ac:dyDescent="0.25">
      <c r="A16" s="23" t="s">
        <v>806</v>
      </c>
      <c r="B16" t="s">
        <v>712</v>
      </c>
      <c r="C16" t="s">
        <v>710</v>
      </c>
      <c r="D16" t="s">
        <v>714</v>
      </c>
      <c r="E16" t="s">
        <v>711</v>
      </c>
      <c r="F16" t="s">
        <v>715</v>
      </c>
    </row>
    <row r="17" spans="1:6" ht="26.4" x14ac:dyDescent="0.25">
      <c r="A17" s="57" t="s">
        <v>806</v>
      </c>
      <c r="B17" t="s">
        <v>712</v>
      </c>
      <c r="C17" t="s">
        <v>710</v>
      </c>
      <c r="D17" t="s">
        <v>714</v>
      </c>
      <c r="E17" t="s">
        <v>711</v>
      </c>
      <c r="F17" t="s">
        <v>715</v>
      </c>
    </row>
    <row r="18" spans="1:6" ht="26.4" x14ac:dyDescent="0.25">
      <c r="A18" s="23" t="s">
        <v>806</v>
      </c>
      <c r="B18" t="s">
        <v>712</v>
      </c>
      <c r="C18" t="s">
        <v>711</v>
      </c>
      <c r="D18" t="s">
        <v>715</v>
      </c>
    </row>
    <row r="19" spans="1:6" x14ac:dyDescent="0.25">
      <c r="A19" s="57" t="s">
        <v>712</v>
      </c>
      <c r="B19" t="s">
        <v>711</v>
      </c>
      <c r="C19" t="s">
        <v>715</v>
      </c>
    </row>
    <row r="20" spans="1:6" ht="26.4" x14ac:dyDescent="0.25">
      <c r="A20" s="23" t="s">
        <v>806</v>
      </c>
      <c r="B20" t="s">
        <v>712</v>
      </c>
      <c r="C20" t="s">
        <v>710</v>
      </c>
      <c r="D20" t="s">
        <v>714</v>
      </c>
      <c r="E20" t="s">
        <v>711</v>
      </c>
      <c r="F20" t="s">
        <v>715</v>
      </c>
    </row>
    <row r="21" spans="1:6" x14ac:dyDescent="0.25">
      <c r="A21" s="57" t="s">
        <v>711</v>
      </c>
    </row>
    <row r="22" spans="1:6" x14ac:dyDescent="0.25">
      <c r="A22" s="23" t="s">
        <v>714</v>
      </c>
      <c r="B22" t="s">
        <v>711</v>
      </c>
    </row>
    <row r="23" spans="1:6" ht="26.4" x14ac:dyDescent="0.25">
      <c r="A23" s="23" t="s">
        <v>806</v>
      </c>
      <c r="B23" t="s">
        <v>712</v>
      </c>
      <c r="C23" t="s">
        <v>714</v>
      </c>
      <c r="D23" t="s">
        <v>711</v>
      </c>
      <c r="E23" t="s">
        <v>715</v>
      </c>
    </row>
    <row r="24" spans="1:6" x14ac:dyDescent="0.25">
      <c r="A24" s="57" t="s">
        <v>710</v>
      </c>
      <c r="B24" t="s">
        <v>714</v>
      </c>
      <c r="C24" t="s">
        <v>711</v>
      </c>
      <c r="D24" t="s">
        <v>715</v>
      </c>
    </row>
    <row r="25" spans="1:6" x14ac:dyDescent="0.25">
      <c r="A25" s="23" t="s">
        <v>712</v>
      </c>
      <c r="B25" t="s">
        <v>711</v>
      </c>
    </row>
    <row r="26" spans="1:6" x14ac:dyDescent="0.25">
      <c r="A26" s="57" t="s">
        <v>712</v>
      </c>
      <c r="B26" t="s">
        <v>710</v>
      </c>
      <c r="C26" t="s">
        <v>714</v>
      </c>
      <c r="D26" t="s">
        <v>715</v>
      </c>
    </row>
    <row r="27" spans="1:6" x14ac:dyDescent="0.25">
      <c r="A27" s="23" t="s">
        <v>804</v>
      </c>
    </row>
    <row r="28" spans="1:6" x14ac:dyDescent="0.25">
      <c r="A28" s="57" t="s">
        <v>714</v>
      </c>
      <c r="B28" t="s">
        <v>711</v>
      </c>
    </row>
    <row r="29" spans="1:6" x14ac:dyDescent="0.25">
      <c r="A29" s="23" t="s">
        <v>712</v>
      </c>
    </row>
    <row r="30" spans="1:6" x14ac:dyDescent="0.25">
      <c r="A30" s="57" t="s">
        <v>714</v>
      </c>
      <c r="B30" t="s">
        <v>711</v>
      </c>
      <c r="C30" t="s">
        <v>715</v>
      </c>
    </row>
    <row r="31" spans="1:6" x14ac:dyDescent="0.25">
      <c r="A31" s="23" t="s">
        <v>711</v>
      </c>
      <c r="B31" t="s">
        <v>715</v>
      </c>
    </row>
    <row r="32" spans="1:6" x14ac:dyDescent="0.25">
      <c r="A32" s="57" t="s">
        <v>712</v>
      </c>
      <c r="B32" t="s">
        <v>714</v>
      </c>
      <c r="C32" t="s">
        <v>711</v>
      </c>
    </row>
    <row r="33" spans="1:6" ht="26.4" x14ac:dyDescent="0.25">
      <c r="A33" s="23" t="s">
        <v>806</v>
      </c>
      <c r="B33" t="s">
        <v>714</v>
      </c>
      <c r="C33" t="s">
        <v>711</v>
      </c>
      <c r="D33" t="s">
        <v>715</v>
      </c>
    </row>
    <row r="34" spans="1:6" x14ac:dyDescent="0.25">
      <c r="A34" s="57" t="s">
        <v>711</v>
      </c>
      <c r="B34" t="s">
        <v>715</v>
      </c>
    </row>
    <row r="35" spans="1:6" ht="26.4" x14ac:dyDescent="0.25">
      <c r="A35" s="23" t="s">
        <v>806</v>
      </c>
      <c r="B35" t="s">
        <v>712</v>
      </c>
      <c r="C35" t="s">
        <v>714</v>
      </c>
      <c r="D35" t="s">
        <v>711</v>
      </c>
    </row>
    <row r="36" spans="1:6" x14ac:dyDescent="0.25">
      <c r="A36" s="57" t="s">
        <v>712</v>
      </c>
      <c r="B36" t="s">
        <v>714</v>
      </c>
      <c r="C36" t="s">
        <v>711</v>
      </c>
    </row>
    <row r="37" spans="1:6" ht="26.4" x14ac:dyDescent="0.25">
      <c r="A37" s="23" t="s">
        <v>806</v>
      </c>
      <c r="B37" t="s">
        <v>712</v>
      </c>
      <c r="C37" t="s">
        <v>714</v>
      </c>
      <c r="D37" t="s">
        <v>711</v>
      </c>
      <c r="E37" t="s">
        <v>715</v>
      </c>
    </row>
    <row r="38" spans="1:6" ht="26.4" x14ac:dyDescent="0.25">
      <c r="A38" s="57" t="s">
        <v>806</v>
      </c>
      <c r="B38" t="s">
        <v>712</v>
      </c>
      <c r="C38" t="s">
        <v>714</v>
      </c>
      <c r="D38" t="s">
        <v>711</v>
      </c>
      <c r="E38" t="s">
        <v>715</v>
      </c>
    </row>
    <row r="39" spans="1:6" x14ac:dyDescent="0.25">
      <c r="A39" s="23" t="s">
        <v>712</v>
      </c>
      <c r="B39" t="s">
        <v>711</v>
      </c>
      <c r="C39" t="s">
        <v>715</v>
      </c>
    </row>
    <row r="40" spans="1:6" x14ac:dyDescent="0.25">
      <c r="A40" s="57" t="s">
        <v>280</v>
      </c>
    </row>
    <row r="41" spans="1:6" x14ac:dyDescent="0.25">
      <c r="A41" s="23" t="s">
        <v>711</v>
      </c>
    </row>
    <row r="42" spans="1:6" ht="26.4" x14ac:dyDescent="0.25">
      <c r="A42" s="57" t="s">
        <v>806</v>
      </c>
      <c r="B42" t="s">
        <v>712</v>
      </c>
      <c r="C42" t="s">
        <v>710</v>
      </c>
      <c r="D42" t="s">
        <v>714</v>
      </c>
      <c r="E42" t="s">
        <v>711</v>
      </c>
      <c r="F42" t="s">
        <v>715</v>
      </c>
    </row>
    <row r="43" spans="1:6" x14ac:dyDescent="0.25">
      <c r="A43" s="23" t="s">
        <v>712</v>
      </c>
      <c r="B43" t="s">
        <v>714</v>
      </c>
      <c r="C43" t="s">
        <v>808</v>
      </c>
    </row>
    <row r="44" spans="1:6" ht="26.4" x14ac:dyDescent="0.25">
      <c r="A44" s="57" t="s">
        <v>806</v>
      </c>
      <c r="B44" t="s">
        <v>712</v>
      </c>
      <c r="C44" t="s">
        <v>710</v>
      </c>
      <c r="D44" t="s">
        <v>714</v>
      </c>
      <c r="E44" t="s">
        <v>711</v>
      </c>
      <c r="F44" t="s">
        <v>715</v>
      </c>
    </row>
    <row r="45" spans="1:6" x14ac:dyDescent="0.25">
      <c r="A45" s="23" t="s">
        <v>712</v>
      </c>
      <c r="B45" t="s">
        <v>710</v>
      </c>
      <c r="C45" t="s">
        <v>714</v>
      </c>
      <c r="D45" t="s">
        <v>711</v>
      </c>
      <c r="E45" t="s">
        <v>715</v>
      </c>
    </row>
    <row r="46" spans="1:6" ht="26.4" x14ac:dyDescent="0.25">
      <c r="A46" s="57" t="s">
        <v>806</v>
      </c>
      <c r="B46" t="s">
        <v>710</v>
      </c>
      <c r="C46" t="s">
        <v>714</v>
      </c>
      <c r="D46" t="s">
        <v>711</v>
      </c>
      <c r="E46" t="s">
        <v>715</v>
      </c>
    </row>
    <row r="47" spans="1:6" ht="26.4" x14ac:dyDescent="0.25">
      <c r="A47" s="23" t="s">
        <v>806</v>
      </c>
      <c r="B47" t="s">
        <v>712</v>
      </c>
      <c r="C47" t="s">
        <v>710</v>
      </c>
      <c r="D47" t="s">
        <v>714</v>
      </c>
      <c r="E47" t="s">
        <v>711</v>
      </c>
      <c r="F47" t="s">
        <v>715</v>
      </c>
    </row>
    <row r="48" spans="1:6" ht="26.4" x14ac:dyDescent="0.25">
      <c r="A48" s="57" t="s">
        <v>806</v>
      </c>
      <c r="B48" t="s">
        <v>712</v>
      </c>
      <c r="C48" t="s">
        <v>714</v>
      </c>
      <c r="D48" t="s">
        <v>711</v>
      </c>
      <c r="E48" t="s">
        <v>715</v>
      </c>
    </row>
    <row r="49" spans="1:7" x14ac:dyDescent="0.25">
      <c r="A49" s="23" t="s">
        <v>712</v>
      </c>
      <c r="B49" t="s">
        <v>714</v>
      </c>
      <c r="C49" t="s">
        <v>711</v>
      </c>
      <c r="D49" t="s">
        <v>809</v>
      </c>
    </row>
    <row r="50" spans="1:7" x14ac:dyDescent="0.25">
      <c r="A50" s="57" t="s">
        <v>301</v>
      </c>
    </row>
    <row r="51" spans="1:7" x14ac:dyDescent="0.25">
      <c r="A51" s="23" t="s">
        <v>712</v>
      </c>
      <c r="B51" t="s">
        <v>711</v>
      </c>
    </row>
    <row r="52" spans="1:7" x14ac:dyDescent="0.25">
      <c r="A52" s="57" t="s">
        <v>710</v>
      </c>
      <c r="B52" t="s">
        <v>711</v>
      </c>
      <c r="C52" t="s">
        <v>715</v>
      </c>
    </row>
    <row r="53" spans="1:7" ht="26.4" x14ac:dyDescent="0.25">
      <c r="A53" s="23" t="s">
        <v>806</v>
      </c>
      <c r="B53" t="s">
        <v>712</v>
      </c>
      <c r="C53" t="s">
        <v>710</v>
      </c>
      <c r="D53" t="s">
        <v>714</v>
      </c>
      <c r="E53" t="s">
        <v>711</v>
      </c>
      <c r="F53" t="s">
        <v>715</v>
      </c>
      <c r="G53" t="s">
        <v>810</v>
      </c>
    </row>
    <row r="54" spans="1:7" x14ac:dyDescent="0.25">
      <c r="A54" s="57" t="s">
        <v>714</v>
      </c>
      <c r="B54" t="s">
        <v>715</v>
      </c>
    </row>
    <row r="55" spans="1:7" ht="26.4" x14ac:dyDescent="0.25">
      <c r="A55" s="23" t="s">
        <v>806</v>
      </c>
      <c r="B55" t="s">
        <v>711</v>
      </c>
      <c r="C55" t="s">
        <v>715</v>
      </c>
    </row>
    <row r="56" spans="1:7" x14ac:dyDescent="0.25">
      <c r="A56" s="23" t="s">
        <v>711</v>
      </c>
    </row>
    <row r="57" spans="1:7" x14ac:dyDescent="0.25">
      <c r="A57" s="57" t="s">
        <v>712</v>
      </c>
      <c r="B57" t="s">
        <v>714</v>
      </c>
    </row>
    <row r="58" spans="1:7" ht="26.4" x14ac:dyDescent="0.25">
      <c r="A58" s="23" t="s">
        <v>806</v>
      </c>
      <c r="B58" t="s">
        <v>712</v>
      </c>
      <c r="C58" t="s">
        <v>714</v>
      </c>
      <c r="D58" t="s">
        <v>711</v>
      </c>
      <c r="E58" t="s">
        <v>715</v>
      </c>
    </row>
    <row r="59" spans="1:7" x14ac:dyDescent="0.25">
      <c r="A59" s="57" t="s">
        <v>712</v>
      </c>
      <c r="B59" t="s">
        <v>714</v>
      </c>
      <c r="C59" t="s">
        <v>711</v>
      </c>
    </row>
    <row r="60" spans="1:7" x14ac:dyDescent="0.25">
      <c r="A60" s="23" t="s">
        <v>712</v>
      </c>
      <c r="B60" t="s">
        <v>714</v>
      </c>
      <c r="C60" t="s">
        <v>711</v>
      </c>
    </row>
    <row r="61" spans="1:7" x14ac:dyDescent="0.25">
      <c r="A61" s="57" t="s">
        <v>712</v>
      </c>
      <c r="B61" t="s">
        <v>710</v>
      </c>
      <c r="C61" t="s">
        <v>714</v>
      </c>
      <c r="D61" t="s">
        <v>715</v>
      </c>
    </row>
    <row r="62" spans="1:7" x14ac:dyDescent="0.25">
      <c r="A62" s="23" t="s">
        <v>712</v>
      </c>
      <c r="B62" t="s">
        <v>714</v>
      </c>
      <c r="C62" t="s">
        <v>711</v>
      </c>
      <c r="D62" t="s">
        <v>715</v>
      </c>
    </row>
    <row r="63" spans="1:7" ht="26.4" x14ac:dyDescent="0.25">
      <c r="A63" s="23" t="s">
        <v>806</v>
      </c>
      <c r="B63" t="s">
        <v>712</v>
      </c>
      <c r="C63" t="s">
        <v>710</v>
      </c>
      <c r="D63" t="s">
        <v>714</v>
      </c>
    </row>
    <row r="64" spans="1:7" ht="26.4" x14ac:dyDescent="0.25">
      <c r="A64" s="57" t="s">
        <v>806</v>
      </c>
      <c r="B64" t="s">
        <v>712</v>
      </c>
    </row>
    <row r="65" spans="1:6" ht="26.4" x14ac:dyDescent="0.25">
      <c r="A65" s="23" t="s">
        <v>806</v>
      </c>
      <c r="B65" t="s">
        <v>712</v>
      </c>
      <c r="C65" t="s">
        <v>811</v>
      </c>
    </row>
    <row r="66" spans="1:6" x14ac:dyDescent="0.25">
      <c r="A66" s="57" t="s">
        <v>712</v>
      </c>
      <c r="B66" t="s">
        <v>710</v>
      </c>
      <c r="C66" t="s">
        <v>714</v>
      </c>
    </row>
    <row r="67" spans="1:6" x14ac:dyDescent="0.25">
      <c r="A67" s="57" t="s">
        <v>712</v>
      </c>
      <c r="B67" t="s">
        <v>710</v>
      </c>
      <c r="C67" t="s">
        <v>714</v>
      </c>
      <c r="D67" t="s">
        <v>711</v>
      </c>
      <c r="E67" t="s">
        <v>715</v>
      </c>
    </row>
    <row r="68" spans="1:6" ht="26.4" x14ac:dyDescent="0.25">
      <c r="A68" s="23" t="s">
        <v>806</v>
      </c>
      <c r="B68" t="s">
        <v>712</v>
      </c>
      <c r="C68" t="s">
        <v>710</v>
      </c>
    </row>
    <row r="69" spans="1:6" ht="26.4" x14ac:dyDescent="0.25">
      <c r="A69" s="57" t="s">
        <v>806</v>
      </c>
      <c r="B69" t="s">
        <v>712</v>
      </c>
      <c r="C69" t="s">
        <v>710</v>
      </c>
      <c r="D69" t="s">
        <v>714</v>
      </c>
    </row>
    <row r="70" spans="1:6" x14ac:dyDescent="0.25">
      <c r="A70" s="23" t="s">
        <v>712</v>
      </c>
      <c r="B70" t="s">
        <v>710</v>
      </c>
    </row>
    <row r="71" spans="1:6" ht="26.4" x14ac:dyDescent="0.25">
      <c r="A71" s="57" t="s">
        <v>806</v>
      </c>
      <c r="B71" t="s">
        <v>712</v>
      </c>
      <c r="C71" t="s">
        <v>710</v>
      </c>
      <c r="D71" t="s">
        <v>714</v>
      </c>
      <c r="E71" t="s">
        <v>711</v>
      </c>
    </row>
    <row r="72" spans="1:6" ht="26.4" x14ac:dyDescent="0.25">
      <c r="A72" s="23" t="s">
        <v>806</v>
      </c>
      <c r="B72" t="s">
        <v>712</v>
      </c>
      <c r="C72" t="s">
        <v>710</v>
      </c>
      <c r="D72" t="s">
        <v>714</v>
      </c>
      <c r="E72" t="s">
        <v>715</v>
      </c>
    </row>
    <row r="73" spans="1:6" x14ac:dyDescent="0.25">
      <c r="A73" s="57" t="s">
        <v>712</v>
      </c>
      <c r="B73" t="s">
        <v>710</v>
      </c>
    </row>
    <row r="74" spans="1:6" ht="26.4" x14ac:dyDescent="0.25">
      <c r="A74" s="23" t="s">
        <v>806</v>
      </c>
      <c r="B74" t="s">
        <v>712</v>
      </c>
      <c r="C74" t="s">
        <v>710</v>
      </c>
      <c r="D74" t="s">
        <v>714</v>
      </c>
      <c r="E74" t="s">
        <v>715</v>
      </c>
    </row>
    <row r="75" spans="1:6" x14ac:dyDescent="0.25">
      <c r="A75" s="57" t="s">
        <v>712</v>
      </c>
      <c r="B75" t="s">
        <v>812</v>
      </c>
    </row>
    <row r="76" spans="1:6" ht="26.4" x14ac:dyDescent="0.25">
      <c r="A76" s="23" t="s">
        <v>806</v>
      </c>
      <c r="B76" t="s">
        <v>712</v>
      </c>
      <c r="C76" t="s">
        <v>710</v>
      </c>
      <c r="D76" t="s">
        <v>714</v>
      </c>
      <c r="E76" t="s">
        <v>711</v>
      </c>
      <c r="F76" t="s">
        <v>715</v>
      </c>
    </row>
    <row r="77" spans="1:6" x14ac:dyDescent="0.25">
      <c r="A77" s="57" t="s">
        <v>712</v>
      </c>
      <c r="B77" t="s">
        <v>710</v>
      </c>
      <c r="C77" t="s">
        <v>714</v>
      </c>
      <c r="D77" t="s">
        <v>711</v>
      </c>
      <c r="E77" t="s">
        <v>715</v>
      </c>
    </row>
    <row r="78" spans="1:6" ht="26.4" x14ac:dyDescent="0.25">
      <c r="A78" s="23" t="s">
        <v>806</v>
      </c>
      <c r="B78" t="s">
        <v>712</v>
      </c>
      <c r="C78" t="s">
        <v>710</v>
      </c>
    </row>
    <row r="79" spans="1:6" x14ac:dyDescent="0.25">
      <c r="A79" s="57" t="s">
        <v>712</v>
      </c>
      <c r="B79" t="s">
        <v>710</v>
      </c>
    </row>
    <row r="80" spans="1:6" ht="26.4" x14ac:dyDescent="0.25">
      <c r="A80" s="23" t="s">
        <v>806</v>
      </c>
      <c r="B80" t="s">
        <v>712</v>
      </c>
      <c r="C80" t="s">
        <v>710</v>
      </c>
    </row>
    <row r="81" spans="1:6" ht="26.4" x14ac:dyDescent="0.25">
      <c r="A81" s="57" t="s">
        <v>806</v>
      </c>
      <c r="B81" t="s">
        <v>712</v>
      </c>
      <c r="C81" t="s">
        <v>710</v>
      </c>
      <c r="D81" t="s">
        <v>711</v>
      </c>
    </row>
    <row r="82" spans="1:6" x14ac:dyDescent="0.25">
      <c r="A82" s="23" t="s">
        <v>712</v>
      </c>
      <c r="B82" t="s">
        <v>714</v>
      </c>
      <c r="C82" t="s">
        <v>813</v>
      </c>
    </row>
    <row r="83" spans="1:6" ht="26.4" x14ac:dyDescent="0.25">
      <c r="A83" s="57" t="s">
        <v>806</v>
      </c>
      <c r="B83" t="s">
        <v>712</v>
      </c>
      <c r="C83" t="s">
        <v>710</v>
      </c>
      <c r="D83" t="s">
        <v>714</v>
      </c>
      <c r="E83" t="s">
        <v>711</v>
      </c>
      <c r="F83" t="s">
        <v>715</v>
      </c>
    </row>
    <row r="84" spans="1:6" ht="26.4" x14ac:dyDescent="0.25">
      <c r="A84" s="23" t="s">
        <v>806</v>
      </c>
      <c r="B84" t="s">
        <v>712</v>
      </c>
      <c r="C84" t="s">
        <v>714</v>
      </c>
      <c r="D84" t="s">
        <v>711</v>
      </c>
      <c r="E84" t="s">
        <v>715</v>
      </c>
    </row>
    <row r="85" spans="1:6" x14ac:dyDescent="0.25">
      <c r="A85" s="57" t="s">
        <v>712</v>
      </c>
      <c r="B85" t="s">
        <v>714</v>
      </c>
      <c r="C85" t="s">
        <v>711</v>
      </c>
      <c r="D85" t="s">
        <v>715</v>
      </c>
    </row>
    <row r="86" spans="1:6" x14ac:dyDescent="0.25">
      <c r="A86" s="23" t="s">
        <v>712</v>
      </c>
      <c r="B86" t="s">
        <v>710</v>
      </c>
      <c r="C86" t="s">
        <v>714</v>
      </c>
      <c r="D86" t="s">
        <v>711</v>
      </c>
      <c r="E86" t="s">
        <v>715</v>
      </c>
    </row>
    <row r="87" spans="1:6" x14ac:dyDescent="0.25">
      <c r="A87" s="57" t="s">
        <v>712</v>
      </c>
      <c r="B87" t="s">
        <v>711</v>
      </c>
      <c r="C87" t="s">
        <v>715</v>
      </c>
    </row>
    <row r="88" spans="1:6" x14ac:dyDescent="0.25">
      <c r="A88" s="23" t="s">
        <v>712</v>
      </c>
    </row>
    <row r="89" spans="1:6" x14ac:dyDescent="0.25">
      <c r="A89" s="57" t="s">
        <v>712</v>
      </c>
      <c r="B89" t="s">
        <v>710</v>
      </c>
    </row>
    <row r="90" spans="1:6" ht="26.4" x14ac:dyDescent="0.25">
      <c r="A90" s="23" t="s">
        <v>806</v>
      </c>
      <c r="B90" t="s">
        <v>712</v>
      </c>
    </row>
    <row r="91" spans="1:6" x14ac:dyDescent="0.25">
      <c r="A91" s="57" t="s">
        <v>712</v>
      </c>
      <c r="B91" t="s">
        <v>714</v>
      </c>
    </row>
    <row r="92" spans="1:6" x14ac:dyDescent="0.25">
      <c r="A92" s="23" t="s">
        <v>712</v>
      </c>
      <c r="B92" t="s">
        <v>710</v>
      </c>
      <c r="C92" t="s">
        <v>714</v>
      </c>
      <c r="D92" t="s">
        <v>715</v>
      </c>
    </row>
    <row r="93" spans="1:6" ht="26.4" x14ac:dyDescent="0.25">
      <c r="A93" s="57" t="s">
        <v>806</v>
      </c>
      <c r="B93" t="s">
        <v>712</v>
      </c>
      <c r="C93" t="s">
        <v>714</v>
      </c>
      <c r="D93" t="s">
        <v>711</v>
      </c>
      <c r="E93" t="s">
        <v>715</v>
      </c>
    </row>
    <row r="94" spans="1:6" x14ac:dyDescent="0.25">
      <c r="A94" s="23" t="s">
        <v>712</v>
      </c>
      <c r="B94" t="s">
        <v>710</v>
      </c>
      <c r="C94" t="s">
        <v>711</v>
      </c>
    </row>
    <row r="95" spans="1:6" ht="26.4" x14ac:dyDescent="0.25">
      <c r="A95" s="57" t="s">
        <v>806</v>
      </c>
      <c r="B95" t="s">
        <v>712</v>
      </c>
      <c r="C95" t="s">
        <v>710</v>
      </c>
      <c r="D95" t="s">
        <v>714</v>
      </c>
      <c r="E95" t="s">
        <v>711</v>
      </c>
      <c r="F95" t="s">
        <v>715</v>
      </c>
    </row>
    <row r="96" spans="1:6" ht="26.4" x14ac:dyDescent="0.25">
      <c r="A96" s="23" t="s">
        <v>806</v>
      </c>
      <c r="B96" t="s">
        <v>712</v>
      </c>
      <c r="C96" t="s">
        <v>710</v>
      </c>
      <c r="D96" t="s">
        <v>714</v>
      </c>
      <c r="E96" t="s">
        <v>715</v>
      </c>
    </row>
    <row r="97" spans="1:6" x14ac:dyDescent="0.25">
      <c r="A97" s="57" t="s">
        <v>712</v>
      </c>
      <c r="B97" t="s">
        <v>710</v>
      </c>
      <c r="C97" t="s">
        <v>711</v>
      </c>
    </row>
    <row r="98" spans="1:6" x14ac:dyDescent="0.25">
      <c r="A98" s="23" t="s">
        <v>712</v>
      </c>
      <c r="B98" t="s">
        <v>710</v>
      </c>
      <c r="C98" t="s">
        <v>711</v>
      </c>
      <c r="D98" t="s">
        <v>715</v>
      </c>
    </row>
    <row r="99" spans="1:6" ht="26.4" x14ac:dyDescent="0.25">
      <c r="A99" s="23" t="s">
        <v>806</v>
      </c>
      <c r="B99" t="s">
        <v>712</v>
      </c>
      <c r="C99" t="s">
        <v>710</v>
      </c>
      <c r="D99" t="s">
        <v>714</v>
      </c>
      <c r="E99" t="s">
        <v>711</v>
      </c>
      <c r="F99" t="s">
        <v>715</v>
      </c>
    </row>
    <row r="100" spans="1:6" x14ac:dyDescent="0.25">
      <c r="A100" s="23" t="s">
        <v>711</v>
      </c>
    </row>
    <row r="101" spans="1:6" ht="26.4" x14ac:dyDescent="0.25">
      <c r="A101" s="57" t="s">
        <v>806</v>
      </c>
      <c r="B101" t="s">
        <v>712</v>
      </c>
    </row>
    <row r="102" spans="1:6" ht="26.4" x14ac:dyDescent="0.25">
      <c r="A102" s="23" t="s">
        <v>806</v>
      </c>
      <c r="B102" t="s">
        <v>712</v>
      </c>
      <c r="C102" t="s">
        <v>714</v>
      </c>
      <c r="D102" t="s">
        <v>711</v>
      </c>
      <c r="E102" t="s">
        <v>715</v>
      </c>
    </row>
    <row r="103" spans="1:6" ht="26.4" x14ac:dyDescent="0.25">
      <c r="A103" s="23" t="s">
        <v>806</v>
      </c>
      <c r="B103" t="s">
        <v>712</v>
      </c>
      <c r="C103" t="s">
        <v>711</v>
      </c>
    </row>
    <row r="104" spans="1:6" x14ac:dyDescent="0.25">
      <c r="A104" s="57" t="s">
        <v>712</v>
      </c>
      <c r="B104" t="s">
        <v>814</v>
      </c>
    </row>
    <row r="105" spans="1:6" ht="26.4" x14ac:dyDescent="0.25">
      <c r="A105" s="23" t="s">
        <v>806</v>
      </c>
      <c r="B105" t="s">
        <v>714</v>
      </c>
      <c r="C105" t="s">
        <v>711</v>
      </c>
    </row>
    <row r="106" spans="1:6" ht="26.4" x14ac:dyDescent="0.25">
      <c r="A106" s="57" t="s">
        <v>806</v>
      </c>
      <c r="B106" t="s">
        <v>712</v>
      </c>
      <c r="C106" t="s">
        <v>715</v>
      </c>
      <c r="D106" t="s">
        <v>815</v>
      </c>
    </row>
    <row r="107" spans="1:6" x14ac:dyDescent="0.25">
      <c r="A107" s="23" t="s">
        <v>712</v>
      </c>
      <c r="B107" t="s">
        <v>711</v>
      </c>
    </row>
    <row r="108" spans="1:6" x14ac:dyDescent="0.25">
      <c r="A108" s="57" t="s">
        <v>714</v>
      </c>
      <c r="B108" t="s">
        <v>711</v>
      </c>
      <c r="C108" t="s">
        <v>715</v>
      </c>
    </row>
    <row r="109" spans="1:6" ht="26.4" x14ac:dyDescent="0.25">
      <c r="A109" s="23" t="s">
        <v>806</v>
      </c>
      <c r="B109" t="s">
        <v>712</v>
      </c>
      <c r="C109" t="s">
        <v>714</v>
      </c>
      <c r="D109" t="s">
        <v>711</v>
      </c>
      <c r="E109" t="s">
        <v>715</v>
      </c>
    </row>
    <row r="110" spans="1:6" x14ac:dyDescent="0.25">
      <c r="A110" s="57" t="s">
        <v>711</v>
      </c>
    </row>
    <row r="111" spans="1:6" x14ac:dyDescent="0.25">
      <c r="A111" s="23" t="s">
        <v>712</v>
      </c>
      <c r="B111" t="s">
        <v>714</v>
      </c>
      <c r="C111" t="s">
        <v>711</v>
      </c>
      <c r="D111" t="s">
        <v>715</v>
      </c>
    </row>
    <row r="112" spans="1:6" ht="26.4" x14ac:dyDescent="0.25">
      <c r="A112" s="57" t="s">
        <v>806</v>
      </c>
      <c r="B112" t="s">
        <v>712</v>
      </c>
      <c r="C112" t="s">
        <v>710</v>
      </c>
      <c r="D112" t="s">
        <v>714</v>
      </c>
    </row>
    <row r="113" spans="1:7" x14ac:dyDescent="0.25">
      <c r="A113" s="23" t="s">
        <v>712</v>
      </c>
      <c r="B113" t="s">
        <v>714</v>
      </c>
      <c r="C113" t="s">
        <v>711</v>
      </c>
      <c r="D113" t="s">
        <v>715</v>
      </c>
    </row>
    <row r="114" spans="1:7" x14ac:dyDescent="0.25">
      <c r="A114" s="57" t="s">
        <v>711</v>
      </c>
    </row>
    <row r="115" spans="1:7" x14ac:dyDescent="0.25">
      <c r="A115" s="23" t="s">
        <v>712</v>
      </c>
      <c r="B115" t="s">
        <v>711</v>
      </c>
    </row>
    <row r="116" spans="1:7" x14ac:dyDescent="0.25">
      <c r="A116" s="57" t="s">
        <v>712</v>
      </c>
    </row>
    <row r="117" spans="1:7" x14ac:dyDescent="0.25">
      <c r="A117" s="23" t="s">
        <v>712</v>
      </c>
      <c r="B117" t="s">
        <v>711</v>
      </c>
    </row>
    <row r="118" spans="1:7" ht="26.4" x14ac:dyDescent="0.25">
      <c r="A118" s="57" t="s">
        <v>806</v>
      </c>
      <c r="B118" t="s">
        <v>712</v>
      </c>
      <c r="C118" t="s">
        <v>710</v>
      </c>
      <c r="D118" t="s">
        <v>714</v>
      </c>
      <c r="E118" t="s">
        <v>711</v>
      </c>
    </row>
    <row r="119" spans="1:7" ht="26.4" x14ac:dyDescent="0.25">
      <c r="A119" s="23" t="s">
        <v>806</v>
      </c>
      <c r="B119" t="s">
        <v>712</v>
      </c>
      <c r="C119" t="s">
        <v>710</v>
      </c>
      <c r="D119" t="s">
        <v>714</v>
      </c>
      <c r="E119" t="s">
        <v>711</v>
      </c>
      <c r="F119" t="s">
        <v>715</v>
      </c>
    </row>
    <row r="120" spans="1:7" x14ac:dyDescent="0.25">
      <c r="A120" s="57" t="s">
        <v>712</v>
      </c>
      <c r="B120" t="s">
        <v>710</v>
      </c>
      <c r="C120" t="s">
        <v>714</v>
      </c>
      <c r="D120" t="s">
        <v>711</v>
      </c>
    </row>
    <row r="121" spans="1:7" x14ac:dyDescent="0.25">
      <c r="A121" s="23" t="s">
        <v>711</v>
      </c>
      <c r="B121" t="s">
        <v>816</v>
      </c>
    </row>
    <row r="122" spans="1:7" ht="26.4" x14ac:dyDescent="0.25">
      <c r="A122" s="57" t="s">
        <v>806</v>
      </c>
      <c r="B122" t="s">
        <v>712</v>
      </c>
      <c r="C122" t="s">
        <v>711</v>
      </c>
      <c r="D122" t="s">
        <v>715</v>
      </c>
    </row>
    <row r="123" spans="1:7" ht="26.4" x14ac:dyDescent="0.25">
      <c r="A123" s="23" t="s">
        <v>806</v>
      </c>
      <c r="B123" t="s">
        <v>710</v>
      </c>
      <c r="C123" t="s">
        <v>711</v>
      </c>
    </row>
    <row r="124" spans="1:7" ht="26.4" x14ac:dyDescent="0.25">
      <c r="A124" s="57" t="s">
        <v>806</v>
      </c>
      <c r="B124" t="s">
        <v>712</v>
      </c>
      <c r="C124" t="s">
        <v>710</v>
      </c>
      <c r="D124" t="s">
        <v>714</v>
      </c>
      <c r="E124" t="s">
        <v>711</v>
      </c>
      <c r="F124" t="s">
        <v>715</v>
      </c>
    </row>
    <row r="125" spans="1:7" ht="26.4" x14ac:dyDescent="0.25">
      <c r="A125" s="23" t="s">
        <v>806</v>
      </c>
      <c r="B125" t="s">
        <v>712</v>
      </c>
      <c r="C125" t="s">
        <v>711</v>
      </c>
    </row>
    <row r="126" spans="1:7" ht="26.4" x14ac:dyDescent="0.25">
      <c r="A126" s="57" t="s">
        <v>806</v>
      </c>
      <c r="B126" t="s">
        <v>712</v>
      </c>
      <c r="C126" t="s">
        <v>710</v>
      </c>
      <c r="D126" t="s">
        <v>714</v>
      </c>
      <c r="E126" t="s">
        <v>711</v>
      </c>
      <c r="F126" t="s">
        <v>715</v>
      </c>
      <c r="G126" t="s">
        <v>817</v>
      </c>
    </row>
    <row r="127" spans="1:7" ht="26.4" x14ac:dyDescent="0.25">
      <c r="A127" s="23" t="s">
        <v>806</v>
      </c>
      <c r="B127" t="s">
        <v>712</v>
      </c>
      <c r="C127" t="s">
        <v>711</v>
      </c>
    </row>
    <row r="128" spans="1:7" ht="26.4" x14ac:dyDescent="0.25">
      <c r="A128" s="57" t="s">
        <v>806</v>
      </c>
      <c r="B128" t="s">
        <v>712</v>
      </c>
      <c r="C128" t="s">
        <v>710</v>
      </c>
      <c r="D128" t="s">
        <v>714</v>
      </c>
      <c r="E128" t="s">
        <v>711</v>
      </c>
      <c r="F128" t="s">
        <v>715</v>
      </c>
    </row>
    <row r="129" spans="1:7" x14ac:dyDescent="0.25">
      <c r="A129" s="23" t="s">
        <v>712</v>
      </c>
      <c r="B129" t="s">
        <v>714</v>
      </c>
      <c r="C129" t="s">
        <v>711</v>
      </c>
      <c r="D129" t="s">
        <v>715</v>
      </c>
    </row>
    <row r="130" spans="1:7" x14ac:dyDescent="0.25">
      <c r="A130" s="57" t="s">
        <v>711</v>
      </c>
    </row>
    <row r="131" spans="1:7" ht="26.4" x14ac:dyDescent="0.25">
      <c r="A131" s="23" t="s">
        <v>806</v>
      </c>
      <c r="B131" t="s">
        <v>712</v>
      </c>
      <c r="C131" t="s">
        <v>714</v>
      </c>
      <c r="D131" t="s">
        <v>711</v>
      </c>
      <c r="E131" t="s">
        <v>715</v>
      </c>
    </row>
    <row r="132" spans="1:7" ht="26.4" x14ac:dyDescent="0.25">
      <c r="A132" s="57" t="s">
        <v>806</v>
      </c>
      <c r="B132" t="s">
        <v>712</v>
      </c>
      <c r="C132" t="s">
        <v>714</v>
      </c>
      <c r="D132" t="s">
        <v>711</v>
      </c>
      <c r="E132" t="s">
        <v>715</v>
      </c>
    </row>
    <row r="133" spans="1:7" ht="26.4" x14ac:dyDescent="0.25">
      <c r="A133" s="23" t="s">
        <v>806</v>
      </c>
      <c r="B133" t="s">
        <v>712</v>
      </c>
      <c r="C133" t="s">
        <v>711</v>
      </c>
    </row>
    <row r="134" spans="1:7" x14ac:dyDescent="0.25">
      <c r="A134" s="57" t="s">
        <v>711</v>
      </c>
      <c r="B134" t="s">
        <v>715</v>
      </c>
    </row>
    <row r="135" spans="1:7" x14ac:dyDescent="0.25">
      <c r="A135" s="23" t="s">
        <v>711</v>
      </c>
    </row>
    <row r="136" spans="1:7" ht="26.4" x14ac:dyDescent="0.25">
      <c r="A136" s="57" t="s">
        <v>806</v>
      </c>
      <c r="B136" t="s">
        <v>712</v>
      </c>
      <c r="C136" t="s">
        <v>710</v>
      </c>
      <c r="D136" t="s">
        <v>714</v>
      </c>
      <c r="E136" t="s">
        <v>711</v>
      </c>
      <c r="F136" t="s">
        <v>715</v>
      </c>
    </row>
    <row r="137" spans="1:7" ht="26.4" x14ac:dyDescent="0.25">
      <c r="A137" s="23" t="s">
        <v>806</v>
      </c>
      <c r="B137" t="s">
        <v>712</v>
      </c>
      <c r="C137" t="s">
        <v>710</v>
      </c>
      <c r="D137" t="s">
        <v>714</v>
      </c>
      <c r="E137" t="s">
        <v>711</v>
      </c>
      <c r="F137" t="s">
        <v>715</v>
      </c>
      <c r="G137" t="s">
        <v>818</v>
      </c>
    </row>
    <row r="138" spans="1:7" x14ac:dyDescent="0.25">
      <c r="A138" s="57" t="s">
        <v>714</v>
      </c>
      <c r="B138" t="s">
        <v>711</v>
      </c>
      <c r="C138" t="s">
        <v>715</v>
      </c>
    </row>
    <row r="139" spans="1:7" x14ac:dyDescent="0.25">
      <c r="A139" s="23" t="s">
        <v>712</v>
      </c>
      <c r="B139" t="s">
        <v>711</v>
      </c>
      <c r="C139" t="s">
        <v>715</v>
      </c>
    </row>
    <row r="140" spans="1:7" x14ac:dyDescent="0.25">
      <c r="A140" s="57" t="s">
        <v>714</v>
      </c>
    </row>
    <row r="141" spans="1:7" x14ac:dyDescent="0.25">
      <c r="A141" s="23" t="s">
        <v>712</v>
      </c>
    </row>
    <row r="142" spans="1:7" x14ac:dyDescent="0.25">
      <c r="A142" s="57" t="s">
        <v>712</v>
      </c>
      <c r="B142" t="s">
        <v>714</v>
      </c>
      <c r="C142" t="s">
        <v>711</v>
      </c>
      <c r="D142" t="s">
        <v>715</v>
      </c>
    </row>
    <row r="143" spans="1:7" ht="26.4" x14ac:dyDescent="0.25">
      <c r="A143" s="23" t="s">
        <v>806</v>
      </c>
      <c r="B143" t="s">
        <v>712</v>
      </c>
      <c r="C143" t="s">
        <v>714</v>
      </c>
      <c r="D143" t="s">
        <v>711</v>
      </c>
    </row>
    <row r="144" spans="1:7" x14ac:dyDescent="0.25">
      <c r="A144" s="57" t="s">
        <v>712</v>
      </c>
      <c r="B144" t="s">
        <v>714</v>
      </c>
      <c r="C144" t="s">
        <v>711</v>
      </c>
    </row>
    <row r="145" spans="1:7" x14ac:dyDescent="0.25">
      <c r="A145" s="23" t="s">
        <v>712</v>
      </c>
      <c r="B145" t="s">
        <v>710</v>
      </c>
      <c r="C145" t="s">
        <v>711</v>
      </c>
    </row>
    <row r="146" spans="1:7" x14ac:dyDescent="0.25">
      <c r="A146" s="57" t="s">
        <v>714</v>
      </c>
      <c r="B146" t="s">
        <v>711</v>
      </c>
      <c r="C146" t="s">
        <v>715</v>
      </c>
    </row>
    <row r="147" spans="1:7" ht="26.4" x14ac:dyDescent="0.25">
      <c r="A147" s="23" t="s">
        <v>806</v>
      </c>
      <c r="B147" t="s">
        <v>712</v>
      </c>
      <c r="C147" t="s">
        <v>710</v>
      </c>
      <c r="D147" t="s">
        <v>714</v>
      </c>
      <c r="E147" t="s">
        <v>711</v>
      </c>
      <c r="F147" t="s">
        <v>715</v>
      </c>
      <c r="G147" t="s">
        <v>819</v>
      </c>
    </row>
    <row r="148" spans="1:7" ht="26.4" x14ac:dyDescent="0.25">
      <c r="A148" s="57" t="s">
        <v>806</v>
      </c>
      <c r="B148" t="s">
        <v>712</v>
      </c>
      <c r="C148" t="s">
        <v>710</v>
      </c>
      <c r="D148" t="s">
        <v>714</v>
      </c>
      <c r="E148" t="s">
        <v>711</v>
      </c>
      <c r="F148" t="s">
        <v>715</v>
      </c>
    </row>
    <row r="149" spans="1:7" x14ac:dyDescent="0.25">
      <c r="A149" s="23" t="s">
        <v>712</v>
      </c>
      <c r="B149" t="s">
        <v>711</v>
      </c>
    </row>
    <row r="150" spans="1:7" ht="26.4" x14ac:dyDescent="0.25">
      <c r="A150" s="57" t="s">
        <v>806</v>
      </c>
      <c r="B150" t="s">
        <v>712</v>
      </c>
      <c r="C150" t="s">
        <v>710</v>
      </c>
      <c r="D150" t="s">
        <v>714</v>
      </c>
      <c r="E150" t="s">
        <v>711</v>
      </c>
      <c r="F150" t="s">
        <v>715</v>
      </c>
    </row>
    <row r="151" spans="1:7" x14ac:dyDescent="0.25">
      <c r="A151" s="23" t="s">
        <v>468</v>
      </c>
    </row>
    <row r="152" spans="1:7" x14ac:dyDescent="0.25">
      <c r="A152" s="23" t="s">
        <v>712</v>
      </c>
    </row>
    <row r="153" spans="1:7" x14ac:dyDescent="0.25">
      <c r="A153" s="57" t="s">
        <v>474</v>
      </c>
    </row>
    <row r="154" spans="1:7" x14ac:dyDescent="0.25">
      <c r="A154" s="23" t="s">
        <v>711</v>
      </c>
    </row>
    <row r="155" spans="1:7" x14ac:dyDescent="0.25">
      <c r="A155" s="23" t="s">
        <v>712</v>
      </c>
      <c r="B155" t="s">
        <v>820</v>
      </c>
    </row>
    <row r="156" spans="1:7" x14ac:dyDescent="0.25">
      <c r="A156" s="57" t="s">
        <v>711</v>
      </c>
    </row>
    <row r="157" spans="1:7" x14ac:dyDescent="0.25">
      <c r="A157" s="57" t="s">
        <v>712</v>
      </c>
      <c r="B157" t="s">
        <v>711</v>
      </c>
      <c r="C157" t="s">
        <v>715</v>
      </c>
    </row>
    <row r="158" spans="1:7" x14ac:dyDescent="0.25">
      <c r="A158" s="57" t="s">
        <v>711</v>
      </c>
      <c r="B158" t="s">
        <v>821</v>
      </c>
    </row>
    <row r="159" spans="1:7" x14ac:dyDescent="0.25">
      <c r="A159" s="57" t="s">
        <v>711</v>
      </c>
      <c r="B159" t="s">
        <v>715</v>
      </c>
    </row>
    <row r="160" spans="1:7" x14ac:dyDescent="0.25">
      <c r="A160" s="57" t="s">
        <v>711</v>
      </c>
    </row>
    <row r="161" spans="1:7" x14ac:dyDescent="0.25">
      <c r="A161" s="57" t="s">
        <v>714</v>
      </c>
      <c r="B161" t="s">
        <v>711</v>
      </c>
    </row>
    <row r="162" spans="1:7" x14ac:dyDescent="0.25">
      <c r="A162" s="23" t="s">
        <v>712</v>
      </c>
      <c r="B162" t="s">
        <v>711</v>
      </c>
      <c r="C162" t="s">
        <v>715</v>
      </c>
    </row>
    <row r="163" spans="1:7" ht="26.4" x14ac:dyDescent="0.25">
      <c r="A163" s="57" t="s">
        <v>806</v>
      </c>
      <c r="B163" t="s">
        <v>712</v>
      </c>
      <c r="C163" t="s">
        <v>711</v>
      </c>
      <c r="D163" t="s">
        <v>822</v>
      </c>
    </row>
    <row r="164" spans="1:7" x14ac:dyDescent="0.25">
      <c r="A164" s="23" t="s">
        <v>711</v>
      </c>
    </row>
    <row r="165" spans="1:7" ht="26.4" x14ac:dyDescent="0.25">
      <c r="A165" s="57" t="s">
        <v>806</v>
      </c>
      <c r="B165" t="s">
        <v>712</v>
      </c>
      <c r="C165" t="s">
        <v>710</v>
      </c>
      <c r="D165" t="s">
        <v>714</v>
      </c>
      <c r="E165" t="s">
        <v>715</v>
      </c>
      <c r="F165" t="s">
        <v>823</v>
      </c>
    </row>
    <row r="166" spans="1:7" ht="26.4" x14ac:dyDescent="0.25">
      <c r="A166" s="23" t="s">
        <v>806</v>
      </c>
      <c r="B166" t="s">
        <v>712</v>
      </c>
      <c r="C166" t="s">
        <v>714</v>
      </c>
      <c r="D166" t="s">
        <v>711</v>
      </c>
    </row>
    <row r="167" spans="1:7" ht="26.4" x14ac:dyDescent="0.25">
      <c r="A167" s="57" t="s">
        <v>806</v>
      </c>
      <c r="B167" t="s">
        <v>714</v>
      </c>
    </row>
    <row r="168" spans="1:7" ht="26.4" x14ac:dyDescent="0.25">
      <c r="A168" s="57" t="s">
        <v>806</v>
      </c>
      <c r="B168" t="s">
        <v>712</v>
      </c>
      <c r="C168" t="s">
        <v>710</v>
      </c>
      <c r="D168" t="s">
        <v>714</v>
      </c>
      <c r="E168" t="s">
        <v>711</v>
      </c>
      <c r="F168" t="s">
        <v>715</v>
      </c>
      <c r="G168" t="s">
        <v>824</v>
      </c>
    </row>
    <row r="169" spans="1:7" ht="26.4" x14ac:dyDescent="0.25">
      <c r="A169" s="23" t="s">
        <v>806</v>
      </c>
      <c r="B169" t="s">
        <v>712</v>
      </c>
      <c r="C169" t="s">
        <v>710</v>
      </c>
      <c r="D169" t="s">
        <v>714</v>
      </c>
      <c r="E169" t="s">
        <v>711</v>
      </c>
      <c r="F169" t="s">
        <v>715</v>
      </c>
    </row>
    <row r="170" spans="1:7" x14ac:dyDescent="0.25">
      <c r="A170" s="57" t="s">
        <v>711</v>
      </c>
    </row>
    <row r="171" spans="1:7" x14ac:dyDescent="0.25">
      <c r="A171" s="23" t="s">
        <v>711</v>
      </c>
    </row>
    <row r="172" spans="1:7" ht="26.4" x14ac:dyDescent="0.25">
      <c r="A172" s="57" t="s">
        <v>806</v>
      </c>
      <c r="B172" t="s">
        <v>712</v>
      </c>
      <c r="C172" t="s">
        <v>710</v>
      </c>
      <c r="D172" t="s">
        <v>714</v>
      </c>
      <c r="E172" t="s">
        <v>715</v>
      </c>
    </row>
    <row r="173" spans="1:7" x14ac:dyDescent="0.25">
      <c r="A173" s="23" t="s">
        <v>712</v>
      </c>
    </row>
    <row r="174" spans="1:7" x14ac:dyDescent="0.25">
      <c r="A174" s="57" t="s">
        <v>712</v>
      </c>
      <c r="B174" t="s">
        <v>710</v>
      </c>
      <c r="C174" t="s">
        <v>714</v>
      </c>
      <c r="D174" t="s">
        <v>711</v>
      </c>
      <c r="E174" t="s">
        <v>715</v>
      </c>
    </row>
    <row r="175" spans="1:7" ht="26.4" x14ac:dyDescent="0.25">
      <c r="A175" s="57" t="s">
        <v>806</v>
      </c>
      <c r="B175" t="s">
        <v>712</v>
      </c>
      <c r="C175" t="s">
        <v>710</v>
      </c>
      <c r="D175" t="s">
        <v>714</v>
      </c>
      <c r="E175" t="s">
        <v>711</v>
      </c>
    </row>
    <row r="176" spans="1:7" x14ac:dyDescent="0.25">
      <c r="A176" s="57" t="s">
        <v>711</v>
      </c>
      <c r="B176" t="s">
        <v>715</v>
      </c>
    </row>
    <row r="177" spans="1:6" ht="26.4" x14ac:dyDescent="0.25">
      <c r="A177" s="23" t="s">
        <v>806</v>
      </c>
      <c r="B177" t="s">
        <v>712</v>
      </c>
      <c r="C177" t="s">
        <v>710</v>
      </c>
      <c r="D177" t="s">
        <v>714</v>
      </c>
    </row>
    <row r="178" spans="1:6" ht="26.4" x14ac:dyDescent="0.25">
      <c r="A178" s="57" t="s">
        <v>806</v>
      </c>
      <c r="B178" t="s">
        <v>711</v>
      </c>
      <c r="C178" t="s">
        <v>715</v>
      </c>
    </row>
    <row r="179" spans="1:6" x14ac:dyDescent="0.25">
      <c r="A179" s="57" t="s">
        <v>712</v>
      </c>
      <c r="B179" t="s">
        <v>710</v>
      </c>
      <c r="C179" t="s">
        <v>714</v>
      </c>
      <c r="D179" t="s">
        <v>711</v>
      </c>
      <c r="E179" t="s">
        <v>715</v>
      </c>
    </row>
    <row r="180" spans="1:6" x14ac:dyDescent="0.25">
      <c r="A180" s="23" t="s">
        <v>711</v>
      </c>
      <c r="B180" t="s">
        <v>715</v>
      </c>
    </row>
    <row r="181" spans="1:6" ht="26.4" x14ac:dyDescent="0.25">
      <c r="A181" s="57" t="s">
        <v>806</v>
      </c>
      <c r="B181" t="s">
        <v>712</v>
      </c>
      <c r="C181" t="s">
        <v>710</v>
      </c>
      <c r="D181" t="s">
        <v>714</v>
      </c>
      <c r="E181" t="s">
        <v>711</v>
      </c>
      <c r="F181" t="s">
        <v>715</v>
      </c>
    </row>
    <row r="182" spans="1:6" ht="26.4" x14ac:dyDescent="0.25">
      <c r="A182" s="57" t="s">
        <v>806</v>
      </c>
      <c r="B182" t="s">
        <v>712</v>
      </c>
      <c r="C182" t="s">
        <v>714</v>
      </c>
    </row>
    <row r="183" spans="1:6" x14ac:dyDescent="0.25">
      <c r="A183" s="57" t="s">
        <v>599</v>
      </c>
    </row>
    <row r="184" spans="1:6" ht="26.4" x14ac:dyDescent="0.25">
      <c r="A184" s="23" t="s">
        <v>806</v>
      </c>
      <c r="B184" t="s">
        <v>711</v>
      </c>
      <c r="C184" t="s">
        <v>715</v>
      </c>
    </row>
    <row r="185" spans="1:6" x14ac:dyDescent="0.25">
      <c r="A185" s="57" t="s">
        <v>711</v>
      </c>
    </row>
    <row r="186" spans="1:6" x14ac:dyDescent="0.25">
      <c r="A186" s="23" t="s">
        <v>712</v>
      </c>
      <c r="B186" t="s">
        <v>710</v>
      </c>
      <c r="C186" t="s">
        <v>714</v>
      </c>
      <c r="D186" t="s">
        <v>711</v>
      </c>
      <c r="E186" t="s">
        <v>715</v>
      </c>
    </row>
    <row r="187" spans="1:6" x14ac:dyDescent="0.25">
      <c r="A187" s="57" t="s">
        <v>711</v>
      </c>
      <c r="B187" t="s">
        <v>715</v>
      </c>
    </row>
    <row r="188" spans="1:6" x14ac:dyDescent="0.25">
      <c r="A188" s="57" t="s">
        <v>711</v>
      </c>
    </row>
    <row r="189" spans="1:6" x14ac:dyDescent="0.25">
      <c r="A189" s="23" t="s">
        <v>712</v>
      </c>
      <c r="B189" t="s">
        <v>711</v>
      </c>
    </row>
    <row r="190" spans="1:6" x14ac:dyDescent="0.25">
      <c r="A190" s="23" t="s">
        <v>712</v>
      </c>
      <c r="B190" t="s">
        <v>711</v>
      </c>
      <c r="C190" t="s">
        <v>715</v>
      </c>
    </row>
    <row r="191" spans="1:6" x14ac:dyDescent="0.25">
      <c r="A191" s="23" t="s">
        <v>710</v>
      </c>
      <c r="B191" t="s">
        <v>714</v>
      </c>
      <c r="C191" t="s">
        <v>711</v>
      </c>
      <c r="D191" t="s">
        <v>715</v>
      </c>
    </row>
    <row r="192" spans="1:6" x14ac:dyDescent="0.25">
      <c r="A192" s="23" t="s">
        <v>714</v>
      </c>
      <c r="B192" t="s">
        <v>711</v>
      </c>
      <c r="C192" t="s">
        <v>715</v>
      </c>
    </row>
    <row r="193" spans="1:5" x14ac:dyDescent="0.25">
      <c r="A193" s="57" t="s">
        <v>711</v>
      </c>
      <c r="B193" t="s">
        <v>715</v>
      </c>
      <c r="C193" t="s">
        <v>718</v>
      </c>
    </row>
    <row r="194" spans="1:5" x14ac:dyDescent="0.25">
      <c r="A194" s="23" t="s">
        <v>714</v>
      </c>
      <c r="B194" t="s">
        <v>711</v>
      </c>
      <c r="C194" t="s">
        <v>825</v>
      </c>
    </row>
    <row r="195" spans="1:5" x14ac:dyDescent="0.25">
      <c r="A195" s="57" t="s">
        <v>712</v>
      </c>
    </row>
    <row r="196" spans="1:5" x14ac:dyDescent="0.25">
      <c r="A196" s="23" t="s">
        <v>712</v>
      </c>
    </row>
    <row r="197" spans="1:5" x14ac:dyDescent="0.25">
      <c r="A197" s="57" t="s">
        <v>712</v>
      </c>
      <c r="B197" t="s">
        <v>710</v>
      </c>
      <c r="C197" t="s">
        <v>714</v>
      </c>
    </row>
    <row r="198" spans="1:5" x14ac:dyDescent="0.25">
      <c r="A198" s="23" t="s">
        <v>712</v>
      </c>
      <c r="B198" t="s">
        <v>711</v>
      </c>
    </row>
    <row r="199" spans="1:5" x14ac:dyDescent="0.25">
      <c r="A199" s="57" t="s">
        <v>712</v>
      </c>
      <c r="B199" t="s">
        <v>710</v>
      </c>
      <c r="C199" t="s">
        <v>714</v>
      </c>
    </row>
    <row r="200" spans="1:5" ht="26.4" x14ac:dyDescent="0.25">
      <c r="A200" s="58" t="s">
        <v>806</v>
      </c>
      <c r="B200" t="s">
        <v>712</v>
      </c>
      <c r="C200" t="s">
        <v>714</v>
      </c>
      <c r="D200" t="s">
        <v>711</v>
      </c>
      <c r="E200" t="s">
        <v>715</v>
      </c>
    </row>
  </sheetData>
  <autoFilter ref="A1:G200" xr:uid="{00000000-0009-0000-0000-00000A000000}"/>
  <sortState xmlns:xlrd2="http://schemas.microsoft.com/office/spreadsheetml/2017/richdata2" ref="I2:J12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40"/>
  <sheetViews>
    <sheetView topLeftCell="B1" zoomScale="69" zoomScaleNormal="69" workbookViewId="0">
      <selection activeCell="J22" sqref="J22"/>
    </sheetView>
  </sheetViews>
  <sheetFormatPr defaultRowHeight="13.2" x14ac:dyDescent="0.25"/>
  <cols>
    <col min="1" max="1" width="22.44140625" style="4" customWidth="1"/>
    <col min="2" max="2" width="19.6640625" customWidth="1"/>
    <col min="3" max="3" width="25.33203125" customWidth="1"/>
    <col min="4" max="4" width="24.44140625" customWidth="1"/>
    <col min="5" max="7" width="19.6640625" customWidth="1"/>
    <col min="8" max="8" width="8.5546875" customWidth="1"/>
    <col min="9" max="9" width="8.33203125" customWidth="1"/>
    <col min="10" max="10" width="25.6640625" customWidth="1"/>
    <col min="15" max="15" width="8.88671875" customWidth="1"/>
    <col min="20" max="20" width="25.33203125" customWidth="1"/>
  </cols>
  <sheetData>
    <row r="1" spans="1:11" ht="132" x14ac:dyDescent="0.25">
      <c r="A1" s="19" t="s">
        <v>803</v>
      </c>
    </row>
    <row r="2" spans="1:11" ht="26.4" x14ac:dyDescent="0.25">
      <c r="A2" s="6"/>
      <c r="J2" s="82" t="s">
        <v>960</v>
      </c>
      <c r="K2">
        <v>1</v>
      </c>
    </row>
    <row r="3" spans="1:11" x14ac:dyDescent="0.25">
      <c r="A3" s="9"/>
      <c r="J3" s="20" t="s">
        <v>802</v>
      </c>
      <c r="K3">
        <v>4</v>
      </c>
    </row>
    <row r="4" spans="1:11" x14ac:dyDescent="0.25">
      <c r="A4" s="6" t="s">
        <v>800</v>
      </c>
      <c r="B4" t="s">
        <v>961</v>
      </c>
      <c r="C4" t="s">
        <v>962</v>
      </c>
      <c r="J4" s="37" t="s">
        <v>655</v>
      </c>
      <c r="K4">
        <v>8</v>
      </c>
    </row>
    <row r="5" spans="1:11" x14ac:dyDescent="0.25">
      <c r="A5" s="9" t="s">
        <v>800</v>
      </c>
      <c r="B5" t="s">
        <v>962</v>
      </c>
      <c r="J5" s="20" t="s">
        <v>963</v>
      </c>
      <c r="K5">
        <v>49</v>
      </c>
    </row>
    <row r="6" spans="1:11" ht="39.6" x14ac:dyDescent="0.25">
      <c r="A6" s="6" t="s">
        <v>800</v>
      </c>
      <c r="B6" t="s">
        <v>961</v>
      </c>
      <c r="C6" t="s">
        <v>962</v>
      </c>
      <c r="J6" s="82" t="s">
        <v>964</v>
      </c>
      <c r="K6">
        <v>104</v>
      </c>
    </row>
    <row r="7" spans="1:11" ht="26.4" x14ac:dyDescent="0.25">
      <c r="A7" s="9" t="s">
        <v>800</v>
      </c>
      <c r="J7" s="20" t="s">
        <v>801</v>
      </c>
      <c r="K7">
        <v>117</v>
      </c>
    </row>
    <row r="8" spans="1:11" ht="39.6" x14ac:dyDescent="0.25">
      <c r="A8" s="6" t="s">
        <v>800</v>
      </c>
      <c r="J8" s="20" t="s">
        <v>965</v>
      </c>
      <c r="K8">
        <v>121</v>
      </c>
    </row>
    <row r="9" spans="1:11" x14ac:dyDescent="0.25">
      <c r="A9" s="9" t="s">
        <v>800</v>
      </c>
      <c r="J9" s="20" t="s">
        <v>800</v>
      </c>
      <c r="K9">
        <v>233</v>
      </c>
    </row>
    <row r="10" spans="1:11" x14ac:dyDescent="0.25">
      <c r="A10" s="6" t="s">
        <v>800</v>
      </c>
      <c r="B10" t="s">
        <v>961</v>
      </c>
      <c r="C10" t="s">
        <v>966</v>
      </c>
      <c r="D10" t="s">
        <v>962</v>
      </c>
    </row>
    <row r="11" spans="1:11" x14ac:dyDescent="0.25">
      <c r="A11" s="9" t="s">
        <v>800</v>
      </c>
      <c r="B11" t="s">
        <v>961</v>
      </c>
      <c r="C11" t="s">
        <v>963</v>
      </c>
      <c r="D11" t="s">
        <v>966</v>
      </c>
      <c r="E11" t="s">
        <v>962</v>
      </c>
      <c r="F11" t="s">
        <v>967</v>
      </c>
      <c r="J11" s="37"/>
    </row>
    <row r="12" spans="1:11" x14ac:dyDescent="0.25">
      <c r="A12" s="6" t="s">
        <v>800</v>
      </c>
      <c r="B12" t="s">
        <v>966</v>
      </c>
      <c r="C12" t="s">
        <v>962</v>
      </c>
    </row>
    <row r="13" spans="1:11" x14ac:dyDescent="0.25">
      <c r="A13" s="9" t="s">
        <v>965</v>
      </c>
      <c r="B13" t="s">
        <v>968</v>
      </c>
    </row>
    <row r="14" spans="1:11" x14ac:dyDescent="0.25">
      <c r="A14" s="6" t="s">
        <v>800</v>
      </c>
      <c r="B14" t="s">
        <v>801</v>
      </c>
      <c r="C14" t="s">
        <v>964</v>
      </c>
    </row>
    <row r="15" spans="1:11" x14ac:dyDescent="0.25">
      <c r="A15" s="9" t="s">
        <v>800</v>
      </c>
      <c r="B15" t="s">
        <v>801</v>
      </c>
      <c r="C15" t="s">
        <v>963</v>
      </c>
      <c r="D15" t="s">
        <v>964</v>
      </c>
      <c r="E15" t="s">
        <v>965</v>
      </c>
      <c r="J15" s="37"/>
    </row>
    <row r="16" spans="1:11" x14ac:dyDescent="0.25">
      <c r="A16" s="6" t="s">
        <v>800</v>
      </c>
      <c r="B16" t="s">
        <v>801</v>
      </c>
      <c r="C16" t="s">
        <v>965</v>
      </c>
      <c r="J16" s="37"/>
    </row>
    <row r="17" spans="1:10" x14ac:dyDescent="0.25">
      <c r="A17" s="9" t="s">
        <v>800</v>
      </c>
      <c r="B17" t="s">
        <v>801</v>
      </c>
      <c r="C17" t="s">
        <v>964</v>
      </c>
    </row>
    <row r="18" spans="1:10" x14ac:dyDescent="0.25">
      <c r="A18" s="6" t="s">
        <v>800</v>
      </c>
      <c r="J18" s="37"/>
    </row>
    <row r="19" spans="1:10" x14ac:dyDescent="0.25">
      <c r="A19" s="9" t="s">
        <v>800</v>
      </c>
      <c r="B19" t="s">
        <v>965</v>
      </c>
      <c r="J19" s="37"/>
    </row>
    <row r="20" spans="1:10" x14ac:dyDescent="0.25">
      <c r="A20" s="6" t="s">
        <v>800</v>
      </c>
      <c r="B20" t="s">
        <v>801</v>
      </c>
      <c r="C20" t="s">
        <v>964</v>
      </c>
      <c r="D20" t="s">
        <v>965</v>
      </c>
      <c r="J20" s="6"/>
    </row>
    <row r="21" spans="1:10" x14ac:dyDescent="0.25">
      <c r="A21" s="9" t="s">
        <v>800</v>
      </c>
      <c r="B21" t="s">
        <v>801</v>
      </c>
      <c r="C21" t="s">
        <v>965</v>
      </c>
    </row>
    <row r="22" spans="1:10" x14ac:dyDescent="0.25">
      <c r="A22" s="9" t="s">
        <v>800</v>
      </c>
      <c r="B22" t="s">
        <v>965</v>
      </c>
    </row>
    <row r="23" spans="1:10" x14ac:dyDescent="0.25">
      <c r="A23" s="6" t="s">
        <v>800</v>
      </c>
      <c r="B23" t="s">
        <v>801</v>
      </c>
      <c r="C23" t="s">
        <v>964</v>
      </c>
      <c r="D23" t="s">
        <v>965</v>
      </c>
    </row>
    <row r="24" spans="1:10" x14ac:dyDescent="0.25">
      <c r="A24" s="9" t="s">
        <v>800</v>
      </c>
      <c r="B24" t="s">
        <v>801</v>
      </c>
    </row>
    <row r="25" spans="1:10" x14ac:dyDescent="0.25">
      <c r="A25" s="6" t="s">
        <v>800</v>
      </c>
      <c r="B25" t="s">
        <v>801</v>
      </c>
    </row>
    <row r="26" spans="1:10" x14ac:dyDescent="0.25">
      <c r="A26" s="6" t="s">
        <v>800</v>
      </c>
      <c r="B26" t="s">
        <v>964</v>
      </c>
      <c r="C26" t="s">
        <v>965</v>
      </c>
    </row>
    <row r="27" spans="1:10" x14ac:dyDescent="0.25">
      <c r="A27" s="9" t="s">
        <v>800</v>
      </c>
      <c r="B27" t="s">
        <v>801</v>
      </c>
      <c r="C27" t="s">
        <v>965</v>
      </c>
      <c r="D27" t="s">
        <v>969</v>
      </c>
    </row>
    <row r="28" spans="1:10" x14ac:dyDescent="0.25">
      <c r="A28" s="6" t="s">
        <v>800</v>
      </c>
    </row>
    <row r="29" spans="1:10" x14ac:dyDescent="0.25">
      <c r="A29" s="9" t="s">
        <v>800</v>
      </c>
      <c r="B29" t="s">
        <v>801</v>
      </c>
      <c r="C29" t="s">
        <v>964</v>
      </c>
      <c r="D29" t="s">
        <v>965</v>
      </c>
    </row>
    <row r="30" spans="1:10" x14ac:dyDescent="0.25">
      <c r="A30" s="6" t="s">
        <v>800</v>
      </c>
      <c r="B30" t="s">
        <v>964</v>
      </c>
      <c r="C30" t="s">
        <v>965</v>
      </c>
    </row>
    <row r="31" spans="1:10" x14ac:dyDescent="0.25">
      <c r="A31" s="9" t="s">
        <v>800</v>
      </c>
      <c r="B31" t="s">
        <v>801</v>
      </c>
    </row>
    <row r="32" spans="1:10" x14ac:dyDescent="0.25">
      <c r="A32" s="6" t="s">
        <v>800</v>
      </c>
      <c r="B32" t="s">
        <v>801</v>
      </c>
      <c r="C32" t="s">
        <v>964</v>
      </c>
      <c r="D32" t="s">
        <v>965</v>
      </c>
      <c r="E32" t="s">
        <v>970</v>
      </c>
    </row>
    <row r="33" spans="1:6" x14ac:dyDescent="0.25">
      <c r="A33" s="9" t="s">
        <v>801</v>
      </c>
    </row>
    <row r="34" spans="1:6" x14ac:dyDescent="0.25">
      <c r="A34" s="6" t="s">
        <v>800</v>
      </c>
      <c r="B34" t="s">
        <v>801</v>
      </c>
      <c r="C34" t="s">
        <v>963</v>
      </c>
      <c r="D34" t="s">
        <v>964</v>
      </c>
      <c r="E34" t="s">
        <v>965</v>
      </c>
      <c r="F34" t="s">
        <v>971</v>
      </c>
    </row>
    <row r="35" spans="1:6" x14ac:dyDescent="0.25">
      <c r="A35" s="9" t="s">
        <v>800</v>
      </c>
      <c r="B35" t="s">
        <v>801</v>
      </c>
      <c r="C35" t="s">
        <v>963</v>
      </c>
      <c r="D35" t="s">
        <v>964</v>
      </c>
      <c r="E35" t="s">
        <v>965</v>
      </c>
      <c r="F35" t="s">
        <v>802</v>
      </c>
    </row>
    <row r="36" spans="1:6" x14ac:dyDescent="0.25">
      <c r="A36" s="6" t="s">
        <v>800</v>
      </c>
    </row>
    <row r="37" spans="1:6" x14ac:dyDescent="0.25">
      <c r="A37" s="9" t="s">
        <v>800</v>
      </c>
      <c r="B37" t="s">
        <v>972</v>
      </c>
      <c r="C37" s="37" t="s">
        <v>973</v>
      </c>
      <c r="D37" s="37" t="s">
        <v>974</v>
      </c>
    </row>
    <row r="38" spans="1:6" x14ac:dyDescent="0.25">
      <c r="A38" s="6" t="s">
        <v>964</v>
      </c>
      <c r="B38" t="s">
        <v>965</v>
      </c>
    </row>
    <row r="39" spans="1:6" x14ac:dyDescent="0.25">
      <c r="A39" s="9" t="s">
        <v>800</v>
      </c>
      <c r="B39" t="s">
        <v>801</v>
      </c>
      <c r="C39" t="s">
        <v>964</v>
      </c>
      <c r="D39" t="s">
        <v>965</v>
      </c>
    </row>
    <row r="40" spans="1:6" x14ac:dyDescent="0.25">
      <c r="A40" s="6" t="s">
        <v>800</v>
      </c>
      <c r="B40" t="s">
        <v>801</v>
      </c>
      <c r="C40" t="s">
        <v>964</v>
      </c>
      <c r="D40" t="s">
        <v>965</v>
      </c>
    </row>
    <row r="41" spans="1:6" x14ac:dyDescent="0.25">
      <c r="A41" s="9" t="s">
        <v>800</v>
      </c>
      <c r="B41" t="s">
        <v>801</v>
      </c>
      <c r="C41" t="s">
        <v>964</v>
      </c>
      <c r="D41" t="s">
        <v>965</v>
      </c>
    </row>
    <row r="42" spans="1:6" x14ac:dyDescent="0.25">
      <c r="A42" s="6" t="s">
        <v>800</v>
      </c>
      <c r="B42" t="s">
        <v>801</v>
      </c>
      <c r="C42" t="s">
        <v>964</v>
      </c>
      <c r="D42" t="s">
        <v>965</v>
      </c>
    </row>
    <row r="43" spans="1:6" x14ac:dyDescent="0.25">
      <c r="A43" s="9" t="s">
        <v>800</v>
      </c>
      <c r="B43" t="s">
        <v>964</v>
      </c>
      <c r="C43" t="s">
        <v>965</v>
      </c>
    </row>
    <row r="44" spans="1:6" x14ac:dyDescent="0.25">
      <c r="A44" s="6" t="s">
        <v>800</v>
      </c>
      <c r="B44" t="s">
        <v>964</v>
      </c>
    </row>
    <row r="45" spans="1:6" x14ac:dyDescent="0.25">
      <c r="A45" s="9" t="s">
        <v>800</v>
      </c>
      <c r="B45" t="s">
        <v>801</v>
      </c>
      <c r="C45" t="s">
        <v>965</v>
      </c>
    </row>
    <row r="46" spans="1:6" x14ac:dyDescent="0.25">
      <c r="A46" s="6" t="s">
        <v>800</v>
      </c>
      <c r="B46" t="s">
        <v>801</v>
      </c>
      <c r="C46" t="s">
        <v>964</v>
      </c>
      <c r="D46" t="s">
        <v>965</v>
      </c>
    </row>
    <row r="47" spans="1:6" x14ac:dyDescent="0.25">
      <c r="A47" s="9" t="s">
        <v>800</v>
      </c>
    </row>
    <row r="48" spans="1:6" x14ac:dyDescent="0.25">
      <c r="A48" s="6" t="s">
        <v>800</v>
      </c>
      <c r="B48" t="s">
        <v>801</v>
      </c>
      <c r="C48" t="s">
        <v>964</v>
      </c>
      <c r="D48" t="s">
        <v>965</v>
      </c>
    </row>
    <row r="49" spans="1:5" x14ac:dyDescent="0.25">
      <c r="A49" s="9" t="s">
        <v>800</v>
      </c>
    </row>
    <row r="50" spans="1:5" x14ac:dyDescent="0.25">
      <c r="A50" s="6" t="s">
        <v>800</v>
      </c>
      <c r="B50" t="s">
        <v>964</v>
      </c>
      <c r="C50" t="s">
        <v>965</v>
      </c>
    </row>
    <row r="51" spans="1:5" x14ac:dyDescent="0.25">
      <c r="A51" s="9" t="s">
        <v>800</v>
      </c>
      <c r="B51" t="s">
        <v>801</v>
      </c>
      <c r="C51" t="s">
        <v>964</v>
      </c>
      <c r="D51" t="s">
        <v>965</v>
      </c>
    </row>
    <row r="52" spans="1:5" x14ac:dyDescent="0.25">
      <c r="A52" s="6" t="s">
        <v>800</v>
      </c>
      <c r="B52" t="s">
        <v>801</v>
      </c>
      <c r="C52" t="s">
        <v>964</v>
      </c>
      <c r="D52" t="s">
        <v>965</v>
      </c>
      <c r="E52" t="s">
        <v>975</v>
      </c>
    </row>
    <row r="53" spans="1:5" x14ac:dyDescent="0.25">
      <c r="A53" s="9" t="s">
        <v>800</v>
      </c>
      <c r="B53" t="s">
        <v>801</v>
      </c>
      <c r="C53" t="s">
        <v>965</v>
      </c>
    </row>
    <row r="54" spans="1:5" x14ac:dyDescent="0.25">
      <c r="A54" s="6" t="s">
        <v>800</v>
      </c>
      <c r="B54" t="s">
        <v>801</v>
      </c>
      <c r="C54" t="s">
        <v>965</v>
      </c>
    </row>
    <row r="55" spans="1:5" x14ac:dyDescent="0.25">
      <c r="A55" s="9" t="s">
        <v>800</v>
      </c>
      <c r="B55" t="s">
        <v>801</v>
      </c>
      <c r="C55" t="s">
        <v>965</v>
      </c>
    </row>
    <row r="56" spans="1:5" x14ac:dyDescent="0.25">
      <c r="A56" s="6" t="s">
        <v>800</v>
      </c>
    </row>
    <row r="57" spans="1:5" x14ac:dyDescent="0.25">
      <c r="A57" s="9" t="s">
        <v>800</v>
      </c>
      <c r="B57" t="s">
        <v>801</v>
      </c>
    </row>
    <row r="58" spans="1:5" x14ac:dyDescent="0.25">
      <c r="A58" s="6" t="s">
        <v>800</v>
      </c>
      <c r="B58" t="s">
        <v>964</v>
      </c>
      <c r="C58" t="s">
        <v>976</v>
      </c>
    </row>
    <row r="59" spans="1:5" x14ac:dyDescent="0.25">
      <c r="A59" s="9" t="s">
        <v>800</v>
      </c>
    </row>
    <row r="60" spans="1:5" x14ac:dyDescent="0.25">
      <c r="A60" s="6" t="s">
        <v>800</v>
      </c>
    </row>
    <row r="61" spans="1:5" x14ac:dyDescent="0.25">
      <c r="A61" s="9" t="s">
        <v>800</v>
      </c>
      <c r="B61" t="s">
        <v>963</v>
      </c>
      <c r="C61" t="s">
        <v>964</v>
      </c>
      <c r="D61" t="s">
        <v>965</v>
      </c>
    </row>
    <row r="62" spans="1:5" x14ac:dyDescent="0.25">
      <c r="A62" s="6" t="s">
        <v>800</v>
      </c>
      <c r="B62" t="s">
        <v>801</v>
      </c>
      <c r="C62" t="s">
        <v>964</v>
      </c>
      <c r="D62" t="s">
        <v>965</v>
      </c>
    </row>
    <row r="63" spans="1:5" x14ac:dyDescent="0.25">
      <c r="A63" s="9" t="s">
        <v>800</v>
      </c>
      <c r="B63" t="s">
        <v>801</v>
      </c>
      <c r="C63" t="s">
        <v>965</v>
      </c>
    </row>
    <row r="64" spans="1:5" x14ac:dyDescent="0.25">
      <c r="A64" s="6" t="s">
        <v>800</v>
      </c>
      <c r="B64" t="s">
        <v>801</v>
      </c>
      <c r="C64" t="s">
        <v>965</v>
      </c>
    </row>
    <row r="65" spans="1:7" x14ac:dyDescent="0.25">
      <c r="A65" s="9" t="s">
        <v>800</v>
      </c>
      <c r="B65" t="s">
        <v>801</v>
      </c>
      <c r="C65" t="s">
        <v>963</v>
      </c>
      <c r="D65" t="s">
        <v>964</v>
      </c>
      <c r="E65" t="s">
        <v>965</v>
      </c>
    </row>
    <row r="66" spans="1:7" x14ac:dyDescent="0.25">
      <c r="A66" s="6" t="s">
        <v>800</v>
      </c>
    </row>
    <row r="67" spans="1:7" x14ac:dyDescent="0.25">
      <c r="A67" s="9" t="s">
        <v>800</v>
      </c>
      <c r="B67" t="s">
        <v>801</v>
      </c>
    </row>
    <row r="68" spans="1:7" x14ac:dyDescent="0.25">
      <c r="A68" s="6" t="s">
        <v>800</v>
      </c>
      <c r="B68" t="s">
        <v>801</v>
      </c>
      <c r="C68" t="s">
        <v>964</v>
      </c>
      <c r="D68" t="s">
        <v>965</v>
      </c>
    </row>
    <row r="69" spans="1:7" x14ac:dyDescent="0.25">
      <c r="A69" s="9" t="s">
        <v>800</v>
      </c>
      <c r="B69" t="s">
        <v>801</v>
      </c>
      <c r="C69" t="s">
        <v>964</v>
      </c>
      <c r="D69" t="s">
        <v>965</v>
      </c>
    </row>
    <row r="70" spans="1:7" x14ac:dyDescent="0.25">
      <c r="A70" s="6" t="s">
        <v>800</v>
      </c>
      <c r="B70" t="s">
        <v>801</v>
      </c>
      <c r="C70" t="s">
        <v>964</v>
      </c>
    </row>
    <row r="71" spans="1:7" x14ac:dyDescent="0.25">
      <c r="A71" s="9" t="s">
        <v>800</v>
      </c>
      <c r="B71" t="s">
        <v>965</v>
      </c>
    </row>
    <row r="72" spans="1:7" x14ac:dyDescent="0.25">
      <c r="A72" s="6" t="s">
        <v>800</v>
      </c>
      <c r="B72" t="s">
        <v>801</v>
      </c>
      <c r="C72" t="s">
        <v>964</v>
      </c>
      <c r="D72" t="s">
        <v>965</v>
      </c>
      <c r="E72" t="s">
        <v>977</v>
      </c>
    </row>
    <row r="73" spans="1:7" x14ac:dyDescent="0.25">
      <c r="A73" s="9" t="s">
        <v>800</v>
      </c>
      <c r="B73" t="s">
        <v>801</v>
      </c>
    </row>
    <row r="74" spans="1:7" x14ac:dyDescent="0.25">
      <c r="A74" s="6" t="s">
        <v>800</v>
      </c>
      <c r="B74" t="s">
        <v>801</v>
      </c>
      <c r="C74" t="s">
        <v>963</v>
      </c>
      <c r="D74" t="s">
        <v>965</v>
      </c>
    </row>
    <row r="75" spans="1:7" x14ac:dyDescent="0.25">
      <c r="A75" s="6" t="s">
        <v>800</v>
      </c>
      <c r="B75" t="s">
        <v>801</v>
      </c>
      <c r="C75" t="s">
        <v>964</v>
      </c>
      <c r="D75" t="s">
        <v>978</v>
      </c>
      <c r="E75" s="37" t="s">
        <v>979</v>
      </c>
      <c r="F75" s="37" t="s">
        <v>980</v>
      </c>
      <c r="G75" s="37" t="s">
        <v>981</v>
      </c>
    </row>
    <row r="76" spans="1:7" x14ac:dyDescent="0.25">
      <c r="A76" s="9" t="s">
        <v>800</v>
      </c>
      <c r="B76" t="s">
        <v>801</v>
      </c>
      <c r="C76" t="s">
        <v>963</v>
      </c>
    </row>
    <row r="77" spans="1:7" x14ac:dyDescent="0.25">
      <c r="A77" s="6" t="s">
        <v>800</v>
      </c>
    </row>
    <row r="78" spans="1:7" x14ac:dyDescent="0.25">
      <c r="A78" s="9" t="s">
        <v>800</v>
      </c>
      <c r="B78" t="s">
        <v>963</v>
      </c>
    </row>
    <row r="79" spans="1:7" x14ac:dyDescent="0.25">
      <c r="A79" s="6" t="s">
        <v>800</v>
      </c>
      <c r="B79" t="s">
        <v>801</v>
      </c>
    </row>
    <row r="80" spans="1:7" x14ac:dyDescent="0.25">
      <c r="A80" s="9" t="s">
        <v>800</v>
      </c>
      <c r="B80" t="s">
        <v>963</v>
      </c>
      <c r="C80" t="s">
        <v>964</v>
      </c>
      <c r="D80" t="s">
        <v>965</v>
      </c>
    </row>
    <row r="81" spans="1:6" x14ac:dyDescent="0.25">
      <c r="A81" s="6" t="s">
        <v>800</v>
      </c>
      <c r="B81" t="s">
        <v>963</v>
      </c>
    </row>
    <row r="82" spans="1:6" x14ac:dyDescent="0.25">
      <c r="A82" s="9" t="s">
        <v>800</v>
      </c>
      <c r="B82" t="s">
        <v>801</v>
      </c>
      <c r="C82" t="s">
        <v>963</v>
      </c>
      <c r="D82" t="s">
        <v>964</v>
      </c>
      <c r="E82" t="s">
        <v>965</v>
      </c>
    </row>
    <row r="83" spans="1:6" x14ac:dyDescent="0.25">
      <c r="A83" s="6" t="s">
        <v>800</v>
      </c>
    </row>
    <row r="84" spans="1:6" x14ac:dyDescent="0.25">
      <c r="A84" s="9" t="s">
        <v>800</v>
      </c>
      <c r="B84" t="s">
        <v>801</v>
      </c>
      <c r="C84" t="s">
        <v>963</v>
      </c>
      <c r="D84" t="s">
        <v>964</v>
      </c>
      <c r="E84" t="s">
        <v>965</v>
      </c>
    </row>
    <row r="85" spans="1:6" x14ac:dyDescent="0.25">
      <c r="A85" s="6" t="s">
        <v>800</v>
      </c>
      <c r="B85" t="s">
        <v>801</v>
      </c>
      <c r="C85" t="s">
        <v>963</v>
      </c>
      <c r="D85" t="s">
        <v>964</v>
      </c>
      <c r="E85" t="s">
        <v>965</v>
      </c>
    </row>
    <row r="86" spans="1:6" x14ac:dyDescent="0.25">
      <c r="A86" s="9" t="s">
        <v>800</v>
      </c>
      <c r="B86" t="s">
        <v>963</v>
      </c>
    </row>
    <row r="87" spans="1:6" x14ac:dyDescent="0.25">
      <c r="A87" s="6" t="s">
        <v>800</v>
      </c>
      <c r="B87" t="s">
        <v>965</v>
      </c>
    </row>
    <row r="88" spans="1:6" x14ac:dyDescent="0.25">
      <c r="A88" s="9" t="s">
        <v>800</v>
      </c>
      <c r="B88" t="s">
        <v>963</v>
      </c>
    </row>
    <row r="89" spans="1:6" x14ac:dyDescent="0.25">
      <c r="A89" s="6" t="s">
        <v>800</v>
      </c>
      <c r="B89" t="s">
        <v>801</v>
      </c>
      <c r="C89" t="s">
        <v>963</v>
      </c>
      <c r="D89" t="s">
        <v>964</v>
      </c>
      <c r="E89" t="s">
        <v>965</v>
      </c>
    </row>
    <row r="90" spans="1:6" x14ac:dyDescent="0.25">
      <c r="A90" s="9" t="s">
        <v>800</v>
      </c>
      <c r="B90" t="s">
        <v>963</v>
      </c>
      <c r="C90" t="s">
        <v>964</v>
      </c>
    </row>
    <row r="91" spans="1:6" x14ac:dyDescent="0.25">
      <c r="A91" s="6" t="s">
        <v>800</v>
      </c>
      <c r="B91" t="s">
        <v>963</v>
      </c>
      <c r="C91" t="s">
        <v>964</v>
      </c>
      <c r="D91" t="s">
        <v>965</v>
      </c>
    </row>
    <row r="92" spans="1:6" x14ac:dyDescent="0.25">
      <c r="A92" s="9" t="s">
        <v>800</v>
      </c>
      <c r="B92" t="s">
        <v>963</v>
      </c>
      <c r="C92" t="s">
        <v>964</v>
      </c>
      <c r="D92" t="s">
        <v>965</v>
      </c>
    </row>
    <row r="93" spans="1:6" x14ac:dyDescent="0.25">
      <c r="A93" s="6" t="s">
        <v>800</v>
      </c>
      <c r="B93" t="s">
        <v>963</v>
      </c>
    </row>
    <row r="94" spans="1:6" x14ac:dyDescent="0.25">
      <c r="A94" s="9" t="s">
        <v>800</v>
      </c>
      <c r="B94" t="s">
        <v>801</v>
      </c>
      <c r="C94" t="s">
        <v>963</v>
      </c>
      <c r="D94" t="s">
        <v>964</v>
      </c>
      <c r="E94" t="s">
        <v>965</v>
      </c>
    </row>
    <row r="95" spans="1:6" x14ac:dyDescent="0.25">
      <c r="A95" s="6" t="s">
        <v>800</v>
      </c>
      <c r="B95" t="s">
        <v>965</v>
      </c>
      <c r="C95" t="s">
        <v>982</v>
      </c>
      <c r="D95" s="37" t="s">
        <v>983</v>
      </c>
      <c r="E95" s="37" t="s">
        <v>984</v>
      </c>
      <c r="F95" s="37" t="s">
        <v>985</v>
      </c>
    </row>
    <row r="96" spans="1:6" x14ac:dyDescent="0.25">
      <c r="A96" s="9" t="s">
        <v>800</v>
      </c>
      <c r="B96" t="s">
        <v>801</v>
      </c>
      <c r="C96" t="s">
        <v>963</v>
      </c>
      <c r="D96" t="s">
        <v>964</v>
      </c>
      <c r="E96" t="s">
        <v>965</v>
      </c>
    </row>
    <row r="97" spans="1:5" x14ac:dyDescent="0.25">
      <c r="A97" s="6" t="s">
        <v>800</v>
      </c>
      <c r="B97" t="s">
        <v>801</v>
      </c>
      <c r="C97" t="s">
        <v>963</v>
      </c>
      <c r="D97" t="s">
        <v>964</v>
      </c>
      <c r="E97" t="s">
        <v>965</v>
      </c>
    </row>
    <row r="98" spans="1:5" x14ac:dyDescent="0.25">
      <c r="A98" s="9" t="s">
        <v>800</v>
      </c>
      <c r="B98" t="s">
        <v>801</v>
      </c>
      <c r="C98" t="s">
        <v>963</v>
      </c>
      <c r="D98" t="s">
        <v>964</v>
      </c>
    </row>
    <row r="99" spans="1:5" x14ac:dyDescent="0.25">
      <c r="A99" s="6" t="s">
        <v>800</v>
      </c>
      <c r="B99" t="s">
        <v>801</v>
      </c>
      <c r="C99" t="s">
        <v>963</v>
      </c>
      <c r="D99" t="s">
        <v>964</v>
      </c>
      <c r="E99" t="s">
        <v>965</v>
      </c>
    </row>
    <row r="100" spans="1:5" x14ac:dyDescent="0.25">
      <c r="A100" s="9" t="s">
        <v>800</v>
      </c>
    </row>
    <row r="101" spans="1:5" x14ac:dyDescent="0.25">
      <c r="A101" s="6" t="s">
        <v>800</v>
      </c>
    </row>
    <row r="102" spans="1:5" x14ac:dyDescent="0.25">
      <c r="A102" s="9" t="s">
        <v>800</v>
      </c>
    </row>
    <row r="103" spans="1:5" x14ac:dyDescent="0.25">
      <c r="A103" s="6" t="s">
        <v>800</v>
      </c>
      <c r="B103" t="s">
        <v>801</v>
      </c>
      <c r="C103" t="s">
        <v>963</v>
      </c>
      <c r="D103" t="s">
        <v>964</v>
      </c>
      <c r="E103" t="s">
        <v>965</v>
      </c>
    </row>
    <row r="104" spans="1:5" x14ac:dyDescent="0.25">
      <c r="A104" s="9" t="s">
        <v>800</v>
      </c>
      <c r="B104" t="s">
        <v>801</v>
      </c>
      <c r="C104" t="s">
        <v>963</v>
      </c>
      <c r="D104" t="s">
        <v>965</v>
      </c>
    </row>
    <row r="105" spans="1:5" x14ac:dyDescent="0.25">
      <c r="A105" s="6" t="s">
        <v>800</v>
      </c>
      <c r="B105" t="s">
        <v>801</v>
      </c>
      <c r="C105" t="s">
        <v>963</v>
      </c>
      <c r="D105" t="s">
        <v>964</v>
      </c>
      <c r="E105" t="s">
        <v>965</v>
      </c>
    </row>
    <row r="106" spans="1:5" x14ac:dyDescent="0.25">
      <c r="A106" s="9" t="s">
        <v>800</v>
      </c>
      <c r="B106" t="s">
        <v>801</v>
      </c>
      <c r="C106" t="s">
        <v>963</v>
      </c>
      <c r="D106" t="s">
        <v>964</v>
      </c>
      <c r="E106" t="s">
        <v>965</v>
      </c>
    </row>
    <row r="107" spans="1:5" x14ac:dyDescent="0.25">
      <c r="A107" s="6" t="s">
        <v>800</v>
      </c>
      <c r="B107" t="s">
        <v>963</v>
      </c>
    </row>
    <row r="108" spans="1:5" x14ac:dyDescent="0.25">
      <c r="A108" s="9" t="s">
        <v>800</v>
      </c>
      <c r="B108" t="s">
        <v>801</v>
      </c>
      <c r="C108" t="s">
        <v>963</v>
      </c>
      <c r="D108" t="s">
        <v>965</v>
      </c>
    </row>
    <row r="109" spans="1:5" x14ac:dyDescent="0.25">
      <c r="A109" s="6" t="s">
        <v>800</v>
      </c>
      <c r="B109" t="s">
        <v>801</v>
      </c>
      <c r="C109" t="s">
        <v>963</v>
      </c>
      <c r="D109" t="s">
        <v>964</v>
      </c>
      <c r="E109" t="s">
        <v>965</v>
      </c>
    </row>
    <row r="110" spans="1:5" x14ac:dyDescent="0.25">
      <c r="A110" s="9" t="s">
        <v>800</v>
      </c>
      <c r="B110" t="s">
        <v>801</v>
      </c>
      <c r="C110" t="s">
        <v>963</v>
      </c>
    </row>
    <row r="111" spans="1:5" x14ac:dyDescent="0.25">
      <c r="A111" s="6" t="s">
        <v>802</v>
      </c>
    </row>
    <row r="112" spans="1:5" x14ac:dyDescent="0.25">
      <c r="A112" s="6" t="s">
        <v>800</v>
      </c>
    </row>
    <row r="113" spans="1:4" x14ac:dyDescent="0.25">
      <c r="A113" s="9" t="s">
        <v>800</v>
      </c>
      <c r="B113" t="s">
        <v>801</v>
      </c>
      <c r="C113" t="s">
        <v>964</v>
      </c>
    </row>
    <row r="114" spans="1:4" x14ac:dyDescent="0.25">
      <c r="A114" s="6" t="s">
        <v>800</v>
      </c>
      <c r="B114" t="s">
        <v>986</v>
      </c>
    </row>
    <row r="115" spans="1:4" x14ac:dyDescent="0.25">
      <c r="A115" s="9" t="s">
        <v>800</v>
      </c>
      <c r="B115" t="s">
        <v>964</v>
      </c>
    </row>
    <row r="116" spans="1:4" x14ac:dyDescent="0.25">
      <c r="A116" s="6" t="s">
        <v>800</v>
      </c>
      <c r="B116" t="s">
        <v>801</v>
      </c>
      <c r="C116" t="s">
        <v>964</v>
      </c>
      <c r="D116" t="s">
        <v>965</v>
      </c>
    </row>
    <row r="117" spans="1:4" x14ac:dyDescent="0.25">
      <c r="A117" s="9" t="s">
        <v>800</v>
      </c>
    </row>
    <row r="118" spans="1:4" x14ac:dyDescent="0.25">
      <c r="A118" s="6" t="s">
        <v>800</v>
      </c>
      <c r="B118" t="s">
        <v>801</v>
      </c>
      <c r="C118" t="s">
        <v>965</v>
      </c>
    </row>
    <row r="119" spans="1:4" x14ac:dyDescent="0.25">
      <c r="A119" s="9" t="s">
        <v>800</v>
      </c>
    </row>
    <row r="120" spans="1:4" x14ac:dyDescent="0.25">
      <c r="A120" s="6" t="s">
        <v>800</v>
      </c>
      <c r="B120" t="s">
        <v>801</v>
      </c>
      <c r="C120" t="s">
        <v>965</v>
      </c>
    </row>
    <row r="121" spans="1:4" x14ac:dyDescent="0.25">
      <c r="A121" s="9" t="s">
        <v>800</v>
      </c>
      <c r="B121" t="s">
        <v>964</v>
      </c>
      <c r="C121" t="s">
        <v>965</v>
      </c>
    </row>
    <row r="122" spans="1:4" x14ac:dyDescent="0.25">
      <c r="A122" s="6" t="s">
        <v>800</v>
      </c>
      <c r="B122" t="s">
        <v>964</v>
      </c>
      <c r="C122" t="s">
        <v>965</v>
      </c>
    </row>
    <row r="123" spans="1:4" x14ac:dyDescent="0.25">
      <c r="A123" s="9" t="s">
        <v>800</v>
      </c>
    </row>
    <row r="124" spans="1:4" x14ac:dyDescent="0.25">
      <c r="A124" s="6" t="s">
        <v>800</v>
      </c>
      <c r="B124" t="s">
        <v>801</v>
      </c>
      <c r="C124" t="s">
        <v>964</v>
      </c>
    </row>
    <row r="125" spans="1:4" x14ac:dyDescent="0.25">
      <c r="A125" s="9" t="s">
        <v>800</v>
      </c>
      <c r="B125" t="s">
        <v>801</v>
      </c>
    </row>
    <row r="126" spans="1:4" x14ac:dyDescent="0.25">
      <c r="A126" s="6" t="s">
        <v>800</v>
      </c>
      <c r="B126" t="s">
        <v>965</v>
      </c>
    </row>
    <row r="127" spans="1:4" x14ac:dyDescent="0.25">
      <c r="A127" s="9" t="s">
        <v>800</v>
      </c>
      <c r="B127" t="s">
        <v>801</v>
      </c>
    </row>
    <row r="128" spans="1:4" x14ac:dyDescent="0.25">
      <c r="A128" s="6" t="s">
        <v>800</v>
      </c>
      <c r="B128" t="s">
        <v>965</v>
      </c>
      <c r="C128" t="s">
        <v>987</v>
      </c>
      <c r="D128" s="37" t="s">
        <v>988</v>
      </c>
    </row>
    <row r="129" spans="1:4" x14ac:dyDescent="0.25">
      <c r="A129" s="9" t="s">
        <v>800</v>
      </c>
    </row>
    <row r="130" spans="1:4" x14ac:dyDescent="0.25">
      <c r="A130" s="6" t="s">
        <v>800</v>
      </c>
      <c r="B130" t="s">
        <v>964</v>
      </c>
    </row>
    <row r="131" spans="1:4" x14ac:dyDescent="0.25">
      <c r="A131" s="9" t="s">
        <v>802</v>
      </c>
    </row>
    <row r="132" spans="1:4" x14ac:dyDescent="0.25">
      <c r="A132" s="6" t="s">
        <v>800</v>
      </c>
      <c r="B132" t="s">
        <v>801</v>
      </c>
    </row>
    <row r="133" spans="1:4" x14ac:dyDescent="0.25">
      <c r="A133" s="9" t="s">
        <v>800</v>
      </c>
      <c r="B133" t="s">
        <v>801</v>
      </c>
      <c r="C133" t="s">
        <v>964</v>
      </c>
      <c r="D133" t="s">
        <v>965</v>
      </c>
    </row>
    <row r="134" spans="1:4" x14ac:dyDescent="0.25">
      <c r="A134" s="6" t="s">
        <v>800</v>
      </c>
      <c r="B134" t="s">
        <v>964</v>
      </c>
      <c r="C134" t="s">
        <v>965</v>
      </c>
    </row>
    <row r="135" spans="1:4" x14ac:dyDescent="0.25">
      <c r="A135" s="9" t="s">
        <v>800</v>
      </c>
      <c r="B135" t="s">
        <v>801</v>
      </c>
    </row>
    <row r="136" spans="1:4" x14ac:dyDescent="0.25">
      <c r="A136" s="6" t="s">
        <v>800</v>
      </c>
    </row>
    <row r="137" spans="1:4" x14ac:dyDescent="0.25">
      <c r="A137" s="9" t="s">
        <v>800</v>
      </c>
      <c r="B137" t="s">
        <v>801</v>
      </c>
    </row>
    <row r="138" spans="1:4" x14ac:dyDescent="0.25">
      <c r="A138" s="6" t="s">
        <v>800</v>
      </c>
      <c r="B138" t="s">
        <v>801</v>
      </c>
      <c r="C138" t="s">
        <v>964</v>
      </c>
      <c r="D138" t="s">
        <v>965</v>
      </c>
    </row>
    <row r="139" spans="1:4" x14ac:dyDescent="0.25">
      <c r="A139" s="9" t="s">
        <v>800</v>
      </c>
    </row>
    <row r="140" spans="1:4" x14ac:dyDescent="0.25">
      <c r="A140" s="6" t="s">
        <v>800</v>
      </c>
      <c r="B140" t="s">
        <v>801</v>
      </c>
      <c r="C140" t="s">
        <v>965</v>
      </c>
    </row>
    <row r="141" spans="1:4" x14ac:dyDescent="0.25">
      <c r="A141" s="9" t="s">
        <v>800</v>
      </c>
      <c r="B141" t="s">
        <v>964</v>
      </c>
      <c r="C141" t="s">
        <v>965</v>
      </c>
    </row>
    <row r="142" spans="1:4" x14ac:dyDescent="0.25">
      <c r="A142" s="6" t="s">
        <v>800</v>
      </c>
      <c r="B142" t="s">
        <v>964</v>
      </c>
    </row>
    <row r="143" spans="1:4" x14ac:dyDescent="0.25">
      <c r="A143" s="9" t="s">
        <v>800</v>
      </c>
      <c r="B143" t="s">
        <v>801</v>
      </c>
      <c r="C143" t="s">
        <v>964</v>
      </c>
      <c r="D143" t="s">
        <v>965</v>
      </c>
    </row>
    <row r="144" spans="1:4" x14ac:dyDescent="0.25">
      <c r="A144" s="6" t="s">
        <v>800</v>
      </c>
      <c r="B144" t="s">
        <v>965</v>
      </c>
    </row>
    <row r="145" spans="1:4" x14ac:dyDescent="0.25">
      <c r="A145" s="9" t="s">
        <v>800</v>
      </c>
    </row>
    <row r="146" spans="1:4" x14ac:dyDescent="0.25">
      <c r="A146" s="6" t="s">
        <v>800</v>
      </c>
      <c r="B146" t="s">
        <v>965</v>
      </c>
    </row>
    <row r="147" spans="1:4" x14ac:dyDescent="0.25">
      <c r="A147" s="9" t="s">
        <v>800</v>
      </c>
      <c r="B147" t="s">
        <v>801</v>
      </c>
      <c r="C147" t="s">
        <v>964</v>
      </c>
    </row>
    <row r="148" spans="1:4" x14ac:dyDescent="0.25">
      <c r="A148" s="6" t="s">
        <v>800</v>
      </c>
      <c r="B148" t="s">
        <v>801</v>
      </c>
    </row>
    <row r="149" spans="1:4" x14ac:dyDescent="0.25">
      <c r="A149" s="9" t="s">
        <v>800</v>
      </c>
      <c r="B149" t="s">
        <v>965</v>
      </c>
    </row>
    <row r="150" spans="1:4" x14ac:dyDescent="0.25">
      <c r="A150" s="6" t="s">
        <v>800</v>
      </c>
      <c r="B150" t="s">
        <v>965</v>
      </c>
    </row>
    <row r="151" spans="1:4" x14ac:dyDescent="0.25">
      <c r="A151" s="9" t="s">
        <v>800</v>
      </c>
      <c r="B151" t="s">
        <v>801</v>
      </c>
      <c r="C151" t="s">
        <v>964</v>
      </c>
      <c r="D151" t="s">
        <v>965</v>
      </c>
    </row>
    <row r="152" spans="1:4" x14ac:dyDescent="0.25">
      <c r="A152" s="6" t="s">
        <v>800</v>
      </c>
      <c r="B152" t="s">
        <v>801</v>
      </c>
      <c r="C152" t="s">
        <v>964</v>
      </c>
      <c r="D152" t="s">
        <v>965</v>
      </c>
    </row>
    <row r="153" spans="1:4" x14ac:dyDescent="0.25">
      <c r="A153" s="9" t="s">
        <v>800</v>
      </c>
      <c r="B153" t="s">
        <v>964</v>
      </c>
    </row>
    <row r="154" spans="1:4" x14ac:dyDescent="0.25">
      <c r="A154" s="6" t="s">
        <v>800</v>
      </c>
      <c r="B154" t="s">
        <v>964</v>
      </c>
      <c r="C154" t="s">
        <v>965</v>
      </c>
    </row>
    <row r="155" spans="1:4" x14ac:dyDescent="0.25">
      <c r="A155" s="9" t="s">
        <v>800</v>
      </c>
      <c r="B155" t="s">
        <v>801</v>
      </c>
      <c r="C155" t="s">
        <v>964</v>
      </c>
    </row>
    <row r="156" spans="1:4" x14ac:dyDescent="0.25">
      <c r="A156" s="6" t="s">
        <v>800</v>
      </c>
      <c r="B156" t="s">
        <v>965</v>
      </c>
    </row>
    <row r="157" spans="1:4" x14ac:dyDescent="0.25">
      <c r="A157" s="9" t="s">
        <v>800</v>
      </c>
    </row>
    <row r="158" spans="1:4" x14ac:dyDescent="0.25">
      <c r="A158" s="6" t="s">
        <v>801</v>
      </c>
      <c r="B158" t="s">
        <v>964</v>
      </c>
    </row>
    <row r="159" spans="1:4" x14ac:dyDescent="0.25">
      <c r="A159" s="9" t="s">
        <v>800</v>
      </c>
    </row>
    <row r="160" spans="1:4" x14ac:dyDescent="0.25">
      <c r="A160" s="6" t="s">
        <v>800</v>
      </c>
      <c r="B160" t="s">
        <v>801</v>
      </c>
      <c r="C160" t="s">
        <v>965</v>
      </c>
    </row>
    <row r="161" spans="1:5" x14ac:dyDescent="0.25">
      <c r="A161" s="9" t="s">
        <v>800</v>
      </c>
      <c r="B161" t="s">
        <v>964</v>
      </c>
      <c r="C161" t="s">
        <v>965</v>
      </c>
    </row>
    <row r="162" spans="1:5" x14ac:dyDescent="0.25">
      <c r="A162" s="6" t="s">
        <v>800</v>
      </c>
    </row>
    <row r="163" spans="1:5" x14ac:dyDescent="0.25">
      <c r="A163" s="9" t="s">
        <v>800</v>
      </c>
      <c r="B163" t="s">
        <v>965</v>
      </c>
    </row>
    <row r="164" spans="1:5" x14ac:dyDescent="0.25">
      <c r="A164" s="6" t="s">
        <v>800</v>
      </c>
    </row>
    <row r="165" spans="1:5" x14ac:dyDescent="0.25">
      <c r="A165" s="9" t="s">
        <v>800</v>
      </c>
      <c r="B165" t="s">
        <v>801</v>
      </c>
      <c r="C165" t="s">
        <v>964</v>
      </c>
      <c r="D165" t="s">
        <v>965</v>
      </c>
    </row>
    <row r="166" spans="1:5" x14ac:dyDescent="0.25">
      <c r="A166" s="6" t="s">
        <v>800</v>
      </c>
    </row>
    <row r="167" spans="1:5" x14ac:dyDescent="0.25">
      <c r="A167" s="9" t="s">
        <v>800</v>
      </c>
      <c r="B167" t="s">
        <v>801</v>
      </c>
      <c r="C167" t="s">
        <v>963</v>
      </c>
      <c r="D167" t="s">
        <v>964</v>
      </c>
      <c r="E167" t="s">
        <v>965</v>
      </c>
    </row>
    <row r="168" spans="1:5" x14ac:dyDescent="0.25">
      <c r="A168" s="6" t="s">
        <v>800</v>
      </c>
      <c r="B168" t="s">
        <v>964</v>
      </c>
    </row>
    <row r="169" spans="1:5" x14ac:dyDescent="0.25">
      <c r="A169" s="9" t="s">
        <v>800</v>
      </c>
    </row>
    <row r="170" spans="1:5" x14ac:dyDescent="0.25">
      <c r="A170" s="6" t="s">
        <v>800</v>
      </c>
    </row>
    <row r="171" spans="1:5" x14ac:dyDescent="0.25">
      <c r="A171" s="9" t="s">
        <v>800</v>
      </c>
    </row>
    <row r="172" spans="1:5" x14ac:dyDescent="0.25">
      <c r="A172" s="6" t="s">
        <v>800</v>
      </c>
      <c r="B172" t="s">
        <v>801</v>
      </c>
      <c r="C172" t="s">
        <v>964</v>
      </c>
      <c r="D172" t="s">
        <v>965</v>
      </c>
    </row>
    <row r="173" spans="1:5" x14ac:dyDescent="0.25">
      <c r="A173" s="9" t="s">
        <v>800</v>
      </c>
      <c r="B173" t="s">
        <v>964</v>
      </c>
      <c r="C173" t="s">
        <v>965</v>
      </c>
    </row>
    <row r="174" spans="1:5" x14ac:dyDescent="0.25">
      <c r="A174" s="9" t="s">
        <v>800</v>
      </c>
      <c r="B174" t="s">
        <v>801</v>
      </c>
      <c r="C174" t="s">
        <v>964</v>
      </c>
      <c r="D174" t="s">
        <v>965</v>
      </c>
    </row>
    <row r="175" spans="1:5" x14ac:dyDescent="0.25">
      <c r="A175" s="6" t="s">
        <v>800</v>
      </c>
      <c r="B175" t="s">
        <v>801</v>
      </c>
      <c r="C175" t="s">
        <v>963</v>
      </c>
      <c r="D175" t="s">
        <v>964</v>
      </c>
      <c r="E175" t="s">
        <v>965</v>
      </c>
    </row>
    <row r="176" spans="1:5" x14ac:dyDescent="0.25">
      <c r="A176" s="9" t="s">
        <v>800</v>
      </c>
      <c r="B176" t="s">
        <v>964</v>
      </c>
      <c r="C176" t="s">
        <v>965</v>
      </c>
    </row>
    <row r="177" spans="1:7" x14ac:dyDescent="0.25">
      <c r="A177" s="6" t="s">
        <v>800</v>
      </c>
      <c r="B177" t="s">
        <v>964</v>
      </c>
    </row>
    <row r="178" spans="1:7" x14ac:dyDescent="0.25">
      <c r="A178" s="9" t="s">
        <v>800</v>
      </c>
      <c r="B178" t="s">
        <v>801</v>
      </c>
      <c r="C178" t="s">
        <v>965</v>
      </c>
    </row>
    <row r="179" spans="1:7" x14ac:dyDescent="0.25">
      <c r="A179" s="9" t="s">
        <v>801</v>
      </c>
      <c r="B179" t="s">
        <v>965</v>
      </c>
    </row>
    <row r="180" spans="1:7" x14ac:dyDescent="0.25">
      <c r="A180" s="6" t="s">
        <v>800</v>
      </c>
    </row>
    <row r="181" spans="1:7" x14ac:dyDescent="0.25">
      <c r="A181" s="9" t="s">
        <v>800</v>
      </c>
      <c r="B181" t="s">
        <v>801</v>
      </c>
    </row>
    <row r="182" spans="1:7" x14ac:dyDescent="0.25">
      <c r="A182" s="6" t="s">
        <v>800</v>
      </c>
    </row>
    <row r="183" spans="1:7" x14ac:dyDescent="0.25">
      <c r="A183" s="9" t="s">
        <v>800</v>
      </c>
      <c r="B183" t="s">
        <v>965</v>
      </c>
    </row>
    <row r="184" spans="1:7" x14ac:dyDescent="0.25">
      <c r="A184" s="6" t="s">
        <v>800</v>
      </c>
      <c r="B184" t="s">
        <v>964</v>
      </c>
      <c r="C184" t="s">
        <v>965</v>
      </c>
    </row>
    <row r="185" spans="1:7" x14ac:dyDescent="0.25">
      <c r="A185" s="9" t="s">
        <v>800</v>
      </c>
      <c r="B185" t="s">
        <v>965</v>
      </c>
    </row>
    <row r="186" spans="1:7" x14ac:dyDescent="0.25">
      <c r="A186" s="6" t="s">
        <v>800</v>
      </c>
    </row>
    <row r="187" spans="1:7" x14ac:dyDescent="0.25">
      <c r="A187" s="9" t="s">
        <v>800</v>
      </c>
      <c r="B187" t="s">
        <v>801</v>
      </c>
      <c r="C187" t="s">
        <v>963</v>
      </c>
      <c r="D187" t="s">
        <v>964</v>
      </c>
      <c r="E187" t="s">
        <v>965</v>
      </c>
      <c r="F187" t="s">
        <v>989</v>
      </c>
      <c r="G187" t="s">
        <v>990</v>
      </c>
    </row>
    <row r="188" spans="1:7" x14ac:dyDescent="0.25">
      <c r="A188" s="6" t="s">
        <v>800</v>
      </c>
      <c r="B188" t="s">
        <v>801</v>
      </c>
      <c r="C188" t="s">
        <v>963</v>
      </c>
      <c r="D188" t="s">
        <v>964</v>
      </c>
      <c r="E188" t="s">
        <v>965</v>
      </c>
    </row>
    <row r="189" spans="1:7" x14ac:dyDescent="0.25">
      <c r="A189" s="9" t="s">
        <v>800</v>
      </c>
      <c r="B189" t="s">
        <v>801</v>
      </c>
      <c r="C189" t="s">
        <v>965</v>
      </c>
    </row>
    <row r="190" spans="1:7" x14ac:dyDescent="0.25">
      <c r="A190" s="6" t="s">
        <v>800</v>
      </c>
      <c r="B190" t="s">
        <v>801</v>
      </c>
      <c r="C190" t="s">
        <v>965</v>
      </c>
    </row>
    <row r="191" spans="1:7" x14ac:dyDescent="0.25">
      <c r="A191" s="9" t="s">
        <v>801</v>
      </c>
    </row>
    <row r="192" spans="1:7" x14ac:dyDescent="0.25">
      <c r="A192" s="6" t="s">
        <v>800</v>
      </c>
    </row>
    <row r="193" spans="1:4" x14ac:dyDescent="0.25">
      <c r="A193" s="9" t="s">
        <v>800</v>
      </c>
      <c r="B193" t="s">
        <v>963</v>
      </c>
      <c r="C193" t="s">
        <v>964</v>
      </c>
    </row>
    <row r="194" spans="1:4" x14ac:dyDescent="0.25">
      <c r="A194" s="6" t="s">
        <v>800</v>
      </c>
    </row>
    <row r="195" spans="1:4" x14ac:dyDescent="0.25">
      <c r="A195" s="9" t="s">
        <v>800</v>
      </c>
      <c r="B195" t="s">
        <v>964</v>
      </c>
      <c r="C195" t="s">
        <v>965</v>
      </c>
    </row>
    <row r="196" spans="1:4" x14ac:dyDescent="0.25">
      <c r="A196" s="6" t="s">
        <v>800</v>
      </c>
      <c r="B196" t="s">
        <v>963</v>
      </c>
      <c r="C196" t="s">
        <v>965</v>
      </c>
    </row>
    <row r="197" spans="1:4" x14ac:dyDescent="0.25">
      <c r="A197" s="6" t="s">
        <v>800</v>
      </c>
    </row>
    <row r="198" spans="1:4" x14ac:dyDescent="0.25">
      <c r="A198" s="6" t="s">
        <v>800</v>
      </c>
    </row>
    <row r="199" spans="1:4" x14ac:dyDescent="0.25">
      <c r="A199" s="6" t="s">
        <v>991</v>
      </c>
      <c r="B199" t="s">
        <v>992</v>
      </c>
    </row>
    <row r="200" spans="1:4" x14ac:dyDescent="0.25">
      <c r="A200" s="9" t="s">
        <v>800</v>
      </c>
    </row>
    <row r="201" spans="1:4" x14ac:dyDescent="0.25">
      <c r="A201" s="6" t="s">
        <v>800</v>
      </c>
    </row>
    <row r="202" spans="1:4" x14ac:dyDescent="0.25">
      <c r="A202" s="9" t="s">
        <v>800</v>
      </c>
      <c r="B202" t="s">
        <v>801</v>
      </c>
    </row>
    <row r="203" spans="1:4" x14ac:dyDescent="0.25">
      <c r="A203" s="9" t="s">
        <v>800</v>
      </c>
      <c r="B203" t="s">
        <v>963</v>
      </c>
      <c r="C203" t="s">
        <v>965</v>
      </c>
    </row>
    <row r="204" spans="1:4" x14ac:dyDescent="0.25">
      <c r="A204" s="6" t="s">
        <v>802</v>
      </c>
    </row>
    <row r="205" spans="1:4" x14ac:dyDescent="0.25">
      <c r="A205" s="9" t="s">
        <v>800</v>
      </c>
      <c r="B205" t="s">
        <v>801</v>
      </c>
      <c r="C205" t="s">
        <v>964</v>
      </c>
    </row>
    <row r="206" spans="1:4" x14ac:dyDescent="0.25">
      <c r="A206" s="9" t="s">
        <v>800</v>
      </c>
      <c r="B206" t="s">
        <v>801</v>
      </c>
      <c r="C206" t="s">
        <v>965</v>
      </c>
    </row>
    <row r="207" spans="1:4" x14ac:dyDescent="0.25">
      <c r="A207" s="9" t="s">
        <v>800</v>
      </c>
    </row>
    <row r="208" spans="1:4" x14ac:dyDescent="0.25">
      <c r="A208" s="9" t="s">
        <v>800</v>
      </c>
      <c r="B208" t="s">
        <v>801</v>
      </c>
      <c r="C208" t="s">
        <v>964</v>
      </c>
      <c r="D208" t="s">
        <v>965</v>
      </c>
    </row>
    <row r="209" spans="1:5" x14ac:dyDescent="0.25">
      <c r="A209" s="9" t="s">
        <v>800</v>
      </c>
    </row>
    <row r="210" spans="1:5" x14ac:dyDescent="0.25">
      <c r="A210" s="9" t="s">
        <v>800</v>
      </c>
      <c r="B210" t="s">
        <v>801</v>
      </c>
      <c r="C210" t="s">
        <v>964</v>
      </c>
    </row>
    <row r="211" spans="1:5" x14ac:dyDescent="0.25">
      <c r="A211" s="6" t="s">
        <v>800</v>
      </c>
    </row>
    <row r="212" spans="1:5" x14ac:dyDescent="0.25">
      <c r="A212" s="9" t="s">
        <v>800</v>
      </c>
      <c r="B212" t="s">
        <v>964</v>
      </c>
      <c r="C212" t="s">
        <v>965</v>
      </c>
    </row>
    <row r="213" spans="1:5" x14ac:dyDescent="0.25">
      <c r="A213" s="9" t="s">
        <v>800</v>
      </c>
      <c r="B213" t="s">
        <v>801</v>
      </c>
    </row>
    <row r="214" spans="1:5" x14ac:dyDescent="0.25">
      <c r="A214" s="9" t="s">
        <v>800</v>
      </c>
      <c r="B214" t="s">
        <v>801</v>
      </c>
      <c r="C214" t="s">
        <v>964</v>
      </c>
      <c r="D214" t="s">
        <v>965</v>
      </c>
    </row>
    <row r="215" spans="1:5" x14ac:dyDescent="0.25">
      <c r="A215" s="6" t="s">
        <v>800</v>
      </c>
      <c r="B215" t="s">
        <v>801</v>
      </c>
      <c r="C215" t="s">
        <v>963</v>
      </c>
      <c r="D215" t="s">
        <v>964</v>
      </c>
      <c r="E215" t="s">
        <v>965</v>
      </c>
    </row>
    <row r="216" spans="1:5" x14ac:dyDescent="0.25">
      <c r="A216" s="9" t="s">
        <v>800</v>
      </c>
      <c r="B216" t="s">
        <v>964</v>
      </c>
      <c r="C216" t="s">
        <v>965</v>
      </c>
    </row>
    <row r="217" spans="1:5" x14ac:dyDescent="0.25">
      <c r="A217" s="6" t="s">
        <v>800</v>
      </c>
      <c r="B217" t="s">
        <v>801</v>
      </c>
      <c r="C217" t="s">
        <v>964</v>
      </c>
      <c r="D217" t="s">
        <v>965</v>
      </c>
    </row>
    <row r="218" spans="1:5" x14ac:dyDescent="0.25">
      <c r="A218" s="9" t="s">
        <v>800</v>
      </c>
      <c r="B218" t="s">
        <v>801</v>
      </c>
      <c r="C218" t="s">
        <v>963</v>
      </c>
      <c r="D218" t="s">
        <v>964</v>
      </c>
      <c r="E218" t="s">
        <v>965</v>
      </c>
    </row>
    <row r="219" spans="1:5" x14ac:dyDescent="0.25">
      <c r="A219" s="9" t="s">
        <v>800</v>
      </c>
      <c r="B219" t="s">
        <v>801</v>
      </c>
      <c r="C219" t="s">
        <v>963</v>
      </c>
      <c r="D219" t="s">
        <v>964</v>
      </c>
      <c r="E219" t="s">
        <v>965</v>
      </c>
    </row>
    <row r="220" spans="1:5" x14ac:dyDescent="0.25">
      <c r="A220" s="9" t="s">
        <v>800</v>
      </c>
      <c r="B220" t="s">
        <v>801</v>
      </c>
      <c r="C220" t="s">
        <v>964</v>
      </c>
    </row>
    <row r="221" spans="1:5" x14ac:dyDescent="0.25">
      <c r="A221" s="6" t="s">
        <v>800</v>
      </c>
    </row>
    <row r="222" spans="1:5" x14ac:dyDescent="0.25">
      <c r="A222" s="9" t="s">
        <v>800</v>
      </c>
      <c r="B222" t="s">
        <v>801</v>
      </c>
      <c r="C222" t="s">
        <v>965</v>
      </c>
    </row>
    <row r="223" spans="1:5" x14ac:dyDescent="0.25">
      <c r="A223" s="6" t="s">
        <v>800</v>
      </c>
      <c r="B223" t="s">
        <v>801</v>
      </c>
      <c r="C223" t="s">
        <v>963</v>
      </c>
      <c r="D223" t="s">
        <v>964</v>
      </c>
      <c r="E223" t="s">
        <v>965</v>
      </c>
    </row>
    <row r="224" spans="1:5" x14ac:dyDescent="0.25">
      <c r="A224" s="9" t="s">
        <v>800</v>
      </c>
      <c r="B224" t="s">
        <v>801</v>
      </c>
      <c r="C224" t="s">
        <v>965</v>
      </c>
    </row>
    <row r="225" spans="1:5" x14ac:dyDescent="0.25">
      <c r="A225" s="6" t="s">
        <v>800</v>
      </c>
      <c r="B225" t="s">
        <v>801</v>
      </c>
    </row>
    <row r="226" spans="1:5" x14ac:dyDescent="0.25">
      <c r="A226" s="9" t="s">
        <v>800</v>
      </c>
      <c r="B226" t="s">
        <v>965</v>
      </c>
    </row>
    <row r="227" spans="1:5" x14ac:dyDescent="0.25">
      <c r="A227" s="6" t="s">
        <v>800</v>
      </c>
      <c r="B227" t="s">
        <v>801</v>
      </c>
    </row>
    <row r="228" spans="1:5" x14ac:dyDescent="0.25">
      <c r="A228" s="9" t="s">
        <v>800</v>
      </c>
      <c r="B228" t="s">
        <v>801</v>
      </c>
      <c r="C228" t="s">
        <v>963</v>
      </c>
      <c r="D228" t="s">
        <v>964</v>
      </c>
      <c r="E228" t="s">
        <v>965</v>
      </c>
    </row>
    <row r="229" spans="1:5" x14ac:dyDescent="0.25">
      <c r="A229" s="6" t="s">
        <v>800</v>
      </c>
      <c r="B229" t="s">
        <v>801</v>
      </c>
      <c r="C229" t="s">
        <v>964</v>
      </c>
      <c r="D229" t="s">
        <v>965</v>
      </c>
    </row>
    <row r="230" spans="1:5" x14ac:dyDescent="0.25">
      <c r="A230" s="6" t="s">
        <v>800</v>
      </c>
    </row>
    <row r="231" spans="1:5" x14ac:dyDescent="0.25">
      <c r="A231" s="6" t="s">
        <v>800</v>
      </c>
      <c r="B231" t="s">
        <v>801</v>
      </c>
      <c r="C231" t="s">
        <v>964</v>
      </c>
      <c r="D231" t="s">
        <v>965</v>
      </c>
    </row>
    <row r="232" spans="1:5" x14ac:dyDescent="0.25">
      <c r="A232" s="9" t="s">
        <v>800</v>
      </c>
    </row>
    <row r="233" spans="1:5" x14ac:dyDescent="0.25">
      <c r="A233" s="6" t="s">
        <v>800</v>
      </c>
      <c r="B233" t="s">
        <v>801</v>
      </c>
      <c r="C233" t="s">
        <v>964</v>
      </c>
    </row>
    <row r="234" spans="1:5" x14ac:dyDescent="0.25">
      <c r="A234" s="9" t="s">
        <v>800</v>
      </c>
    </row>
    <row r="235" spans="1:5" x14ac:dyDescent="0.25">
      <c r="A235" s="6" t="s">
        <v>800</v>
      </c>
      <c r="B235" t="s">
        <v>801</v>
      </c>
    </row>
    <row r="236" spans="1:5" x14ac:dyDescent="0.25">
      <c r="A236" s="9" t="s">
        <v>800</v>
      </c>
      <c r="B236" t="s">
        <v>801</v>
      </c>
      <c r="C236" t="s">
        <v>963</v>
      </c>
      <c r="D236" t="s">
        <v>964</v>
      </c>
      <c r="E236" t="s">
        <v>965</v>
      </c>
    </row>
    <row r="237" spans="1:5" x14ac:dyDescent="0.25">
      <c r="A237" s="6" t="s">
        <v>800</v>
      </c>
      <c r="B237" t="s">
        <v>801</v>
      </c>
      <c r="C237" t="s">
        <v>963</v>
      </c>
      <c r="D237" t="s">
        <v>964</v>
      </c>
      <c r="E237" t="s">
        <v>965</v>
      </c>
    </row>
    <row r="238" spans="1:5" x14ac:dyDescent="0.25">
      <c r="A238" s="9" t="s">
        <v>800</v>
      </c>
      <c r="B238" t="s">
        <v>963</v>
      </c>
    </row>
    <row r="239" spans="1:5" x14ac:dyDescent="0.25">
      <c r="A239" s="6" t="s">
        <v>800</v>
      </c>
      <c r="B239" t="s">
        <v>964</v>
      </c>
    </row>
    <row r="240" spans="1:5" x14ac:dyDescent="0.25">
      <c r="A240" s="12" t="s">
        <v>800</v>
      </c>
      <c r="B240" t="s">
        <v>964</v>
      </c>
      <c r="C240" t="s">
        <v>965</v>
      </c>
    </row>
  </sheetData>
  <conditionalFormatting sqref="A1:G1048576">
    <cfRule type="uniqueValues" dxfId="10" priority="11"/>
  </conditionalFormatting>
  <conditionalFormatting sqref="J10">
    <cfRule type="uniqueValues" dxfId="9" priority="10"/>
  </conditionalFormatting>
  <conditionalFormatting sqref="J11">
    <cfRule type="uniqueValues" dxfId="8" priority="9"/>
  </conditionalFormatting>
  <conditionalFormatting sqref="J12">
    <cfRule type="uniqueValues" dxfId="7" priority="8"/>
  </conditionalFormatting>
  <conditionalFormatting sqref="J13">
    <cfRule type="uniqueValues" dxfId="6" priority="7"/>
  </conditionalFormatting>
  <conditionalFormatting sqref="J14">
    <cfRule type="uniqueValues" dxfId="5" priority="6"/>
  </conditionalFormatting>
  <conditionalFormatting sqref="J15">
    <cfRule type="uniqueValues" dxfId="4" priority="5"/>
  </conditionalFormatting>
  <conditionalFormatting sqref="J17">
    <cfRule type="uniqueValues" dxfId="3" priority="4"/>
  </conditionalFormatting>
  <conditionalFormatting sqref="J18">
    <cfRule type="uniqueValues" dxfId="2" priority="3"/>
  </conditionalFormatting>
  <conditionalFormatting sqref="J19:K19">
    <cfRule type="uniqueValues" dxfId="1" priority="2"/>
  </conditionalFormatting>
  <conditionalFormatting sqref="J20:K20">
    <cfRule type="uniqueValues" dxfId="0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280"/>
  <sheetViews>
    <sheetView topLeftCell="O1" zoomScale="40" zoomScaleNormal="40" workbookViewId="0">
      <selection activeCell="AY36" sqref="AY36"/>
    </sheetView>
  </sheetViews>
  <sheetFormatPr defaultRowHeight="13.2" x14ac:dyDescent="0.25"/>
  <cols>
    <col min="1" max="1" width="26" style="4" customWidth="1"/>
    <col min="2" max="2" width="18.5546875" customWidth="1"/>
    <col min="3" max="3" width="16.6640625" customWidth="1"/>
    <col min="4" max="4" width="15.33203125" customWidth="1"/>
    <col min="5" max="5" width="13.6640625" customWidth="1"/>
    <col min="10" max="10" width="30.6640625" customWidth="1"/>
    <col min="33" max="33" width="37.6640625" style="4" customWidth="1"/>
    <col min="42" max="42" width="43.6640625" style="20" customWidth="1"/>
  </cols>
  <sheetData>
    <row r="1" spans="1:64" ht="39.6" x14ac:dyDescent="0.25">
      <c r="A1" s="19" t="s">
        <v>713</v>
      </c>
      <c r="AG1" s="2" t="s">
        <v>748</v>
      </c>
      <c r="BI1" s="92" t="s">
        <v>799</v>
      </c>
      <c r="BJ1" s="92"/>
      <c r="BK1" s="92"/>
      <c r="BL1" s="55">
        <f>AVERAGE(BL2:BL238)</f>
        <v>3.1181434599156117</v>
      </c>
    </row>
    <row r="2" spans="1:64" x14ac:dyDescent="0.25">
      <c r="A2" s="6"/>
      <c r="J2" s="26" t="s">
        <v>712</v>
      </c>
      <c r="K2" s="15">
        <v>206</v>
      </c>
      <c r="AG2" s="6"/>
      <c r="AP2" s="25" t="s">
        <v>742</v>
      </c>
      <c r="AQ2" s="15">
        <v>174</v>
      </c>
      <c r="BL2" s="50">
        <v>3</v>
      </c>
    </row>
    <row r="3" spans="1:64" ht="25.2" customHeight="1" x14ac:dyDescent="0.25">
      <c r="A3" s="9"/>
      <c r="J3" s="15" t="s">
        <v>718</v>
      </c>
      <c r="K3" s="15">
        <v>191</v>
      </c>
      <c r="AG3" s="9"/>
      <c r="AP3" s="25" t="s">
        <v>746</v>
      </c>
      <c r="AQ3" s="15">
        <v>167</v>
      </c>
      <c r="AR3" s="92" t="s">
        <v>799</v>
      </c>
      <c r="AS3" s="92"/>
      <c r="AT3" s="92"/>
      <c r="AU3" s="55">
        <v>3.1181434599156117</v>
      </c>
      <c r="BL3" s="51">
        <v>4</v>
      </c>
    </row>
    <row r="4" spans="1:64" x14ac:dyDescent="0.25">
      <c r="A4" s="6" t="s">
        <v>712</v>
      </c>
      <c r="B4" t="s">
        <v>711</v>
      </c>
      <c r="J4" s="26" t="s">
        <v>714</v>
      </c>
      <c r="K4" s="15">
        <v>159</v>
      </c>
      <c r="AG4" s="6" t="s">
        <v>746</v>
      </c>
      <c r="AP4" s="34" t="s">
        <v>745</v>
      </c>
      <c r="AQ4" s="15">
        <v>82</v>
      </c>
      <c r="BL4" s="50">
        <v>3</v>
      </c>
    </row>
    <row r="5" spans="1:64" x14ac:dyDescent="0.25">
      <c r="A5" s="9" t="s">
        <v>714</v>
      </c>
      <c r="B5" t="s">
        <v>711</v>
      </c>
      <c r="C5" t="s">
        <v>715</v>
      </c>
      <c r="D5" t="s">
        <v>716</v>
      </c>
      <c r="J5" s="15" t="s">
        <v>711</v>
      </c>
      <c r="K5" s="15">
        <v>148</v>
      </c>
      <c r="AG5" s="47" t="s">
        <v>782</v>
      </c>
      <c r="AH5" s="37"/>
      <c r="AP5" s="34" t="s">
        <v>744</v>
      </c>
      <c r="AQ5" s="15">
        <v>29</v>
      </c>
      <c r="BL5" s="51">
        <v>3</v>
      </c>
    </row>
    <row r="6" spans="1:64" x14ac:dyDescent="0.25">
      <c r="A6" s="6" t="s">
        <v>717</v>
      </c>
      <c r="B6" t="s">
        <v>714</v>
      </c>
      <c r="C6" t="s">
        <v>711</v>
      </c>
      <c r="D6" t="s">
        <v>715</v>
      </c>
      <c r="J6" s="15" t="s">
        <v>715</v>
      </c>
      <c r="K6" s="15">
        <v>132</v>
      </c>
      <c r="AG6" s="6" t="s">
        <v>746</v>
      </c>
      <c r="AP6" s="34" t="s">
        <v>671</v>
      </c>
      <c r="AQ6" s="15">
        <v>25</v>
      </c>
      <c r="BL6" s="50">
        <v>5</v>
      </c>
    </row>
    <row r="7" spans="1:64" x14ac:dyDescent="0.25">
      <c r="A7" s="9" t="s">
        <v>712</v>
      </c>
      <c r="B7" t="s">
        <v>714</v>
      </c>
      <c r="J7" s="15" t="s">
        <v>710</v>
      </c>
      <c r="K7" s="15">
        <v>103</v>
      </c>
      <c r="AG7" s="9" t="s">
        <v>747</v>
      </c>
      <c r="AP7" s="28" t="s">
        <v>751</v>
      </c>
      <c r="AQ7" s="15">
        <v>21</v>
      </c>
      <c r="BL7" s="51">
        <v>3</v>
      </c>
    </row>
    <row r="8" spans="1:64" ht="26.4" x14ac:dyDescent="0.25">
      <c r="A8" s="6" t="s">
        <v>712</v>
      </c>
      <c r="B8" t="s">
        <v>717</v>
      </c>
      <c r="C8" t="s">
        <v>714</v>
      </c>
      <c r="J8" s="15" t="s">
        <v>719</v>
      </c>
      <c r="K8" s="15">
        <v>8</v>
      </c>
      <c r="AG8" s="6" t="s">
        <v>746</v>
      </c>
      <c r="AH8" t="s">
        <v>742</v>
      </c>
      <c r="AP8" s="48" t="s">
        <v>788</v>
      </c>
      <c r="AQ8" s="15">
        <v>12</v>
      </c>
      <c r="BL8" s="50">
        <v>3</v>
      </c>
    </row>
    <row r="9" spans="1:64" x14ac:dyDescent="0.25">
      <c r="A9" s="9" t="s">
        <v>710</v>
      </c>
      <c r="J9" s="26" t="s">
        <v>717</v>
      </c>
      <c r="K9" s="15">
        <v>2</v>
      </c>
      <c r="AG9" s="9" t="s">
        <v>746</v>
      </c>
      <c r="AP9" s="48" t="s">
        <v>793</v>
      </c>
      <c r="AQ9" s="49">
        <v>8</v>
      </c>
      <c r="BL9" s="51">
        <v>3</v>
      </c>
    </row>
    <row r="10" spans="1:64" ht="26.4" x14ac:dyDescent="0.25">
      <c r="A10" s="6" t="s">
        <v>712</v>
      </c>
      <c r="B10" t="s">
        <v>714</v>
      </c>
      <c r="C10" t="s">
        <v>711</v>
      </c>
      <c r="D10" t="s">
        <v>715</v>
      </c>
      <c r="E10" t="s">
        <v>718</v>
      </c>
      <c r="J10" s="28" t="s">
        <v>741</v>
      </c>
      <c r="K10" s="15">
        <v>2</v>
      </c>
      <c r="AG10" s="6" t="s">
        <v>746</v>
      </c>
      <c r="AH10" t="s">
        <v>742</v>
      </c>
      <c r="AI10" t="s">
        <v>745</v>
      </c>
      <c r="AJ10" t="s">
        <v>671</v>
      </c>
      <c r="AP10" s="48" t="s">
        <v>743</v>
      </c>
      <c r="AQ10" s="15">
        <v>5</v>
      </c>
      <c r="BL10" s="50">
        <v>3</v>
      </c>
    </row>
    <row r="11" spans="1:64" ht="39.6" x14ac:dyDescent="0.25">
      <c r="A11" s="9" t="s">
        <v>712</v>
      </c>
      <c r="B11" t="s">
        <v>710</v>
      </c>
      <c r="C11" t="s">
        <v>714</v>
      </c>
      <c r="D11" t="s">
        <v>711</v>
      </c>
      <c r="E11" t="s">
        <v>715</v>
      </c>
      <c r="F11" t="s">
        <v>718</v>
      </c>
      <c r="J11" s="28" t="s">
        <v>739</v>
      </c>
      <c r="K11" s="15">
        <v>2</v>
      </c>
      <c r="AG11" s="9" t="s">
        <v>742</v>
      </c>
      <c r="AH11" t="s">
        <v>744</v>
      </c>
      <c r="AP11" s="48" t="s">
        <v>794</v>
      </c>
      <c r="AQ11" s="15">
        <v>4</v>
      </c>
      <c r="BL11" s="51">
        <v>3</v>
      </c>
    </row>
    <row r="12" spans="1:64" ht="39.6" x14ac:dyDescent="0.25">
      <c r="A12" s="6" t="s">
        <v>714</v>
      </c>
      <c r="B12" t="s">
        <v>711</v>
      </c>
      <c r="C12" t="s">
        <v>715</v>
      </c>
      <c r="D12" t="s">
        <v>718</v>
      </c>
      <c r="J12" s="28" t="s">
        <v>727</v>
      </c>
      <c r="K12" s="15">
        <v>1</v>
      </c>
      <c r="AG12" s="6" t="s">
        <v>746</v>
      </c>
      <c r="AH12" t="s">
        <v>742</v>
      </c>
      <c r="AI12" t="s">
        <v>751</v>
      </c>
      <c r="AJ12" t="s">
        <v>745</v>
      </c>
      <c r="AP12" s="48" t="s">
        <v>795</v>
      </c>
      <c r="AQ12" s="15">
        <v>4</v>
      </c>
      <c r="BL12" s="50">
        <v>4</v>
      </c>
    </row>
    <row r="13" spans="1:64" x14ac:dyDescent="0.25">
      <c r="A13" s="9" t="s">
        <v>712</v>
      </c>
      <c r="B13" t="s">
        <v>714</v>
      </c>
      <c r="C13" t="s">
        <v>711</v>
      </c>
      <c r="D13" t="s">
        <v>718</v>
      </c>
      <c r="AG13" s="9" t="s">
        <v>742</v>
      </c>
      <c r="AH13" t="s">
        <v>751</v>
      </c>
      <c r="AI13" t="s">
        <v>752</v>
      </c>
      <c r="AJ13" t="s">
        <v>753</v>
      </c>
      <c r="AP13" s="48" t="s">
        <v>789</v>
      </c>
      <c r="AQ13" s="15">
        <v>3</v>
      </c>
      <c r="BL13" s="51">
        <v>2</v>
      </c>
    </row>
    <row r="14" spans="1:64" ht="13.8" thickBot="1" x14ac:dyDescent="0.3">
      <c r="A14" s="6" t="s">
        <v>712</v>
      </c>
      <c r="B14" t="s">
        <v>710</v>
      </c>
      <c r="C14" t="s">
        <v>711</v>
      </c>
      <c r="D14" t="s">
        <v>718</v>
      </c>
      <c r="AE14" s="6" t="s">
        <v>746</v>
      </c>
      <c r="AF14" t="s">
        <v>742</v>
      </c>
      <c r="AG14"/>
      <c r="AP14" s="28" t="s">
        <v>796</v>
      </c>
      <c r="AQ14" s="15">
        <v>3</v>
      </c>
      <c r="BL14" s="50">
        <v>3</v>
      </c>
    </row>
    <row r="15" spans="1:64" ht="13.8" thickBot="1" x14ac:dyDescent="0.3">
      <c r="A15" s="9" t="s">
        <v>712</v>
      </c>
      <c r="B15" t="s">
        <v>711</v>
      </c>
      <c r="C15" t="s">
        <v>715</v>
      </c>
      <c r="D15" t="s">
        <v>718</v>
      </c>
      <c r="L15" s="44"/>
      <c r="AG15" s="9" t="s">
        <v>746</v>
      </c>
      <c r="AH15" t="s">
        <v>742</v>
      </c>
      <c r="AP15" s="48" t="s">
        <v>791</v>
      </c>
      <c r="AQ15" s="49">
        <v>2</v>
      </c>
      <c r="BL15" s="51">
        <v>3</v>
      </c>
    </row>
    <row r="16" spans="1:64" ht="13.8" thickBot="1" x14ac:dyDescent="0.3">
      <c r="A16" s="6" t="s">
        <v>712</v>
      </c>
      <c r="B16" t="s">
        <v>714</v>
      </c>
      <c r="C16" t="s">
        <v>715</v>
      </c>
      <c r="D16" t="s">
        <v>718</v>
      </c>
      <c r="AG16" s="6" t="s">
        <v>746</v>
      </c>
      <c r="AH16" t="s">
        <v>742</v>
      </c>
      <c r="AI16" t="s">
        <v>751</v>
      </c>
      <c r="AJ16" t="s">
        <v>745</v>
      </c>
      <c r="AP16" s="34" t="s">
        <v>757</v>
      </c>
      <c r="AQ16" s="15">
        <v>2</v>
      </c>
      <c r="BL16" s="50">
        <v>4</v>
      </c>
    </row>
    <row r="17" spans="1:64" ht="13.8" thickBot="1" x14ac:dyDescent="0.3">
      <c r="A17" s="9" t="s">
        <v>712</v>
      </c>
      <c r="B17" t="s">
        <v>711</v>
      </c>
      <c r="C17" t="s">
        <v>715</v>
      </c>
      <c r="D17" t="s">
        <v>718</v>
      </c>
      <c r="L17" s="46"/>
      <c r="AG17" s="9" t="s">
        <v>742</v>
      </c>
      <c r="AH17" t="s">
        <v>751</v>
      </c>
      <c r="AI17" s="37" t="s">
        <v>785</v>
      </c>
      <c r="AP17" s="28" t="s">
        <v>781</v>
      </c>
      <c r="AQ17" s="15">
        <v>2</v>
      </c>
      <c r="BL17" s="51">
        <v>4</v>
      </c>
    </row>
    <row r="18" spans="1:64" x14ac:dyDescent="0.25">
      <c r="A18" s="6" t="s">
        <v>712</v>
      </c>
      <c r="B18" t="s">
        <v>711</v>
      </c>
      <c r="C18" t="s">
        <v>715</v>
      </c>
      <c r="D18" t="s">
        <v>718</v>
      </c>
      <c r="AG18" s="6" t="s">
        <v>746</v>
      </c>
      <c r="AP18" s="48" t="s">
        <v>790</v>
      </c>
      <c r="AQ18" s="49">
        <v>1</v>
      </c>
      <c r="BL18" s="50">
        <v>3</v>
      </c>
    </row>
    <row r="19" spans="1:64" ht="27" thickBot="1" x14ac:dyDescent="0.3">
      <c r="A19" s="9" t="s">
        <v>712</v>
      </c>
      <c r="B19" t="s">
        <v>711</v>
      </c>
      <c r="C19" t="s">
        <v>718</v>
      </c>
      <c r="AG19" s="9" t="s">
        <v>746</v>
      </c>
      <c r="AH19" t="s">
        <v>742</v>
      </c>
      <c r="AP19" s="28" t="s">
        <v>797</v>
      </c>
      <c r="AQ19" s="15">
        <v>1</v>
      </c>
      <c r="BL19" s="51">
        <v>4</v>
      </c>
    </row>
    <row r="20" spans="1:64" ht="27" thickBot="1" x14ac:dyDescent="0.3">
      <c r="A20" s="6" t="s">
        <v>712</v>
      </c>
      <c r="B20" t="s">
        <v>710</v>
      </c>
      <c r="C20" t="s">
        <v>714</v>
      </c>
      <c r="D20" t="s">
        <v>711</v>
      </c>
      <c r="E20" t="s">
        <v>715</v>
      </c>
      <c r="F20" t="s">
        <v>718</v>
      </c>
      <c r="L20" s="45"/>
      <c r="M20" s="45"/>
      <c r="N20" s="46"/>
      <c r="AG20" s="6" t="s">
        <v>746</v>
      </c>
      <c r="AH20" t="s">
        <v>742</v>
      </c>
      <c r="AI20" t="s">
        <v>745</v>
      </c>
      <c r="AP20" s="28" t="s">
        <v>798</v>
      </c>
      <c r="AQ20" s="15">
        <v>1</v>
      </c>
      <c r="BL20" s="52">
        <v>4</v>
      </c>
    </row>
    <row r="21" spans="1:64" ht="13.8" thickBot="1" x14ac:dyDescent="0.3">
      <c r="A21" s="9" t="s">
        <v>712</v>
      </c>
      <c r="B21" t="s">
        <v>711</v>
      </c>
      <c r="C21" t="s">
        <v>715</v>
      </c>
      <c r="D21" t="s">
        <v>718</v>
      </c>
      <c r="AG21" s="9" t="s">
        <v>746</v>
      </c>
      <c r="AH21" t="s">
        <v>745</v>
      </c>
      <c r="AP21" s="28" t="s">
        <v>792</v>
      </c>
      <c r="AQ21" s="15">
        <v>1</v>
      </c>
      <c r="BL21" s="53">
        <v>3</v>
      </c>
    </row>
    <row r="22" spans="1:64" ht="27" thickBot="1" x14ac:dyDescent="0.3">
      <c r="A22" s="9" t="s">
        <v>712</v>
      </c>
      <c r="B22" t="s">
        <v>710</v>
      </c>
      <c r="C22" t="s">
        <v>714</v>
      </c>
      <c r="D22" t="s">
        <v>711</v>
      </c>
      <c r="E22" t="s">
        <v>715</v>
      </c>
      <c r="F22" t="s">
        <v>718</v>
      </c>
      <c r="L22" s="45"/>
      <c r="M22" s="46"/>
      <c r="AG22" s="9" t="s">
        <v>746</v>
      </c>
      <c r="AH22" t="s">
        <v>742</v>
      </c>
      <c r="AP22" s="28" t="s">
        <v>780</v>
      </c>
      <c r="AQ22" s="15">
        <v>1</v>
      </c>
      <c r="BL22" s="52">
        <v>3</v>
      </c>
    </row>
    <row r="23" spans="1:64" x14ac:dyDescent="0.25">
      <c r="A23" s="6" t="s">
        <v>714</v>
      </c>
      <c r="B23" t="s">
        <v>711</v>
      </c>
      <c r="C23" t="s">
        <v>715</v>
      </c>
      <c r="D23" t="s">
        <v>718</v>
      </c>
      <c r="AG23" s="6" t="s">
        <v>746</v>
      </c>
      <c r="AH23" t="s">
        <v>742</v>
      </c>
      <c r="AI23" t="s">
        <v>745</v>
      </c>
      <c r="AP23"/>
      <c r="BL23" s="53">
        <v>3</v>
      </c>
    </row>
    <row r="24" spans="1:64" ht="13.8" thickBot="1" x14ac:dyDescent="0.3">
      <c r="A24" s="9" t="s">
        <v>712</v>
      </c>
      <c r="B24" t="s">
        <v>710</v>
      </c>
      <c r="C24" t="s">
        <v>714</v>
      </c>
      <c r="D24" t="s">
        <v>711</v>
      </c>
      <c r="E24" t="s">
        <v>715</v>
      </c>
      <c r="F24" t="s">
        <v>718</v>
      </c>
      <c r="AG24" s="9" t="s">
        <v>746</v>
      </c>
      <c r="AH24" t="s">
        <v>742</v>
      </c>
      <c r="AI24" t="s">
        <v>671</v>
      </c>
      <c r="BL24" s="50">
        <v>4</v>
      </c>
    </row>
    <row r="25" spans="1:64" ht="13.8" thickBot="1" x14ac:dyDescent="0.3">
      <c r="A25" s="6" t="s">
        <v>712</v>
      </c>
      <c r="B25" t="s">
        <v>710</v>
      </c>
      <c r="C25" t="s">
        <v>715</v>
      </c>
      <c r="AG25" s="6" t="s">
        <v>746</v>
      </c>
      <c r="AH25" t="s">
        <v>742</v>
      </c>
      <c r="AR25" s="45"/>
      <c r="AS25" s="45"/>
      <c r="AT25" s="45"/>
      <c r="AU25" s="46"/>
      <c r="BL25" s="51">
        <v>4</v>
      </c>
    </row>
    <row r="26" spans="1:64" ht="13.8" thickBot="1" x14ac:dyDescent="0.3">
      <c r="A26" s="6" t="s">
        <v>712</v>
      </c>
      <c r="B26" t="s">
        <v>710</v>
      </c>
      <c r="C26" t="s">
        <v>714</v>
      </c>
      <c r="D26" t="s">
        <v>711</v>
      </c>
      <c r="E26" t="s">
        <v>715</v>
      </c>
      <c r="F26" t="s">
        <v>718</v>
      </c>
      <c r="AG26" s="6" t="s">
        <v>746</v>
      </c>
      <c r="AH26" t="s">
        <v>742</v>
      </c>
      <c r="BL26" s="50">
        <v>3</v>
      </c>
    </row>
    <row r="27" spans="1:64" ht="26.4" customHeight="1" thickBot="1" x14ac:dyDescent="0.3">
      <c r="A27" s="9" t="s">
        <v>712</v>
      </c>
      <c r="B27" t="s">
        <v>711</v>
      </c>
      <c r="C27" t="s">
        <v>715</v>
      </c>
      <c r="D27" t="s">
        <v>718</v>
      </c>
      <c r="AG27" s="47" t="s">
        <v>750</v>
      </c>
      <c r="AH27" s="37"/>
      <c r="AR27" s="45"/>
      <c r="AS27" s="45"/>
      <c r="AT27" s="46"/>
      <c r="BL27" s="51">
        <v>2</v>
      </c>
    </row>
    <row r="28" spans="1:64" x14ac:dyDescent="0.25">
      <c r="A28" s="6" t="s">
        <v>712</v>
      </c>
      <c r="B28" t="s">
        <v>710</v>
      </c>
      <c r="C28" t="s">
        <v>714</v>
      </c>
      <c r="D28" t="s">
        <v>711</v>
      </c>
      <c r="E28" t="s">
        <v>715</v>
      </c>
      <c r="AG28" s="6" t="s">
        <v>746</v>
      </c>
      <c r="AH28" t="s">
        <v>754</v>
      </c>
      <c r="BL28" s="50">
        <v>3</v>
      </c>
    </row>
    <row r="29" spans="1:64" ht="13.8" thickBot="1" x14ac:dyDescent="0.3">
      <c r="A29" s="9" t="s">
        <v>712</v>
      </c>
      <c r="B29" t="s">
        <v>710</v>
      </c>
      <c r="C29" t="s">
        <v>714</v>
      </c>
      <c r="D29" t="s">
        <v>711</v>
      </c>
      <c r="E29" t="s">
        <v>715</v>
      </c>
      <c r="F29" t="s">
        <v>718</v>
      </c>
      <c r="AG29" s="9" t="s">
        <v>746</v>
      </c>
      <c r="AH29" t="s">
        <v>742</v>
      </c>
      <c r="AI29" t="s">
        <v>745</v>
      </c>
      <c r="BL29" s="51">
        <v>4</v>
      </c>
    </row>
    <row r="30" spans="1:64" ht="13.8" thickBot="1" x14ac:dyDescent="0.3">
      <c r="A30" s="6" t="s">
        <v>712</v>
      </c>
      <c r="B30" t="s">
        <v>714</v>
      </c>
      <c r="C30" t="s">
        <v>711</v>
      </c>
      <c r="D30" t="s">
        <v>718</v>
      </c>
      <c r="AG30" s="6" t="s">
        <v>746</v>
      </c>
      <c r="AH30" t="s">
        <v>742</v>
      </c>
      <c r="AI30" t="s">
        <v>751</v>
      </c>
      <c r="AJ30" t="s">
        <v>745</v>
      </c>
      <c r="AR30" s="46"/>
      <c r="BL30" s="50">
        <v>3</v>
      </c>
    </row>
    <row r="31" spans="1:64" ht="13.8" thickBot="1" x14ac:dyDescent="0.3">
      <c r="A31" s="9" t="s">
        <v>712</v>
      </c>
      <c r="B31" t="s">
        <v>714</v>
      </c>
      <c r="C31" t="s">
        <v>718</v>
      </c>
      <c r="AG31" s="9" t="s">
        <v>746</v>
      </c>
      <c r="AH31" t="s">
        <v>742</v>
      </c>
      <c r="AI31" t="s">
        <v>745</v>
      </c>
      <c r="AJ31" t="s">
        <v>671</v>
      </c>
      <c r="AR31" s="45"/>
      <c r="AS31" s="45"/>
      <c r="AT31" s="45"/>
      <c r="AU31" s="46"/>
      <c r="BL31" s="51">
        <v>3</v>
      </c>
    </row>
    <row r="32" spans="1:64" ht="13.8" thickBot="1" x14ac:dyDescent="0.3">
      <c r="A32" s="6" t="s">
        <v>712</v>
      </c>
      <c r="B32" t="s">
        <v>710</v>
      </c>
      <c r="C32" t="s">
        <v>714</v>
      </c>
      <c r="D32" t="s">
        <v>711</v>
      </c>
      <c r="E32" t="s">
        <v>715</v>
      </c>
      <c r="F32" t="s">
        <v>718</v>
      </c>
      <c r="AG32" s="6" t="s">
        <v>746</v>
      </c>
      <c r="AH32" s="37" t="s">
        <v>783</v>
      </c>
      <c r="AL32" s="37"/>
      <c r="AR32" s="45"/>
      <c r="AS32" s="45"/>
      <c r="AT32" s="45"/>
      <c r="AU32" s="46"/>
      <c r="BL32" s="50">
        <v>1</v>
      </c>
    </row>
    <row r="33" spans="1:64" ht="13.8" thickBot="1" x14ac:dyDescent="0.3">
      <c r="A33" s="9" t="s">
        <v>710</v>
      </c>
      <c r="B33" t="s">
        <v>714</v>
      </c>
      <c r="C33" t="s">
        <v>711</v>
      </c>
      <c r="D33" t="s">
        <v>715</v>
      </c>
      <c r="E33" t="s">
        <v>718</v>
      </c>
      <c r="AG33" s="9" t="s">
        <v>746</v>
      </c>
      <c r="AH33" t="s">
        <v>742</v>
      </c>
      <c r="AI33" t="s">
        <v>745</v>
      </c>
      <c r="AR33" s="45"/>
      <c r="AS33" s="46"/>
      <c r="BL33" s="51">
        <v>3</v>
      </c>
    </row>
    <row r="34" spans="1:64" ht="13.8" thickBot="1" x14ac:dyDescent="0.3">
      <c r="A34" s="6" t="s">
        <v>712</v>
      </c>
      <c r="B34" t="s">
        <v>714</v>
      </c>
      <c r="C34" t="s">
        <v>711</v>
      </c>
      <c r="D34" t="s">
        <v>718</v>
      </c>
      <c r="AG34" s="6" t="s">
        <v>746</v>
      </c>
      <c r="AH34" t="s">
        <v>742</v>
      </c>
      <c r="AI34" t="s">
        <v>745</v>
      </c>
      <c r="BL34" s="50">
        <v>4</v>
      </c>
    </row>
    <row r="35" spans="1:64" ht="13.8" thickBot="1" x14ac:dyDescent="0.3">
      <c r="A35" s="9" t="s">
        <v>712</v>
      </c>
      <c r="B35" t="s">
        <v>710</v>
      </c>
      <c r="C35" t="s">
        <v>714</v>
      </c>
      <c r="D35" t="s">
        <v>715</v>
      </c>
      <c r="AG35" s="9" t="s">
        <v>746</v>
      </c>
      <c r="AH35" t="s">
        <v>744</v>
      </c>
      <c r="AR35" s="46"/>
      <c r="BL35" s="51">
        <v>3</v>
      </c>
    </row>
    <row r="36" spans="1:64" ht="13.8" thickBot="1" x14ac:dyDescent="0.3">
      <c r="A36" s="6" t="s">
        <v>712</v>
      </c>
      <c r="B36" t="s">
        <v>714</v>
      </c>
      <c r="C36" t="s">
        <v>711</v>
      </c>
      <c r="D36" t="s">
        <v>715</v>
      </c>
      <c r="E36" t="s">
        <v>718</v>
      </c>
      <c r="AG36" s="6" t="s">
        <v>742</v>
      </c>
      <c r="AR36" s="46"/>
      <c r="BL36" s="50">
        <v>4</v>
      </c>
    </row>
    <row r="37" spans="1:64" ht="13.8" thickBot="1" x14ac:dyDescent="0.3">
      <c r="A37" s="9" t="s">
        <v>714</v>
      </c>
      <c r="B37" t="s">
        <v>711</v>
      </c>
      <c r="AG37" s="9" t="s">
        <v>746</v>
      </c>
      <c r="AR37" s="46"/>
      <c r="BL37" s="51">
        <v>3</v>
      </c>
    </row>
    <row r="38" spans="1:64" ht="13.8" thickBot="1" x14ac:dyDescent="0.3">
      <c r="A38" s="6" t="s">
        <v>712</v>
      </c>
      <c r="B38" t="s">
        <v>710</v>
      </c>
      <c r="AG38" s="6" t="s">
        <v>746</v>
      </c>
      <c r="AR38" s="45"/>
      <c r="AS38" s="45"/>
      <c r="AT38" s="45"/>
      <c r="AU38" s="46"/>
      <c r="BL38" s="50">
        <v>3</v>
      </c>
    </row>
    <row r="39" spans="1:64" ht="13.8" thickBot="1" x14ac:dyDescent="0.3">
      <c r="A39" s="9" t="s">
        <v>711</v>
      </c>
      <c r="B39" t="s">
        <v>715</v>
      </c>
      <c r="C39" t="s">
        <v>718</v>
      </c>
      <c r="AG39" s="9" t="s">
        <v>746</v>
      </c>
      <c r="AH39" t="s">
        <v>745</v>
      </c>
      <c r="AI39" t="s">
        <v>671</v>
      </c>
      <c r="AJ39" t="s">
        <v>755</v>
      </c>
      <c r="AR39" s="45"/>
      <c r="AS39" s="46"/>
      <c r="BL39" s="51">
        <v>3</v>
      </c>
    </row>
    <row r="40" spans="1:64" x14ac:dyDescent="0.25">
      <c r="A40" s="6" t="s">
        <v>711</v>
      </c>
      <c r="B40" t="s">
        <v>715</v>
      </c>
      <c r="C40" t="s">
        <v>718</v>
      </c>
      <c r="AG40" s="6" t="s">
        <v>746</v>
      </c>
      <c r="AH40" t="s">
        <v>742</v>
      </c>
      <c r="AI40" t="s">
        <v>745</v>
      </c>
      <c r="BL40" s="50">
        <v>3</v>
      </c>
    </row>
    <row r="41" spans="1:64" ht="13.8" thickBot="1" x14ac:dyDescent="0.3">
      <c r="A41" s="9" t="s">
        <v>712</v>
      </c>
      <c r="B41" t="s">
        <v>714</v>
      </c>
      <c r="C41" t="s">
        <v>711</v>
      </c>
      <c r="D41" t="s">
        <v>715</v>
      </c>
      <c r="E41" t="s">
        <v>718</v>
      </c>
      <c r="AG41" s="9" t="s">
        <v>742</v>
      </c>
      <c r="AH41" t="s">
        <v>745</v>
      </c>
      <c r="BL41" s="51">
        <v>4</v>
      </c>
    </row>
    <row r="42" spans="1:64" ht="13.8" thickBot="1" x14ac:dyDescent="0.3">
      <c r="A42" s="6" t="s">
        <v>710</v>
      </c>
      <c r="B42" t="s">
        <v>714</v>
      </c>
      <c r="C42" t="s">
        <v>711</v>
      </c>
      <c r="D42" t="s">
        <v>715</v>
      </c>
      <c r="E42" t="s">
        <v>718</v>
      </c>
      <c r="AG42" s="6" t="s">
        <v>746</v>
      </c>
      <c r="AH42" t="s">
        <v>742</v>
      </c>
      <c r="AR42" s="45"/>
      <c r="AS42" s="45"/>
      <c r="AT42" s="46"/>
      <c r="BL42" s="50">
        <v>4</v>
      </c>
    </row>
    <row r="43" spans="1:64" ht="13.8" thickBot="1" x14ac:dyDescent="0.3">
      <c r="A43" s="9" t="s">
        <v>272</v>
      </c>
      <c r="AG43" s="9" t="s">
        <v>742</v>
      </c>
      <c r="AR43" s="45"/>
      <c r="AS43" s="45"/>
      <c r="AT43" s="46"/>
      <c r="BL43" s="51">
        <v>4</v>
      </c>
    </row>
    <row r="44" spans="1:64" ht="13.8" thickBot="1" x14ac:dyDescent="0.3">
      <c r="A44" s="6" t="s">
        <v>712</v>
      </c>
      <c r="B44" t="s">
        <v>714</v>
      </c>
      <c r="C44" t="s">
        <v>711</v>
      </c>
      <c r="D44" t="s">
        <v>718</v>
      </c>
      <c r="AG44" s="6" t="s">
        <v>746</v>
      </c>
      <c r="AR44" s="45"/>
      <c r="AS44" s="45"/>
      <c r="AT44" s="45"/>
      <c r="AU44" s="46"/>
      <c r="BL44" s="50">
        <v>2</v>
      </c>
    </row>
    <row r="45" spans="1:64" ht="13.8" thickBot="1" x14ac:dyDescent="0.3">
      <c r="A45" s="9" t="s">
        <v>712</v>
      </c>
      <c r="B45" t="s">
        <v>711</v>
      </c>
      <c r="C45" t="s">
        <v>718</v>
      </c>
      <c r="AG45" s="9" t="s">
        <v>746</v>
      </c>
      <c r="AH45" t="s">
        <v>742</v>
      </c>
      <c r="AI45" t="s">
        <v>745</v>
      </c>
      <c r="AR45" s="45"/>
      <c r="AS45" s="46"/>
      <c r="BL45" s="51">
        <v>3</v>
      </c>
    </row>
    <row r="46" spans="1:64" x14ac:dyDescent="0.25">
      <c r="A46" s="6" t="s">
        <v>712</v>
      </c>
      <c r="B46" t="s">
        <v>710</v>
      </c>
      <c r="C46" t="s">
        <v>714</v>
      </c>
      <c r="D46" t="s">
        <v>711</v>
      </c>
      <c r="E46" t="s">
        <v>715</v>
      </c>
      <c r="F46" t="s">
        <v>718</v>
      </c>
      <c r="AG46" s="6" t="s">
        <v>746</v>
      </c>
      <c r="AH46" t="s">
        <v>742</v>
      </c>
      <c r="BL46" s="50">
        <v>2</v>
      </c>
    </row>
    <row r="47" spans="1:64" x14ac:dyDescent="0.25">
      <c r="A47" s="9" t="s">
        <v>712</v>
      </c>
      <c r="B47" t="s">
        <v>714</v>
      </c>
      <c r="C47" t="s">
        <v>711</v>
      </c>
      <c r="D47" t="s">
        <v>715</v>
      </c>
      <c r="E47" t="s">
        <v>718</v>
      </c>
      <c r="AG47" s="9" t="s">
        <v>746</v>
      </c>
      <c r="AH47" t="s">
        <v>742</v>
      </c>
      <c r="BL47" s="51">
        <v>4</v>
      </c>
    </row>
    <row r="48" spans="1:64" x14ac:dyDescent="0.25">
      <c r="A48" s="6" t="s">
        <v>712</v>
      </c>
      <c r="B48" t="s">
        <v>710</v>
      </c>
      <c r="C48" t="s">
        <v>714</v>
      </c>
      <c r="D48" t="s">
        <v>711</v>
      </c>
      <c r="E48" t="s">
        <v>715</v>
      </c>
      <c r="F48" t="s">
        <v>718</v>
      </c>
      <c r="AG48" s="6" t="s">
        <v>746</v>
      </c>
      <c r="AH48" t="s">
        <v>745</v>
      </c>
      <c r="BL48" s="50">
        <v>4</v>
      </c>
    </row>
    <row r="49" spans="1:64" x14ac:dyDescent="0.25">
      <c r="A49" s="9" t="s">
        <v>712</v>
      </c>
      <c r="B49" t="s">
        <v>710</v>
      </c>
      <c r="C49" t="s">
        <v>714</v>
      </c>
      <c r="D49" t="s">
        <v>718</v>
      </c>
      <c r="AG49" s="9" t="s">
        <v>742</v>
      </c>
      <c r="BL49" s="51">
        <v>3</v>
      </c>
    </row>
    <row r="50" spans="1:64" x14ac:dyDescent="0.25">
      <c r="A50" s="6" t="s">
        <v>712</v>
      </c>
      <c r="B50" t="s">
        <v>714</v>
      </c>
      <c r="C50" t="s">
        <v>711</v>
      </c>
      <c r="D50" t="s">
        <v>718</v>
      </c>
      <c r="AG50" s="6" t="s">
        <v>746</v>
      </c>
      <c r="AH50" t="s">
        <v>745</v>
      </c>
      <c r="BL50" s="50">
        <v>4</v>
      </c>
    </row>
    <row r="51" spans="1:64" x14ac:dyDescent="0.25">
      <c r="A51" s="9" t="s">
        <v>712</v>
      </c>
      <c r="B51" t="s">
        <v>710</v>
      </c>
      <c r="C51" t="s">
        <v>714</v>
      </c>
      <c r="D51" t="s">
        <v>711</v>
      </c>
      <c r="E51" t="s">
        <v>715</v>
      </c>
      <c r="F51" t="s">
        <v>718</v>
      </c>
      <c r="AG51" s="9" t="s">
        <v>746</v>
      </c>
      <c r="AH51" t="s">
        <v>742</v>
      </c>
      <c r="AI51" t="s">
        <v>745</v>
      </c>
      <c r="AJ51" t="s">
        <v>671</v>
      </c>
      <c r="BL51" s="51">
        <v>3</v>
      </c>
    </row>
    <row r="52" spans="1:64" x14ac:dyDescent="0.25">
      <c r="A52" s="6" t="s">
        <v>712</v>
      </c>
      <c r="B52" t="s">
        <v>710</v>
      </c>
      <c r="C52" t="s">
        <v>714</v>
      </c>
      <c r="D52" t="s">
        <v>715</v>
      </c>
      <c r="E52" t="s">
        <v>718</v>
      </c>
      <c r="F52" t="s">
        <v>719</v>
      </c>
      <c r="AG52" s="6" t="s">
        <v>746</v>
      </c>
      <c r="AH52" t="s">
        <v>742</v>
      </c>
      <c r="AI52" t="s">
        <v>745</v>
      </c>
      <c r="AJ52" s="37" t="s">
        <v>786</v>
      </c>
      <c r="AL52" s="37"/>
      <c r="AM52" s="37"/>
      <c r="BL52" s="50">
        <v>4</v>
      </c>
    </row>
    <row r="53" spans="1:64" x14ac:dyDescent="0.25">
      <c r="A53" s="9" t="s">
        <v>712</v>
      </c>
      <c r="B53" t="s">
        <v>710</v>
      </c>
      <c r="C53" t="s">
        <v>714</v>
      </c>
      <c r="D53" t="s">
        <v>711</v>
      </c>
      <c r="E53" t="s">
        <v>715</v>
      </c>
      <c r="F53" t="s">
        <v>718</v>
      </c>
      <c r="AG53" s="9" t="s">
        <v>746</v>
      </c>
      <c r="AH53" t="s">
        <v>742</v>
      </c>
      <c r="BL53" s="51">
        <v>3</v>
      </c>
    </row>
    <row r="54" spans="1:64" x14ac:dyDescent="0.25">
      <c r="A54" s="6" t="s">
        <v>712</v>
      </c>
      <c r="B54" t="s">
        <v>710</v>
      </c>
      <c r="C54" t="s">
        <v>714</v>
      </c>
      <c r="D54" t="s">
        <v>711</v>
      </c>
      <c r="E54" t="s">
        <v>715</v>
      </c>
      <c r="F54" t="s">
        <v>718</v>
      </c>
      <c r="AG54" s="6" t="s">
        <v>742</v>
      </c>
      <c r="AH54" t="s">
        <v>745</v>
      </c>
      <c r="BL54" s="50">
        <v>3</v>
      </c>
    </row>
    <row r="55" spans="1:64" x14ac:dyDescent="0.25">
      <c r="A55" s="9" t="s">
        <v>712</v>
      </c>
      <c r="B55" t="s">
        <v>710</v>
      </c>
      <c r="C55" t="s">
        <v>714</v>
      </c>
      <c r="D55" t="s">
        <v>711</v>
      </c>
      <c r="E55" t="s">
        <v>715</v>
      </c>
      <c r="F55" t="s">
        <v>718</v>
      </c>
      <c r="AG55" s="9" t="s">
        <v>746</v>
      </c>
      <c r="AH55" t="s">
        <v>742</v>
      </c>
      <c r="AI55" t="s">
        <v>756</v>
      </c>
      <c r="AJ55" t="s">
        <v>757</v>
      </c>
      <c r="BL55" s="51">
        <v>3</v>
      </c>
    </row>
    <row r="56" spans="1:64" x14ac:dyDescent="0.25">
      <c r="A56" s="6" t="s">
        <v>712</v>
      </c>
      <c r="B56" t="s">
        <v>710</v>
      </c>
      <c r="C56" t="s">
        <v>714</v>
      </c>
      <c r="D56" t="s">
        <v>711</v>
      </c>
      <c r="E56" t="s">
        <v>715</v>
      </c>
      <c r="F56" t="s">
        <v>718</v>
      </c>
      <c r="AG56" s="6" t="s">
        <v>746</v>
      </c>
      <c r="AH56" t="s">
        <v>742</v>
      </c>
      <c r="BL56" s="50">
        <v>2</v>
      </c>
    </row>
    <row r="57" spans="1:64" x14ac:dyDescent="0.25">
      <c r="A57" s="9" t="s">
        <v>712</v>
      </c>
      <c r="B57" t="s">
        <v>710</v>
      </c>
      <c r="C57" t="s">
        <v>714</v>
      </c>
      <c r="D57" t="s">
        <v>711</v>
      </c>
      <c r="E57" t="s">
        <v>715</v>
      </c>
      <c r="F57" t="s">
        <v>718</v>
      </c>
      <c r="AG57" s="9" t="s">
        <v>746</v>
      </c>
      <c r="AH57" t="s">
        <v>742</v>
      </c>
      <c r="AI57" t="s">
        <v>745</v>
      </c>
      <c r="BL57" s="51">
        <v>3</v>
      </c>
    </row>
    <row r="58" spans="1:64" x14ac:dyDescent="0.25">
      <c r="A58" s="6" t="s">
        <v>712</v>
      </c>
      <c r="B58" t="s">
        <v>714</v>
      </c>
      <c r="C58" t="s">
        <v>711</v>
      </c>
      <c r="D58" t="s">
        <v>718</v>
      </c>
      <c r="AG58" s="6" t="s">
        <v>743</v>
      </c>
      <c r="BL58" s="50">
        <v>2</v>
      </c>
    </row>
    <row r="59" spans="1:64" x14ac:dyDescent="0.25">
      <c r="A59" s="9" t="s">
        <v>711</v>
      </c>
      <c r="B59" t="s">
        <v>718</v>
      </c>
      <c r="AG59" s="9" t="s">
        <v>746</v>
      </c>
      <c r="BL59" s="51">
        <v>3</v>
      </c>
    </row>
    <row r="60" spans="1:64" x14ac:dyDescent="0.25">
      <c r="A60" s="6" t="s">
        <v>712</v>
      </c>
      <c r="B60" t="s">
        <v>711</v>
      </c>
      <c r="C60" t="s">
        <v>715</v>
      </c>
      <c r="D60" t="s">
        <v>718</v>
      </c>
      <c r="AG60" s="6" t="s">
        <v>742</v>
      </c>
      <c r="BL60" s="50">
        <v>3</v>
      </c>
    </row>
    <row r="61" spans="1:64" x14ac:dyDescent="0.25">
      <c r="A61" s="9" t="s">
        <v>712</v>
      </c>
      <c r="B61" t="s">
        <v>710</v>
      </c>
      <c r="C61" t="s">
        <v>711</v>
      </c>
      <c r="D61" t="s">
        <v>715</v>
      </c>
      <c r="E61" t="s">
        <v>718</v>
      </c>
      <c r="AG61" s="9" t="s">
        <v>746</v>
      </c>
      <c r="AH61" t="s">
        <v>742</v>
      </c>
      <c r="BL61" s="51">
        <v>3</v>
      </c>
    </row>
    <row r="62" spans="1:64" x14ac:dyDescent="0.25">
      <c r="A62" s="6" t="s">
        <v>712</v>
      </c>
      <c r="B62" t="s">
        <v>710</v>
      </c>
      <c r="C62" t="s">
        <v>714</v>
      </c>
      <c r="D62" t="s">
        <v>711</v>
      </c>
      <c r="E62" t="s">
        <v>715</v>
      </c>
      <c r="F62" t="s">
        <v>718</v>
      </c>
      <c r="AG62" s="6" t="s">
        <v>746</v>
      </c>
      <c r="AH62" t="s">
        <v>742</v>
      </c>
      <c r="BL62" s="50">
        <v>2</v>
      </c>
    </row>
    <row r="63" spans="1:64" x14ac:dyDescent="0.25">
      <c r="A63" s="9" t="s">
        <v>714</v>
      </c>
      <c r="B63" t="s">
        <v>715</v>
      </c>
      <c r="C63" t="s">
        <v>718</v>
      </c>
      <c r="AG63" s="9" t="s">
        <v>746</v>
      </c>
      <c r="AH63" t="s">
        <v>742</v>
      </c>
      <c r="BL63" s="51">
        <v>3</v>
      </c>
    </row>
    <row r="64" spans="1:64" x14ac:dyDescent="0.25">
      <c r="A64" s="6" t="s">
        <v>712</v>
      </c>
      <c r="B64" t="s">
        <v>711</v>
      </c>
      <c r="C64" t="s">
        <v>715</v>
      </c>
      <c r="D64" t="s">
        <v>718</v>
      </c>
      <c r="AG64" s="6" t="s">
        <v>746</v>
      </c>
      <c r="AH64" t="s">
        <v>742</v>
      </c>
      <c r="AI64" t="s">
        <v>751</v>
      </c>
      <c r="AJ64" t="s">
        <v>745</v>
      </c>
      <c r="BL64" s="50">
        <v>3</v>
      </c>
    </row>
    <row r="65" spans="1:64" x14ac:dyDescent="0.25">
      <c r="A65" s="9" t="s">
        <v>712</v>
      </c>
      <c r="B65" t="s">
        <v>710</v>
      </c>
      <c r="C65" t="s">
        <v>714</v>
      </c>
      <c r="AG65" s="9" t="s">
        <v>746</v>
      </c>
      <c r="AH65" t="s">
        <v>742</v>
      </c>
      <c r="BL65" s="51">
        <v>3</v>
      </c>
    </row>
    <row r="66" spans="1:64" x14ac:dyDescent="0.25">
      <c r="A66" s="6" t="s">
        <v>711</v>
      </c>
      <c r="B66" t="s">
        <v>718</v>
      </c>
      <c r="AG66" s="6" t="s">
        <v>746</v>
      </c>
      <c r="BL66" s="50">
        <v>2</v>
      </c>
    </row>
    <row r="67" spans="1:64" x14ac:dyDescent="0.25">
      <c r="A67" s="9" t="s">
        <v>712</v>
      </c>
      <c r="B67" t="s">
        <v>714</v>
      </c>
      <c r="AG67" s="9" t="s">
        <v>742</v>
      </c>
      <c r="BL67" s="51">
        <v>3</v>
      </c>
    </row>
    <row r="68" spans="1:64" x14ac:dyDescent="0.25">
      <c r="A68" s="6" t="s">
        <v>712</v>
      </c>
      <c r="B68" t="s">
        <v>714</v>
      </c>
      <c r="C68" t="s">
        <v>711</v>
      </c>
      <c r="D68" t="s">
        <v>715</v>
      </c>
      <c r="E68" t="s">
        <v>718</v>
      </c>
      <c r="AG68" s="6" t="s">
        <v>319</v>
      </c>
      <c r="BL68" s="50">
        <v>3</v>
      </c>
    </row>
    <row r="69" spans="1:64" x14ac:dyDescent="0.25">
      <c r="A69" s="9" t="s">
        <v>712</v>
      </c>
      <c r="B69" t="s">
        <v>714</v>
      </c>
      <c r="C69" t="s">
        <v>711</v>
      </c>
      <c r="D69" t="s">
        <v>715</v>
      </c>
      <c r="E69" t="s">
        <v>718</v>
      </c>
      <c r="AG69" s="9" t="s">
        <v>746</v>
      </c>
      <c r="AH69" t="s">
        <v>742</v>
      </c>
      <c r="BL69" s="51">
        <v>3</v>
      </c>
    </row>
    <row r="70" spans="1:64" x14ac:dyDescent="0.25">
      <c r="A70" s="6" t="s">
        <v>712</v>
      </c>
      <c r="B70" t="s">
        <v>714</v>
      </c>
      <c r="AG70" s="6" t="s">
        <v>746</v>
      </c>
      <c r="AH70" t="s">
        <v>742</v>
      </c>
      <c r="AI70" t="s">
        <v>745</v>
      </c>
      <c r="BL70" s="50">
        <v>4</v>
      </c>
    </row>
    <row r="71" spans="1:64" x14ac:dyDescent="0.25">
      <c r="A71" s="9" t="s">
        <v>712</v>
      </c>
      <c r="B71" t="s">
        <v>714</v>
      </c>
      <c r="C71" t="s">
        <v>711</v>
      </c>
      <c r="D71" t="s">
        <v>715</v>
      </c>
      <c r="E71" t="s">
        <v>718</v>
      </c>
      <c r="AG71" s="9" t="s">
        <v>742</v>
      </c>
      <c r="BL71" s="51">
        <v>3</v>
      </c>
    </row>
    <row r="72" spans="1:64" x14ac:dyDescent="0.25">
      <c r="A72" s="6" t="s">
        <v>712</v>
      </c>
      <c r="B72" t="s">
        <v>714</v>
      </c>
      <c r="C72" t="s">
        <v>711</v>
      </c>
      <c r="D72" t="s">
        <v>718</v>
      </c>
      <c r="AG72" s="6" t="s">
        <v>746</v>
      </c>
      <c r="AH72" t="s">
        <v>745</v>
      </c>
      <c r="AI72" s="37" t="s">
        <v>784</v>
      </c>
      <c r="BL72" s="50">
        <v>3</v>
      </c>
    </row>
    <row r="73" spans="1:64" x14ac:dyDescent="0.25">
      <c r="A73" s="9" t="s">
        <v>712</v>
      </c>
      <c r="B73" t="s">
        <v>710</v>
      </c>
      <c r="C73" t="s">
        <v>714</v>
      </c>
      <c r="D73" t="s">
        <v>711</v>
      </c>
      <c r="E73" t="s">
        <v>715</v>
      </c>
      <c r="F73" t="s">
        <v>718</v>
      </c>
      <c r="AG73" s="9" t="s">
        <v>746</v>
      </c>
      <c r="AH73" t="s">
        <v>742</v>
      </c>
      <c r="BL73" s="50">
        <v>3</v>
      </c>
    </row>
    <row r="74" spans="1:64" x14ac:dyDescent="0.25">
      <c r="A74" s="6" t="s">
        <v>712</v>
      </c>
      <c r="B74" t="s">
        <v>714</v>
      </c>
      <c r="C74" t="s">
        <v>711</v>
      </c>
      <c r="D74" t="s">
        <v>715</v>
      </c>
      <c r="E74" t="s">
        <v>718</v>
      </c>
      <c r="AG74" s="6" t="s">
        <v>746</v>
      </c>
      <c r="BL74" s="51">
        <v>2</v>
      </c>
    </row>
    <row r="75" spans="1:64" x14ac:dyDescent="0.25">
      <c r="A75" s="9"/>
      <c r="AG75" s="9"/>
      <c r="BL75" s="50">
        <v>4</v>
      </c>
    </row>
    <row r="76" spans="1:64" x14ac:dyDescent="0.25">
      <c r="A76" s="6" t="s">
        <v>712</v>
      </c>
      <c r="B76" t="s">
        <v>710</v>
      </c>
      <c r="C76" t="s">
        <v>714</v>
      </c>
      <c r="AG76" s="6" t="s">
        <v>742</v>
      </c>
      <c r="AH76" t="s">
        <v>758</v>
      </c>
      <c r="BL76" s="51">
        <v>4</v>
      </c>
    </row>
    <row r="77" spans="1:64" x14ac:dyDescent="0.25">
      <c r="A77" s="9" t="s">
        <v>712</v>
      </c>
      <c r="B77" t="s">
        <v>710</v>
      </c>
      <c r="C77" t="s">
        <v>718</v>
      </c>
      <c r="AG77" s="9" t="s">
        <v>746</v>
      </c>
      <c r="AH77" t="s">
        <v>742</v>
      </c>
      <c r="AI77" t="s">
        <v>745</v>
      </c>
      <c r="BL77" s="50">
        <v>4</v>
      </c>
    </row>
    <row r="78" spans="1:64" x14ac:dyDescent="0.25">
      <c r="A78" s="6" t="s">
        <v>712</v>
      </c>
      <c r="B78" t="s">
        <v>710</v>
      </c>
      <c r="C78" t="s">
        <v>714</v>
      </c>
      <c r="D78" t="s">
        <v>718</v>
      </c>
      <c r="AG78" s="6" t="s">
        <v>742</v>
      </c>
      <c r="BL78" s="51">
        <v>3</v>
      </c>
    </row>
    <row r="79" spans="1:64" x14ac:dyDescent="0.25">
      <c r="A79" s="9" t="s">
        <v>712</v>
      </c>
      <c r="B79" t="s">
        <v>710</v>
      </c>
      <c r="C79" t="s">
        <v>714</v>
      </c>
      <c r="D79" t="s">
        <v>718</v>
      </c>
      <c r="AG79" s="9" t="s">
        <v>746</v>
      </c>
      <c r="AH79" t="s">
        <v>742</v>
      </c>
      <c r="AI79" t="s">
        <v>744</v>
      </c>
      <c r="BL79" s="50">
        <v>3</v>
      </c>
    </row>
    <row r="80" spans="1:64" x14ac:dyDescent="0.25">
      <c r="A80" s="6" t="s">
        <v>712</v>
      </c>
      <c r="B80" t="s">
        <v>714</v>
      </c>
      <c r="C80" t="s">
        <v>711</v>
      </c>
      <c r="D80" t="s">
        <v>715</v>
      </c>
      <c r="E80" t="s">
        <v>718</v>
      </c>
      <c r="AG80" s="6" t="s">
        <v>746</v>
      </c>
      <c r="AH80" t="s">
        <v>742</v>
      </c>
      <c r="AI80" t="s">
        <v>671</v>
      </c>
      <c r="BL80" s="51">
        <v>5</v>
      </c>
    </row>
    <row r="81" spans="1:64" x14ac:dyDescent="0.25">
      <c r="A81" s="9" t="s">
        <v>712</v>
      </c>
      <c r="B81" t="s">
        <v>710</v>
      </c>
      <c r="C81" t="s">
        <v>714</v>
      </c>
      <c r="D81" t="s">
        <v>711</v>
      </c>
      <c r="E81" t="s">
        <v>715</v>
      </c>
      <c r="F81" t="s">
        <v>718</v>
      </c>
      <c r="AG81" s="9" t="s">
        <v>742</v>
      </c>
      <c r="AH81" t="s">
        <v>744</v>
      </c>
      <c r="AI81" t="s">
        <v>759</v>
      </c>
      <c r="BL81" s="50">
        <v>4</v>
      </c>
    </row>
    <row r="82" spans="1:64" x14ac:dyDescent="0.25">
      <c r="A82" s="6" t="s">
        <v>712</v>
      </c>
      <c r="B82" t="s">
        <v>710</v>
      </c>
      <c r="C82" t="s">
        <v>718</v>
      </c>
      <c r="AG82" s="6" t="s">
        <v>746</v>
      </c>
      <c r="AH82" t="s">
        <v>742</v>
      </c>
      <c r="BL82" s="51">
        <v>3</v>
      </c>
    </row>
    <row r="83" spans="1:64" x14ac:dyDescent="0.25">
      <c r="A83" s="9" t="s">
        <v>712</v>
      </c>
      <c r="B83" t="s">
        <v>710</v>
      </c>
      <c r="C83" t="s">
        <v>714</v>
      </c>
      <c r="D83" t="s">
        <v>718</v>
      </c>
      <c r="AG83" s="9" t="s">
        <v>746</v>
      </c>
      <c r="AH83" t="s">
        <v>745</v>
      </c>
      <c r="BL83" s="50">
        <v>5</v>
      </c>
    </row>
    <row r="84" spans="1:64" x14ac:dyDescent="0.25">
      <c r="A84" s="6" t="s">
        <v>712</v>
      </c>
      <c r="B84" t="s">
        <v>710</v>
      </c>
      <c r="C84" t="s">
        <v>718</v>
      </c>
      <c r="AG84" s="6" t="s">
        <v>746</v>
      </c>
      <c r="AH84" t="s">
        <v>742</v>
      </c>
      <c r="BL84" s="51">
        <v>4</v>
      </c>
    </row>
    <row r="85" spans="1:64" x14ac:dyDescent="0.25">
      <c r="A85" s="9" t="s">
        <v>712</v>
      </c>
      <c r="B85" t="s">
        <v>710</v>
      </c>
      <c r="C85" t="s">
        <v>714</v>
      </c>
      <c r="D85" t="s">
        <v>711</v>
      </c>
      <c r="E85" t="s">
        <v>715</v>
      </c>
      <c r="F85" t="s">
        <v>718</v>
      </c>
      <c r="AG85" s="9" t="s">
        <v>746</v>
      </c>
      <c r="BL85" s="50">
        <v>2</v>
      </c>
    </row>
    <row r="86" spans="1:64" x14ac:dyDescent="0.25">
      <c r="A86" s="6" t="s">
        <v>712</v>
      </c>
      <c r="B86" t="s">
        <v>710</v>
      </c>
      <c r="C86" t="s">
        <v>715</v>
      </c>
      <c r="D86" t="s">
        <v>718</v>
      </c>
      <c r="E86" s="37" t="s">
        <v>738</v>
      </c>
      <c r="AG86" s="6" t="s">
        <v>746</v>
      </c>
      <c r="AH86" t="s">
        <v>745</v>
      </c>
      <c r="AI86" t="s">
        <v>744</v>
      </c>
      <c r="BL86" s="51">
        <v>3</v>
      </c>
    </row>
    <row r="87" spans="1:64" x14ac:dyDescent="0.25">
      <c r="A87" s="9" t="s">
        <v>712</v>
      </c>
      <c r="B87" t="s">
        <v>710</v>
      </c>
      <c r="C87" t="s">
        <v>718</v>
      </c>
      <c r="AG87" s="9" t="s">
        <v>746</v>
      </c>
      <c r="AH87" t="s">
        <v>742</v>
      </c>
      <c r="AI87" t="s">
        <v>744</v>
      </c>
      <c r="BL87" s="50">
        <v>3</v>
      </c>
    </row>
    <row r="88" spans="1:64" x14ac:dyDescent="0.25">
      <c r="A88" s="6" t="s">
        <v>712</v>
      </c>
      <c r="B88" t="s">
        <v>710</v>
      </c>
      <c r="C88" t="s">
        <v>714</v>
      </c>
      <c r="D88" t="s">
        <v>715</v>
      </c>
      <c r="E88" t="s">
        <v>718</v>
      </c>
      <c r="AG88" s="6" t="s">
        <v>746</v>
      </c>
      <c r="AH88" t="s">
        <v>742</v>
      </c>
      <c r="BL88" s="51">
        <v>5</v>
      </c>
    </row>
    <row r="89" spans="1:64" x14ac:dyDescent="0.25">
      <c r="A89" s="9" t="s">
        <v>712</v>
      </c>
      <c r="B89" t="s">
        <v>710</v>
      </c>
      <c r="C89" t="s">
        <v>718</v>
      </c>
      <c r="AG89" s="9" t="s">
        <v>746</v>
      </c>
      <c r="AH89" t="s">
        <v>742</v>
      </c>
      <c r="BL89" s="50">
        <v>1</v>
      </c>
    </row>
    <row r="90" spans="1:64" x14ac:dyDescent="0.25">
      <c r="A90" s="6" t="s">
        <v>712</v>
      </c>
      <c r="B90" t="s">
        <v>710</v>
      </c>
      <c r="C90" t="s">
        <v>714</v>
      </c>
      <c r="D90" t="s">
        <v>711</v>
      </c>
      <c r="E90" t="s">
        <v>715</v>
      </c>
      <c r="F90" t="s">
        <v>718</v>
      </c>
      <c r="AG90" s="6" t="s">
        <v>746</v>
      </c>
      <c r="AH90" t="s">
        <v>745</v>
      </c>
      <c r="BL90" s="51">
        <v>4</v>
      </c>
    </row>
    <row r="91" spans="1:64" x14ac:dyDescent="0.25">
      <c r="A91" s="9" t="s">
        <v>712</v>
      </c>
      <c r="B91" t="s">
        <v>710</v>
      </c>
      <c r="C91" t="s">
        <v>714</v>
      </c>
      <c r="D91" t="s">
        <v>715</v>
      </c>
      <c r="E91" t="s">
        <v>718</v>
      </c>
      <c r="AG91" s="9" t="s">
        <v>742</v>
      </c>
      <c r="AH91" t="s">
        <v>744</v>
      </c>
      <c r="BL91" s="50">
        <v>3</v>
      </c>
    </row>
    <row r="92" spans="1:64" x14ac:dyDescent="0.25">
      <c r="A92" s="6" t="s">
        <v>712</v>
      </c>
      <c r="B92" t="s">
        <v>710</v>
      </c>
      <c r="C92" t="s">
        <v>718</v>
      </c>
      <c r="AG92" s="6" t="s">
        <v>746</v>
      </c>
      <c r="AH92" t="s">
        <v>742</v>
      </c>
      <c r="BL92" s="51">
        <v>1</v>
      </c>
    </row>
    <row r="93" spans="1:64" x14ac:dyDescent="0.25">
      <c r="A93" s="9" t="s">
        <v>712</v>
      </c>
      <c r="B93" t="s">
        <v>710</v>
      </c>
      <c r="C93" t="s">
        <v>714</v>
      </c>
      <c r="D93" t="s">
        <v>718</v>
      </c>
      <c r="AG93" s="9" t="s">
        <v>746</v>
      </c>
      <c r="AH93" t="s">
        <v>742</v>
      </c>
      <c r="BL93" s="50">
        <v>3</v>
      </c>
    </row>
    <row r="94" spans="1:64" x14ac:dyDescent="0.25">
      <c r="A94" s="6" t="s">
        <v>712</v>
      </c>
      <c r="B94" t="s">
        <v>710</v>
      </c>
      <c r="C94" t="s">
        <v>718</v>
      </c>
      <c r="AG94" s="6" t="s">
        <v>744</v>
      </c>
      <c r="BL94" s="51">
        <v>2</v>
      </c>
    </row>
    <row r="95" spans="1:64" x14ac:dyDescent="0.25">
      <c r="A95" s="9" t="s">
        <v>712</v>
      </c>
      <c r="B95" t="s">
        <v>714</v>
      </c>
      <c r="C95" t="s">
        <v>715</v>
      </c>
      <c r="D95" t="s">
        <v>718</v>
      </c>
      <c r="AG95" s="9" t="s">
        <v>746</v>
      </c>
      <c r="AH95" t="s">
        <v>742</v>
      </c>
      <c r="AI95" t="s">
        <v>745</v>
      </c>
      <c r="AJ95" t="s">
        <v>744</v>
      </c>
      <c r="BL95" s="50">
        <v>5</v>
      </c>
    </row>
    <row r="96" spans="1:64" x14ac:dyDescent="0.25">
      <c r="A96" s="6" t="s">
        <v>712</v>
      </c>
      <c r="B96" t="s">
        <v>714</v>
      </c>
      <c r="C96" t="s">
        <v>718</v>
      </c>
      <c r="AG96" s="6" t="s">
        <v>749</v>
      </c>
      <c r="AH96" t="s">
        <v>760</v>
      </c>
      <c r="BL96" s="51">
        <v>5</v>
      </c>
    </row>
    <row r="97" spans="1:64" x14ac:dyDescent="0.25">
      <c r="A97" s="9" t="s">
        <v>712</v>
      </c>
      <c r="B97" t="s">
        <v>710</v>
      </c>
      <c r="C97" t="s">
        <v>714</v>
      </c>
      <c r="D97" t="s">
        <v>711</v>
      </c>
      <c r="E97" t="s">
        <v>715</v>
      </c>
      <c r="F97" t="s">
        <v>718</v>
      </c>
      <c r="AG97" s="9" t="s">
        <v>746</v>
      </c>
      <c r="AH97" t="s">
        <v>745</v>
      </c>
      <c r="AI97" t="s">
        <v>744</v>
      </c>
      <c r="AJ97" t="s">
        <v>761</v>
      </c>
      <c r="BL97" s="50">
        <v>4</v>
      </c>
    </row>
    <row r="98" spans="1:64" x14ac:dyDescent="0.25">
      <c r="A98" s="6" t="s">
        <v>712</v>
      </c>
      <c r="B98" t="s">
        <v>714</v>
      </c>
      <c r="C98" t="s">
        <v>715</v>
      </c>
      <c r="D98" t="s">
        <v>718</v>
      </c>
      <c r="AG98" s="6" t="s">
        <v>745</v>
      </c>
      <c r="AH98" t="s">
        <v>744</v>
      </c>
      <c r="BL98" s="51">
        <v>2</v>
      </c>
    </row>
    <row r="99" spans="1:64" x14ac:dyDescent="0.25">
      <c r="A99" s="9" t="s">
        <v>712</v>
      </c>
      <c r="B99" t="s">
        <v>710</v>
      </c>
      <c r="C99" t="s">
        <v>714</v>
      </c>
      <c r="D99" t="s">
        <v>715</v>
      </c>
      <c r="E99" t="s">
        <v>718</v>
      </c>
      <c r="AG99" s="9" t="s">
        <v>743</v>
      </c>
      <c r="BL99" s="50">
        <v>3</v>
      </c>
    </row>
    <row r="100" spans="1:64" x14ac:dyDescent="0.25">
      <c r="A100" s="6" t="s">
        <v>712</v>
      </c>
      <c r="B100" t="s">
        <v>710</v>
      </c>
      <c r="C100" t="s">
        <v>714</v>
      </c>
      <c r="D100" t="s">
        <v>711</v>
      </c>
      <c r="E100" t="s">
        <v>715</v>
      </c>
      <c r="F100" t="s">
        <v>718</v>
      </c>
      <c r="AG100" s="6" t="s">
        <v>746</v>
      </c>
      <c r="AH100" t="s">
        <v>745</v>
      </c>
      <c r="AI100" t="s">
        <v>744</v>
      </c>
      <c r="BL100" s="51">
        <v>4</v>
      </c>
    </row>
    <row r="101" spans="1:64" x14ac:dyDescent="0.25">
      <c r="A101" s="9" t="s">
        <v>712</v>
      </c>
      <c r="B101" t="s">
        <v>714</v>
      </c>
      <c r="C101" t="s">
        <v>711</v>
      </c>
      <c r="D101" t="s">
        <v>718</v>
      </c>
      <c r="AG101" s="9" t="s">
        <v>746</v>
      </c>
      <c r="AH101" t="s">
        <v>745</v>
      </c>
      <c r="BL101" s="50">
        <v>3</v>
      </c>
    </row>
    <row r="102" spans="1:64" x14ac:dyDescent="0.25">
      <c r="A102" s="6" t="s">
        <v>712</v>
      </c>
      <c r="B102" t="s">
        <v>718</v>
      </c>
      <c r="AG102" s="6" t="s">
        <v>742</v>
      </c>
      <c r="BL102" s="51">
        <v>4</v>
      </c>
    </row>
    <row r="103" spans="1:64" x14ac:dyDescent="0.25">
      <c r="A103" s="9" t="s">
        <v>712</v>
      </c>
      <c r="B103" t="s">
        <v>710</v>
      </c>
      <c r="C103" t="s">
        <v>718</v>
      </c>
      <c r="AG103" s="9" t="s">
        <v>746</v>
      </c>
      <c r="BL103" s="50">
        <v>4</v>
      </c>
    </row>
    <row r="104" spans="1:64" x14ac:dyDescent="0.25">
      <c r="A104" s="6" t="s">
        <v>712</v>
      </c>
      <c r="B104" t="s">
        <v>710</v>
      </c>
      <c r="C104" t="s">
        <v>714</v>
      </c>
      <c r="D104" t="s">
        <v>711</v>
      </c>
      <c r="E104" t="s">
        <v>718</v>
      </c>
      <c r="AG104" s="6" t="s">
        <v>746</v>
      </c>
      <c r="AH104" t="s">
        <v>742</v>
      </c>
      <c r="AI104" t="s">
        <v>745</v>
      </c>
      <c r="BL104" s="51">
        <v>3</v>
      </c>
    </row>
    <row r="105" spans="1:64" x14ac:dyDescent="0.25">
      <c r="A105" s="9" t="s">
        <v>712</v>
      </c>
      <c r="B105" t="s">
        <v>710</v>
      </c>
      <c r="C105" t="s">
        <v>714</v>
      </c>
      <c r="D105" t="s">
        <v>715</v>
      </c>
      <c r="E105" t="s">
        <v>718</v>
      </c>
      <c r="AG105" s="9" t="s">
        <v>746</v>
      </c>
      <c r="AH105" t="s">
        <v>742</v>
      </c>
      <c r="BL105" s="50">
        <v>2</v>
      </c>
    </row>
    <row r="106" spans="1:64" x14ac:dyDescent="0.25">
      <c r="A106" s="6" t="s">
        <v>712</v>
      </c>
      <c r="B106" t="s">
        <v>710</v>
      </c>
      <c r="C106" t="s">
        <v>714</v>
      </c>
      <c r="D106" t="s">
        <v>711</v>
      </c>
      <c r="E106" t="s">
        <v>715</v>
      </c>
      <c r="F106" t="s">
        <v>718</v>
      </c>
      <c r="AG106" s="6" t="s">
        <v>746</v>
      </c>
      <c r="AH106" t="s">
        <v>745</v>
      </c>
      <c r="AI106" t="s">
        <v>744</v>
      </c>
      <c r="BL106" s="51">
        <v>3</v>
      </c>
    </row>
    <row r="107" spans="1:64" x14ac:dyDescent="0.25">
      <c r="A107" s="9" t="s">
        <v>712</v>
      </c>
      <c r="B107" t="s">
        <v>710</v>
      </c>
      <c r="C107" t="s">
        <v>714</v>
      </c>
      <c r="D107" t="s">
        <v>711</v>
      </c>
      <c r="E107" t="s">
        <v>715</v>
      </c>
      <c r="F107" t="s">
        <v>718</v>
      </c>
      <c r="AG107" s="9" t="s">
        <v>746</v>
      </c>
      <c r="AH107" t="s">
        <v>742</v>
      </c>
      <c r="AI107" t="s">
        <v>745</v>
      </c>
      <c r="AJ107" t="s">
        <v>744</v>
      </c>
      <c r="BL107" s="50">
        <v>3</v>
      </c>
    </row>
    <row r="108" spans="1:64" x14ac:dyDescent="0.25">
      <c r="A108" s="6" t="s">
        <v>712</v>
      </c>
      <c r="B108" t="s">
        <v>710</v>
      </c>
      <c r="C108" t="s">
        <v>714</v>
      </c>
      <c r="D108" t="s">
        <v>711</v>
      </c>
      <c r="E108" t="s">
        <v>715</v>
      </c>
      <c r="F108" t="s">
        <v>718</v>
      </c>
      <c r="AG108" s="6" t="s">
        <v>746</v>
      </c>
      <c r="AH108" t="s">
        <v>745</v>
      </c>
      <c r="AI108" t="s">
        <v>744</v>
      </c>
      <c r="BL108" s="51">
        <v>3</v>
      </c>
    </row>
    <row r="109" spans="1:64" x14ac:dyDescent="0.25">
      <c r="A109" s="9" t="s">
        <v>712</v>
      </c>
      <c r="B109" t="s">
        <v>710</v>
      </c>
      <c r="C109" t="s">
        <v>714</v>
      </c>
      <c r="D109" t="s">
        <v>711</v>
      </c>
      <c r="E109" t="s">
        <v>715</v>
      </c>
      <c r="F109" t="s">
        <v>718</v>
      </c>
      <c r="AG109" s="9" t="s">
        <v>745</v>
      </c>
      <c r="AH109" t="s">
        <v>744</v>
      </c>
      <c r="BL109" s="50">
        <v>3</v>
      </c>
    </row>
    <row r="110" spans="1:64" x14ac:dyDescent="0.25">
      <c r="A110" s="6" t="s">
        <v>712</v>
      </c>
      <c r="B110" t="s">
        <v>710</v>
      </c>
      <c r="C110" t="s">
        <v>714</v>
      </c>
      <c r="D110" t="s">
        <v>715</v>
      </c>
      <c r="E110" t="s">
        <v>718</v>
      </c>
      <c r="AG110" s="6" t="s">
        <v>746</v>
      </c>
      <c r="AH110" t="s">
        <v>742</v>
      </c>
      <c r="AI110" t="s">
        <v>745</v>
      </c>
      <c r="AJ110" t="s">
        <v>744</v>
      </c>
      <c r="BL110" s="53">
        <v>1</v>
      </c>
    </row>
    <row r="111" spans="1:64" x14ac:dyDescent="0.25">
      <c r="A111" s="9" t="s">
        <v>712</v>
      </c>
      <c r="B111" t="s">
        <v>710</v>
      </c>
      <c r="C111" t="s">
        <v>711</v>
      </c>
      <c r="D111" t="s">
        <v>718</v>
      </c>
      <c r="AG111" s="9" t="s">
        <v>746</v>
      </c>
      <c r="AH111" t="s">
        <v>745</v>
      </c>
      <c r="AI111" t="s">
        <v>744</v>
      </c>
      <c r="BL111" s="52">
        <v>2</v>
      </c>
    </row>
    <row r="112" spans="1:64" x14ac:dyDescent="0.25">
      <c r="A112" s="6" t="s">
        <v>712</v>
      </c>
      <c r="B112" t="s">
        <v>710</v>
      </c>
      <c r="C112" t="s">
        <v>711</v>
      </c>
      <c r="D112" t="s">
        <v>715</v>
      </c>
      <c r="E112" t="s">
        <v>718</v>
      </c>
      <c r="AG112" s="6" t="s">
        <v>743</v>
      </c>
      <c r="BL112" s="53">
        <v>1</v>
      </c>
    </row>
    <row r="113" spans="1:64" x14ac:dyDescent="0.25">
      <c r="A113" s="6" t="s">
        <v>712</v>
      </c>
      <c r="B113" t="s">
        <v>710</v>
      </c>
      <c r="C113" t="s">
        <v>714</v>
      </c>
      <c r="D113" t="s">
        <v>711</v>
      </c>
      <c r="E113" t="s">
        <v>715</v>
      </c>
      <c r="F113" t="s">
        <v>718</v>
      </c>
      <c r="AG113" s="6" t="s">
        <v>746</v>
      </c>
      <c r="BL113" s="52">
        <v>3</v>
      </c>
    </row>
    <row r="114" spans="1:64" x14ac:dyDescent="0.25">
      <c r="A114" s="9" t="s">
        <v>712</v>
      </c>
      <c r="B114" t="s">
        <v>714</v>
      </c>
      <c r="C114" t="s">
        <v>718</v>
      </c>
      <c r="AG114" s="9" t="s">
        <v>746</v>
      </c>
      <c r="AH114" t="s">
        <v>742</v>
      </c>
      <c r="AI114" t="s">
        <v>671</v>
      </c>
      <c r="BL114" s="53">
        <v>3</v>
      </c>
    </row>
    <row r="115" spans="1:64" x14ac:dyDescent="0.25">
      <c r="A115" s="6" t="s">
        <v>711</v>
      </c>
      <c r="AG115" s="6" t="s">
        <v>399</v>
      </c>
      <c r="BL115" s="52">
        <v>1</v>
      </c>
    </row>
    <row r="116" spans="1:64" x14ac:dyDescent="0.25">
      <c r="A116" s="9" t="s">
        <v>712</v>
      </c>
      <c r="B116" t="s">
        <v>710</v>
      </c>
      <c r="C116" t="s">
        <v>715</v>
      </c>
      <c r="D116" t="s">
        <v>718</v>
      </c>
      <c r="AG116" s="9" t="s">
        <v>746</v>
      </c>
      <c r="AH116" t="s">
        <v>671</v>
      </c>
      <c r="BL116" s="53">
        <v>3</v>
      </c>
    </row>
    <row r="117" spans="1:64" x14ac:dyDescent="0.25">
      <c r="A117" s="6" t="s">
        <v>712</v>
      </c>
      <c r="B117" t="s">
        <v>714</v>
      </c>
      <c r="C117" t="s">
        <v>711</v>
      </c>
      <c r="D117" t="s">
        <v>715</v>
      </c>
      <c r="E117" t="s">
        <v>718</v>
      </c>
      <c r="AG117" s="6" t="s">
        <v>745</v>
      </c>
      <c r="BL117" s="52">
        <v>3</v>
      </c>
    </row>
    <row r="118" spans="1:64" x14ac:dyDescent="0.25">
      <c r="A118" s="9" t="s">
        <v>712</v>
      </c>
      <c r="AG118" s="9" t="s">
        <v>746</v>
      </c>
      <c r="AH118" t="s">
        <v>742</v>
      </c>
      <c r="AI118" t="s">
        <v>751</v>
      </c>
      <c r="BL118" s="53">
        <v>2</v>
      </c>
    </row>
    <row r="119" spans="1:64" x14ac:dyDescent="0.25">
      <c r="A119" s="6" t="s">
        <v>712</v>
      </c>
      <c r="B119" t="s">
        <v>711</v>
      </c>
      <c r="C119" t="s">
        <v>715</v>
      </c>
      <c r="D119" t="s">
        <v>718</v>
      </c>
      <c r="E119" s="37" t="s">
        <v>739</v>
      </c>
      <c r="AG119" s="6" t="s">
        <v>746</v>
      </c>
      <c r="AH119" t="s">
        <v>745</v>
      </c>
      <c r="BL119" s="52">
        <v>3</v>
      </c>
    </row>
    <row r="120" spans="1:64" x14ac:dyDescent="0.25">
      <c r="A120" s="9" t="s">
        <v>712</v>
      </c>
      <c r="AG120" s="9" t="s">
        <v>746</v>
      </c>
      <c r="AH120" t="s">
        <v>742</v>
      </c>
      <c r="BL120" s="53">
        <v>3</v>
      </c>
    </row>
    <row r="121" spans="1:64" x14ac:dyDescent="0.25">
      <c r="A121" s="6" t="s">
        <v>714</v>
      </c>
      <c r="B121" t="s">
        <v>711</v>
      </c>
      <c r="C121" t="s">
        <v>718</v>
      </c>
      <c r="AG121" s="6" t="s">
        <v>746</v>
      </c>
      <c r="AH121" t="s">
        <v>742</v>
      </c>
      <c r="AI121" t="s">
        <v>671</v>
      </c>
      <c r="BL121" s="52">
        <v>2</v>
      </c>
    </row>
    <row r="122" spans="1:64" x14ac:dyDescent="0.25">
      <c r="A122" s="9" t="s">
        <v>712</v>
      </c>
      <c r="B122" t="s">
        <v>711</v>
      </c>
      <c r="C122" t="s">
        <v>715</v>
      </c>
      <c r="D122" t="s">
        <v>718</v>
      </c>
      <c r="AG122" s="9" t="s">
        <v>746</v>
      </c>
      <c r="AH122" t="s">
        <v>742</v>
      </c>
      <c r="BL122" s="53">
        <v>3</v>
      </c>
    </row>
    <row r="123" spans="1:64" x14ac:dyDescent="0.25">
      <c r="A123" s="6" t="s">
        <v>712</v>
      </c>
      <c r="B123" t="s">
        <v>714</v>
      </c>
      <c r="C123" t="s">
        <v>711</v>
      </c>
      <c r="D123" t="s">
        <v>715</v>
      </c>
      <c r="E123" t="s">
        <v>718</v>
      </c>
      <c r="AG123" s="6" t="s">
        <v>742</v>
      </c>
      <c r="BL123" s="52">
        <v>3</v>
      </c>
    </row>
    <row r="124" spans="1:64" x14ac:dyDescent="0.25">
      <c r="A124" s="9" t="s">
        <v>714</v>
      </c>
      <c r="B124" t="s">
        <v>711</v>
      </c>
      <c r="C124" t="s">
        <v>715</v>
      </c>
      <c r="D124" t="s">
        <v>718</v>
      </c>
      <c r="AG124" s="9" t="s">
        <v>746</v>
      </c>
      <c r="AH124" t="s">
        <v>742</v>
      </c>
      <c r="BL124" s="53">
        <v>4</v>
      </c>
    </row>
    <row r="125" spans="1:64" x14ac:dyDescent="0.25">
      <c r="A125" s="6" t="s">
        <v>712</v>
      </c>
      <c r="B125" t="s">
        <v>714</v>
      </c>
      <c r="C125" t="s">
        <v>711</v>
      </c>
      <c r="D125" t="s">
        <v>715</v>
      </c>
      <c r="E125" t="s">
        <v>718</v>
      </c>
      <c r="AG125" s="6" t="s">
        <v>746</v>
      </c>
      <c r="AH125" t="s">
        <v>742</v>
      </c>
      <c r="BL125" s="52">
        <v>3</v>
      </c>
    </row>
    <row r="126" spans="1:64" x14ac:dyDescent="0.25">
      <c r="A126" s="9" t="s">
        <v>711</v>
      </c>
      <c r="B126" t="s">
        <v>718</v>
      </c>
      <c r="AG126" s="9" t="s">
        <v>746</v>
      </c>
      <c r="AH126" t="s">
        <v>742</v>
      </c>
      <c r="BL126" s="53">
        <v>4</v>
      </c>
    </row>
    <row r="127" spans="1:64" x14ac:dyDescent="0.25">
      <c r="A127" s="6" t="s">
        <v>712</v>
      </c>
      <c r="B127" t="s">
        <v>710</v>
      </c>
      <c r="C127" t="s">
        <v>714</v>
      </c>
      <c r="D127" t="s">
        <v>711</v>
      </c>
      <c r="E127" t="s">
        <v>715</v>
      </c>
      <c r="F127" t="s">
        <v>718</v>
      </c>
      <c r="AG127" s="6" t="s">
        <v>742</v>
      </c>
      <c r="BL127" s="52">
        <v>3</v>
      </c>
    </row>
    <row r="128" spans="1:64" x14ac:dyDescent="0.25">
      <c r="A128" s="9" t="s">
        <v>712</v>
      </c>
      <c r="B128" t="s">
        <v>710</v>
      </c>
      <c r="C128" t="s">
        <v>711</v>
      </c>
      <c r="D128" t="s">
        <v>718</v>
      </c>
      <c r="AG128" s="9" t="s">
        <v>742</v>
      </c>
      <c r="BL128" s="53">
        <v>3</v>
      </c>
    </row>
    <row r="129" spans="1:64" x14ac:dyDescent="0.25">
      <c r="A129" s="6" t="s">
        <v>712</v>
      </c>
      <c r="B129" t="s">
        <v>714</v>
      </c>
      <c r="C129" t="s">
        <v>711</v>
      </c>
      <c r="D129" t="s">
        <v>715</v>
      </c>
      <c r="E129" t="s">
        <v>718</v>
      </c>
      <c r="AG129" s="6" t="s">
        <v>746</v>
      </c>
      <c r="AH129" t="s">
        <v>742</v>
      </c>
      <c r="AI129" t="s">
        <v>762</v>
      </c>
      <c r="AJ129" t="s">
        <v>763</v>
      </c>
      <c r="AK129" t="s">
        <v>764</v>
      </c>
      <c r="AL129" t="s">
        <v>765</v>
      </c>
      <c r="BL129" s="52">
        <v>3</v>
      </c>
    </row>
    <row r="130" spans="1:64" x14ac:dyDescent="0.25">
      <c r="A130" s="9" t="s">
        <v>711</v>
      </c>
      <c r="B130" t="s">
        <v>715</v>
      </c>
      <c r="C130" t="s">
        <v>718</v>
      </c>
      <c r="AG130" s="9" t="s">
        <v>746</v>
      </c>
      <c r="AH130" t="s">
        <v>742</v>
      </c>
      <c r="BL130" s="53">
        <v>5</v>
      </c>
    </row>
    <row r="131" spans="1:64" x14ac:dyDescent="0.25">
      <c r="A131" s="6" t="s">
        <v>712</v>
      </c>
      <c r="B131" t="s">
        <v>711</v>
      </c>
      <c r="C131" t="s">
        <v>715</v>
      </c>
      <c r="D131" t="s">
        <v>718</v>
      </c>
      <c r="AG131" s="6" t="s">
        <v>746</v>
      </c>
      <c r="AH131" t="s">
        <v>742</v>
      </c>
      <c r="BL131" s="52">
        <v>3</v>
      </c>
    </row>
    <row r="132" spans="1:64" x14ac:dyDescent="0.25">
      <c r="A132" s="9" t="s">
        <v>712</v>
      </c>
      <c r="B132" t="s">
        <v>715</v>
      </c>
      <c r="C132" s="37" t="s">
        <v>740</v>
      </c>
      <c r="AG132" s="9" t="s">
        <v>743</v>
      </c>
      <c r="BL132" s="53">
        <v>3</v>
      </c>
    </row>
    <row r="133" spans="1:64" x14ac:dyDescent="0.25">
      <c r="A133" s="6" t="s">
        <v>712</v>
      </c>
      <c r="B133" t="s">
        <v>710</v>
      </c>
      <c r="C133" t="s">
        <v>718</v>
      </c>
      <c r="AG133" s="6" t="s">
        <v>742</v>
      </c>
      <c r="BL133" s="52">
        <v>2</v>
      </c>
    </row>
    <row r="134" spans="1:64" x14ac:dyDescent="0.25">
      <c r="A134" s="9" t="s">
        <v>712</v>
      </c>
      <c r="B134" t="s">
        <v>710</v>
      </c>
      <c r="C134" t="s">
        <v>714</v>
      </c>
      <c r="D134" t="s">
        <v>711</v>
      </c>
      <c r="E134" t="s">
        <v>715</v>
      </c>
      <c r="F134" t="s">
        <v>718</v>
      </c>
      <c r="AG134" s="9" t="s">
        <v>746</v>
      </c>
      <c r="AH134" t="s">
        <v>742</v>
      </c>
      <c r="AI134" t="s">
        <v>745</v>
      </c>
      <c r="BL134" s="53">
        <v>5</v>
      </c>
    </row>
    <row r="135" spans="1:64" x14ac:dyDescent="0.25">
      <c r="A135" s="6" t="s">
        <v>712</v>
      </c>
      <c r="B135" t="s">
        <v>710</v>
      </c>
      <c r="C135" t="s">
        <v>714</v>
      </c>
      <c r="D135" t="s">
        <v>711</v>
      </c>
      <c r="E135" t="s">
        <v>715</v>
      </c>
      <c r="F135" t="s">
        <v>718</v>
      </c>
      <c r="AG135" s="6" t="s">
        <v>746</v>
      </c>
      <c r="AH135" t="s">
        <v>742</v>
      </c>
      <c r="BL135" s="52">
        <v>3</v>
      </c>
    </row>
    <row r="136" spans="1:64" x14ac:dyDescent="0.25">
      <c r="A136" s="9" t="s">
        <v>712</v>
      </c>
      <c r="B136" t="s">
        <v>710</v>
      </c>
      <c r="C136" t="s">
        <v>714</v>
      </c>
      <c r="D136" t="s">
        <v>715</v>
      </c>
      <c r="E136" t="s">
        <v>718</v>
      </c>
      <c r="AG136" s="9" t="s">
        <v>746</v>
      </c>
      <c r="BL136" s="53">
        <v>3</v>
      </c>
    </row>
    <row r="137" spans="1:64" x14ac:dyDescent="0.25">
      <c r="A137" s="6" t="s">
        <v>712</v>
      </c>
      <c r="B137" t="s">
        <v>718</v>
      </c>
      <c r="AG137" s="6" t="s">
        <v>746</v>
      </c>
      <c r="AH137" t="s">
        <v>742</v>
      </c>
      <c r="AI137" t="s">
        <v>766</v>
      </c>
      <c r="BL137" s="52">
        <v>1</v>
      </c>
    </row>
    <row r="138" spans="1:64" x14ac:dyDescent="0.25">
      <c r="A138" s="9" t="s">
        <v>712</v>
      </c>
      <c r="B138" t="s">
        <v>714</v>
      </c>
      <c r="C138" t="s">
        <v>711</v>
      </c>
      <c r="D138" t="s">
        <v>715</v>
      </c>
      <c r="E138" t="s">
        <v>718</v>
      </c>
      <c r="AG138" s="9" t="s">
        <v>746</v>
      </c>
      <c r="AH138" t="s">
        <v>742</v>
      </c>
      <c r="AI138" t="s">
        <v>745</v>
      </c>
      <c r="BL138" s="53">
        <v>1</v>
      </c>
    </row>
    <row r="139" spans="1:64" x14ac:dyDescent="0.25">
      <c r="A139" s="6" t="s">
        <v>712</v>
      </c>
      <c r="B139" t="s">
        <v>710</v>
      </c>
      <c r="C139" t="s">
        <v>714</v>
      </c>
      <c r="D139" t="s">
        <v>711</v>
      </c>
      <c r="E139" t="s">
        <v>715</v>
      </c>
      <c r="F139" t="s">
        <v>718</v>
      </c>
      <c r="AG139" s="6" t="s">
        <v>742</v>
      </c>
      <c r="AH139" t="s">
        <v>767</v>
      </c>
      <c r="BL139" s="52">
        <v>2</v>
      </c>
    </row>
    <row r="140" spans="1:64" x14ac:dyDescent="0.25">
      <c r="A140" s="9" t="s">
        <v>712</v>
      </c>
      <c r="B140" t="s">
        <v>710</v>
      </c>
      <c r="C140" t="s">
        <v>714</v>
      </c>
      <c r="D140" t="s">
        <v>711</v>
      </c>
      <c r="E140" t="s">
        <v>715</v>
      </c>
      <c r="F140" t="s">
        <v>718</v>
      </c>
      <c r="AG140" s="9" t="s">
        <v>746</v>
      </c>
      <c r="AH140" t="s">
        <v>742</v>
      </c>
      <c r="BL140" s="53">
        <v>3</v>
      </c>
    </row>
    <row r="141" spans="1:64" x14ac:dyDescent="0.25">
      <c r="A141" s="6" t="s">
        <v>712</v>
      </c>
      <c r="B141" t="s">
        <v>711</v>
      </c>
      <c r="C141" t="s">
        <v>718</v>
      </c>
      <c r="AG141" s="6" t="s">
        <v>746</v>
      </c>
      <c r="AH141" t="s">
        <v>742</v>
      </c>
      <c r="AI141" t="s">
        <v>745</v>
      </c>
      <c r="BL141" s="52">
        <v>2</v>
      </c>
    </row>
    <row r="142" spans="1:64" x14ac:dyDescent="0.25">
      <c r="A142" s="9" t="s">
        <v>712</v>
      </c>
      <c r="B142" t="s">
        <v>710</v>
      </c>
      <c r="C142" t="s">
        <v>714</v>
      </c>
      <c r="D142" t="s">
        <v>711</v>
      </c>
      <c r="E142" t="s">
        <v>715</v>
      </c>
      <c r="F142" t="s">
        <v>718</v>
      </c>
      <c r="AG142" s="9" t="s">
        <v>746</v>
      </c>
      <c r="AH142" t="s">
        <v>671</v>
      </c>
      <c r="AI142" t="s">
        <v>768</v>
      </c>
      <c r="BL142" s="53">
        <v>3</v>
      </c>
    </row>
    <row r="143" spans="1:64" x14ac:dyDescent="0.25">
      <c r="A143" s="6" t="s">
        <v>712</v>
      </c>
      <c r="B143" t="s">
        <v>711</v>
      </c>
      <c r="C143" t="s">
        <v>718</v>
      </c>
      <c r="AG143" s="6" t="s">
        <v>742</v>
      </c>
      <c r="BL143" s="52">
        <v>3</v>
      </c>
    </row>
    <row r="144" spans="1:64" x14ac:dyDescent="0.25">
      <c r="A144" s="9" t="s">
        <v>712</v>
      </c>
      <c r="B144" t="s">
        <v>710</v>
      </c>
      <c r="C144" t="s">
        <v>714</v>
      </c>
      <c r="D144" t="s">
        <v>711</v>
      </c>
      <c r="E144" t="s">
        <v>715</v>
      </c>
      <c r="F144" t="s">
        <v>718</v>
      </c>
      <c r="AG144" s="9" t="s">
        <v>746</v>
      </c>
      <c r="BL144" s="53">
        <v>4</v>
      </c>
    </row>
    <row r="145" spans="1:64" x14ac:dyDescent="0.25">
      <c r="A145" s="6" t="s">
        <v>712</v>
      </c>
      <c r="B145" t="s">
        <v>715</v>
      </c>
      <c r="C145" t="s">
        <v>718</v>
      </c>
      <c r="AG145" s="6" t="s">
        <v>746</v>
      </c>
      <c r="AH145" t="s">
        <v>742</v>
      </c>
      <c r="BL145" s="52">
        <v>4</v>
      </c>
    </row>
    <row r="146" spans="1:64" x14ac:dyDescent="0.25">
      <c r="A146" s="9" t="s">
        <v>712</v>
      </c>
      <c r="B146" t="s">
        <v>711</v>
      </c>
      <c r="C146" t="s">
        <v>715</v>
      </c>
      <c r="D146" t="s">
        <v>718</v>
      </c>
      <c r="AG146" s="9" t="s">
        <v>742</v>
      </c>
      <c r="BL146" s="53">
        <v>4</v>
      </c>
    </row>
    <row r="147" spans="1:64" x14ac:dyDescent="0.25">
      <c r="A147" s="6" t="s">
        <v>712</v>
      </c>
      <c r="B147" t="s">
        <v>714</v>
      </c>
      <c r="C147" t="s">
        <v>711</v>
      </c>
      <c r="D147" t="s">
        <v>715</v>
      </c>
      <c r="E147" t="s">
        <v>718</v>
      </c>
      <c r="AG147" s="6" t="s">
        <v>743</v>
      </c>
      <c r="BL147" s="52">
        <v>3</v>
      </c>
    </row>
    <row r="148" spans="1:64" x14ac:dyDescent="0.25">
      <c r="A148" s="9" t="s">
        <v>712</v>
      </c>
      <c r="B148" t="s">
        <v>714</v>
      </c>
      <c r="C148" t="s">
        <v>711</v>
      </c>
      <c r="D148" t="s">
        <v>715</v>
      </c>
      <c r="E148" t="s">
        <v>718</v>
      </c>
      <c r="AG148" s="9" t="s">
        <v>742</v>
      </c>
      <c r="AH148" t="s">
        <v>745</v>
      </c>
      <c r="BL148" s="53">
        <v>1</v>
      </c>
    </row>
    <row r="149" spans="1:64" x14ac:dyDescent="0.25">
      <c r="A149" s="6" t="s">
        <v>712</v>
      </c>
      <c r="B149" t="s">
        <v>714</v>
      </c>
      <c r="C149" t="s">
        <v>711</v>
      </c>
      <c r="D149" t="s">
        <v>720</v>
      </c>
      <c r="AG149" s="6" t="s">
        <v>742</v>
      </c>
      <c r="AH149" t="s">
        <v>745</v>
      </c>
      <c r="AI149" t="s">
        <v>769</v>
      </c>
      <c r="BL149" s="52">
        <v>3</v>
      </c>
    </row>
    <row r="150" spans="1:64" x14ac:dyDescent="0.25">
      <c r="A150" s="9" t="s">
        <v>712</v>
      </c>
      <c r="B150" t="s">
        <v>714</v>
      </c>
      <c r="C150" t="s">
        <v>711</v>
      </c>
      <c r="D150" t="s">
        <v>715</v>
      </c>
      <c r="E150" t="s">
        <v>718</v>
      </c>
      <c r="AG150" s="9" t="s">
        <v>746</v>
      </c>
      <c r="AH150" t="s">
        <v>742</v>
      </c>
      <c r="BL150" s="53">
        <v>5</v>
      </c>
    </row>
    <row r="151" spans="1:64" x14ac:dyDescent="0.25">
      <c r="A151" s="6" t="s">
        <v>712</v>
      </c>
      <c r="B151" t="s">
        <v>711</v>
      </c>
      <c r="C151" t="s">
        <v>718</v>
      </c>
      <c r="AG151" s="6" t="s">
        <v>746</v>
      </c>
      <c r="AH151" t="s">
        <v>770</v>
      </c>
      <c r="BL151" s="52">
        <v>4</v>
      </c>
    </row>
    <row r="152" spans="1:64" x14ac:dyDescent="0.25">
      <c r="A152" s="9" t="s">
        <v>712</v>
      </c>
      <c r="B152" t="s">
        <v>710</v>
      </c>
      <c r="C152" t="s">
        <v>714</v>
      </c>
      <c r="D152" t="s">
        <v>711</v>
      </c>
      <c r="E152" t="s">
        <v>715</v>
      </c>
      <c r="F152" t="s">
        <v>718</v>
      </c>
      <c r="AG152" s="9" t="s">
        <v>746</v>
      </c>
      <c r="AH152" t="s">
        <v>745</v>
      </c>
      <c r="AI152" t="s">
        <v>771</v>
      </c>
      <c r="BL152" s="53">
        <v>2</v>
      </c>
    </row>
    <row r="153" spans="1:64" x14ac:dyDescent="0.25">
      <c r="A153" s="6" t="s">
        <v>712</v>
      </c>
      <c r="B153" t="s">
        <v>710</v>
      </c>
      <c r="C153" t="s">
        <v>714</v>
      </c>
      <c r="D153" t="s">
        <v>711</v>
      </c>
      <c r="E153" t="s">
        <v>715</v>
      </c>
      <c r="F153" t="s">
        <v>718</v>
      </c>
      <c r="AG153" s="6" t="s">
        <v>742</v>
      </c>
      <c r="AH153" t="s">
        <v>745</v>
      </c>
      <c r="BL153" s="52">
        <v>3</v>
      </c>
    </row>
    <row r="154" spans="1:64" x14ac:dyDescent="0.25">
      <c r="A154" s="9" t="s">
        <v>711</v>
      </c>
      <c r="B154" t="s">
        <v>715</v>
      </c>
      <c r="C154" t="s">
        <v>718</v>
      </c>
      <c r="AG154" s="9" t="s">
        <v>742</v>
      </c>
      <c r="BL154" s="53">
        <v>4</v>
      </c>
    </row>
    <row r="155" spans="1:64" x14ac:dyDescent="0.25">
      <c r="A155" s="6" t="s">
        <v>712</v>
      </c>
      <c r="B155" t="s">
        <v>711</v>
      </c>
      <c r="C155" t="s">
        <v>715</v>
      </c>
      <c r="D155" t="s">
        <v>718</v>
      </c>
      <c r="AG155" s="6" t="s">
        <v>746</v>
      </c>
      <c r="AH155" t="s">
        <v>742</v>
      </c>
      <c r="BL155" s="52">
        <v>2</v>
      </c>
    </row>
    <row r="156" spans="1:64" x14ac:dyDescent="0.25">
      <c r="A156" s="9" t="s">
        <v>714</v>
      </c>
      <c r="B156" t="s">
        <v>718</v>
      </c>
      <c r="AG156" s="9" t="s">
        <v>746</v>
      </c>
      <c r="AH156" t="s">
        <v>742</v>
      </c>
      <c r="AI156" t="s">
        <v>745</v>
      </c>
      <c r="BL156" s="53">
        <v>3</v>
      </c>
    </row>
    <row r="157" spans="1:64" x14ac:dyDescent="0.25">
      <c r="A157" s="6" t="s">
        <v>712</v>
      </c>
      <c r="B157" t="s">
        <v>710</v>
      </c>
      <c r="C157" t="s">
        <v>714</v>
      </c>
      <c r="D157" t="s">
        <v>718</v>
      </c>
      <c r="AG157" s="6" t="s">
        <v>742</v>
      </c>
      <c r="BL157" s="52">
        <v>4</v>
      </c>
    </row>
    <row r="158" spans="1:64" x14ac:dyDescent="0.25">
      <c r="A158" s="9" t="s">
        <v>712</v>
      </c>
      <c r="B158" t="s">
        <v>714</v>
      </c>
      <c r="C158" t="s">
        <v>711</v>
      </c>
      <c r="D158" t="s">
        <v>715</v>
      </c>
      <c r="E158" t="s">
        <v>718</v>
      </c>
      <c r="AG158" s="9" t="s">
        <v>742</v>
      </c>
      <c r="BL158" s="53">
        <v>3</v>
      </c>
    </row>
    <row r="159" spans="1:64" x14ac:dyDescent="0.25">
      <c r="A159" s="6" t="s">
        <v>712</v>
      </c>
      <c r="B159" t="s">
        <v>711</v>
      </c>
      <c r="C159" t="s">
        <v>718</v>
      </c>
      <c r="AG159" s="6" t="s">
        <v>746</v>
      </c>
      <c r="AH159" t="s">
        <v>742</v>
      </c>
      <c r="BL159" s="52">
        <v>4</v>
      </c>
    </row>
    <row r="160" spans="1:64" x14ac:dyDescent="0.25">
      <c r="A160" s="9" t="s">
        <v>712</v>
      </c>
      <c r="B160" t="s">
        <v>714</v>
      </c>
      <c r="C160" t="s">
        <v>711</v>
      </c>
      <c r="D160" t="s">
        <v>718</v>
      </c>
      <c r="AG160" s="9" t="s">
        <v>746</v>
      </c>
      <c r="AH160" t="s">
        <v>742</v>
      </c>
      <c r="BL160" s="53">
        <v>5</v>
      </c>
    </row>
    <row r="161" spans="1:64" x14ac:dyDescent="0.25">
      <c r="A161" s="6" t="s">
        <v>712</v>
      </c>
      <c r="B161" t="s">
        <v>710</v>
      </c>
      <c r="C161" t="s">
        <v>714</v>
      </c>
      <c r="D161" t="s">
        <v>711</v>
      </c>
      <c r="E161" t="s">
        <v>715</v>
      </c>
      <c r="F161" t="s">
        <v>718</v>
      </c>
      <c r="AG161" s="6" t="s">
        <v>746</v>
      </c>
      <c r="AH161" t="s">
        <v>742</v>
      </c>
      <c r="AI161" t="s">
        <v>745</v>
      </c>
      <c r="AJ161" t="s">
        <v>744</v>
      </c>
      <c r="BL161" s="52">
        <v>4</v>
      </c>
    </row>
    <row r="162" spans="1:64" x14ac:dyDescent="0.25">
      <c r="A162" s="9" t="s">
        <v>712</v>
      </c>
      <c r="B162" t="s">
        <v>710</v>
      </c>
      <c r="C162" t="s">
        <v>714</v>
      </c>
      <c r="D162" t="s">
        <v>711</v>
      </c>
      <c r="E162" t="s">
        <v>715</v>
      </c>
      <c r="F162" t="s">
        <v>718</v>
      </c>
      <c r="AG162" s="9" t="s">
        <v>742</v>
      </c>
      <c r="BL162" s="53">
        <v>2</v>
      </c>
    </row>
    <row r="163" spans="1:64" x14ac:dyDescent="0.25">
      <c r="A163" s="6" t="s">
        <v>712</v>
      </c>
      <c r="B163" t="s">
        <v>710</v>
      </c>
      <c r="C163" t="s">
        <v>714</v>
      </c>
      <c r="D163" t="s">
        <v>711</v>
      </c>
      <c r="E163" t="s">
        <v>715</v>
      </c>
      <c r="F163" t="s">
        <v>718</v>
      </c>
      <c r="AG163" s="6" t="s">
        <v>746</v>
      </c>
      <c r="AH163" t="s">
        <v>742</v>
      </c>
      <c r="BL163" s="52">
        <v>3</v>
      </c>
    </row>
    <row r="164" spans="1:64" x14ac:dyDescent="0.25">
      <c r="A164" s="9" t="s">
        <v>712</v>
      </c>
      <c r="B164" t="s">
        <v>710</v>
      </c>
      <c r="C164" t="s">
        <v>714</v>
      </c>
      <c r="D164" t="s">
        <v>711</v>
      </c>
      <c r="E164" t="s">
        <v>715</v>
      </c>
      <c r="F164" t="s">
        <v>718</v>
      </c>
      <c r="AG164" s="9" t="s">
        <v>742</v>
      </c>
      <c r="BL164" s="53">
        <v>2</v>
      </c>
    </row>
    <row r="165" spans="1:64" x14ac:dyDescent="0.25">
      <c r="A165" s="6" t="s">
        <v>712</v>
      </c>
      <c r="B165" t="s">
        <v>711</v>
      </c>
      <c r="C165" t="s">
        <v>718</v>
      </c>
      <c r="AG165" s="6" t="s">
        <v>746</v>
      </c>
      <c r="BL165" s="52">
        <v>3</v>
      </c>
    </row>
    <row r="166" spans="1:64" x14ac:dyDescent="0.25">
      <c r="A166" s="9" t="s">
        <v>712</v>
      </c>
      <c r="B166" t="s">
        <v>710</v>
      </c>
      <c r="C166" t="s">
        <v>714</v>
      </c>
      <c r="D166" t="s">
        <v>711</v>
      </c>
      <c r="E166" t="s">
        <v>715</v>
      </c>
      <c r="F166" t="s">
        <v>718</v>
      </c>
      <c r="AG166" s="9" t="s">
        <v>746</v>
      </c>
      <c r="AH166" t="s">
        <v>742</v>
      </c>
      <c r="AI166" t="s">
        <v>745</v>
      </c>
      <c r="BL166" s="53">
        <v>4</v>
      </c>
    </row>
    <row r="167" spans="1:64" x14ac:dyDescent="0.25">
      <c r="A167" s="6" t="s">
        <v>714</v>
      </c>
      <c r="B167" t="s">
        <v>711</v>
      </c>
      <c r="C167" t="s">
        <v>718</v>
      </c>
      <c r="D167" t="s">
        <v>721</v>
      </c>
      <c r="AG167" s="6" t="s">
        <v>746</v>
      </c>
      <c r="AH167" t="s">
        <v>742</v>
      </c>
      <c r="BL167" s="52">
        <v>4</v>
      </c>
    </row>
    <row r="168" spans="1:64" x14ac:dyDescent="0.25">
      <c r="A168" s="9" t="s">
        <v>712</v>
      </c>
      <c r="B168" t="s">
        <v>714</v>
      </c>
      <c r="C168" t="s">
        <v>722</v>
      </c>
      <c r="AG168" s="9" t="s">
        <v>746</v>
      </c>
      <c r="AH168" t="s">
        <v>742</v>
      </c>
      <c r="AI168" t="s">
        <v>671</v>
      </c>
      <c r="BL168" s="53">
        <v>4</v>
      </c>
    </row>
    <row r="169" spans="1:64" x14ac:dyDescent="0.25">
      <c r="A169" s="6" t="s">
        <v>712</v>
      </c>
      <c r="B169" t="s">
        <v>714</v>
      </c>
      <c r="C169" t="s">
        <v>723</v>
      </c>
      <c r="D169" t="s">
        <v>724</v>
      </c>
      <c r="AG169" s="6" t="s">
        <v>742</v>
      </c>
      <c r="AH169" t="s">
        <v>745</v>
      </c>
      <c r="BL169" s="52">
        <v>3</v>
      </c>
    </row>
    <row r="170" spans="1:64" x14ac:dyDescent="0.25">
      <c r="A170" s="9" t="s">
        <v>712</v>
      </c>
      <c r="B170" t="s">
        <v>714</v>
      </c>
      <c r="C170" t="s">
        <v>711</v>
      </c>
      <c r="D170" t="s">
        <v>718</v>
      </c>
      <c r="AG170" s="9" t="s">
        <v>746</v>
      </c>
      <c r="AH170" t="s">
        <v>742</v>
      </c>
      <c r="AI170" t="s">
        <v>751</v>
      </c>
      <c r="BL170" s="53">
        <v>3</v>
      </c>
    </row>
    <row r="171" spans="1:64" x14ac:dyDescent="0.25">
      <c r="A171" s="6" t="s">
        <v>712</v>
      </c>
      <c r="B171" t="s">
        <v>711</v>
      </c>
      <c r="C171" t="s">
        <v>718</v>
      </c>
      <c r="AG171" s="6" t="s">
        <v>746</v>
      </c>
      <c r="AH171" t="s">
        <v>742</v>
      </c>
      <c r="BL171" s="52">
        <v>3</v>
      </c>
    </row>
    <row r="172" spans="1:64" x14ac:dyDescent="0.25">
      <c r="A172" s="9" t="s">
        <v>712</v>
      </c>
      <c r="B172" t="s">
        <v>714</v>
      </c>
      <c r="C172" t="s">
        <v>715</v>
      </c>
      <c r="D172" t="s">
        <v>718</v>
      </c>
      <c r="AG172" s="9" t="s">
        <v>746</v>
      </c>
      <c r="AH172" t="s">
        <v>772</v>
      </c>
      <c r="BL172" s="52">
        <v>3</v>
      </c>
    </row>
    <row r="173" spans="1:64" x14ac:dyDescent="0.25">
      <c r="A173" s="6" t="s">
        <v>714</v>
      </c>
      <c r="B173" t="s">
        <v>711</v>
      </c>
      <c r="C173" t="s">
        <v>715</v>
      </c>
      <c r="D173" t="s">
        <v>718</v>
      </c>
      <c r="AG173" s="6" t="s">
        <v>746</v>
      </c>
      <c r="AH173" t="s">
        <v>745</v>
      </c>
      <c r="AI173" t="s">
        <v>773</v>
      </c>
      <c r="BL173" s="53">
        <v>3</v>
      </c>
    </row>
    <row r="174" spans="1:64" x14ac:dyDescent="0.25">
      <c r="A174" s="9"/>
      <c r="AG174" s="9"/>
      <c r="BL174" s="52">
        <v>5</v>
      </c>
    </row>
    <row r="175" spans="1:64" x14ac:dyDescent="0.25">
      <c r="A175" s="6"/>
      <c r="AG175" s="6"/>
      <c r="BL175" s="53">
        <v>5</v>
      </c>
    </row>
    <row r="176" spans="1:64" x14ac:dyDescent="0.25">
      <c r="A176" s="9" t="s">
        <v>712</v>
      </c>
      <c r="B176" t="s">
        <v>714</v>
      </c>
      <c r="C176" t="s">
        <v>711</v>
      </c>
      <c r="D176" t="s">
        <v>715</v>
      </c>
      <c r="AG176" s="9" t="s">
        <v>746</v>
      </c>
      <c r="AH176" t="s">
        <v>742</v>
      </c>
      <c r="AI176" t="s">
        <v>745</v>
      </c>
      <c r="BL176" s="52">
        <v>3</v>
      </c>
    </row>
    <row r="177" spans="1:64" x14ac:dyDescent="0.25">
      <c r="A177" s="6"/>
      <c r="AG177" s="6"/>
      <c r="BL177" s="52">
        <v>4</v>
      </c>
    </row>
    <row r="178" spans="1:64" x14ac:dyDescent="0.25">
      <c r="A178" s="9"/>
      <c r="AG178" s="9"/>
      <c r="BL178" s="53">
        <v>4</v>
      </c>
    </row>
    <row r="179" spans="1:64" x14ac:dyDescent="0.25">
      <c r="A179" s="6"/>
      <c r="AG179" s="6"/>
      <c r="BL179" s="52">
        <v>3</v>
      </c>
    </row>
    <row r="180" spans="1:64" x14ac:dyDescent="0.25">
      <c r="A180" s="9" t="s">
        <v>712</v>
      </c>
      <c r="B180" t="s">
        <v>714</v>
      </c>
      <c r="C180" t="s">
        <v>715</v>
      </c>
      <c r="D180" t="s">
        <v>718</v>
      </c>
      <c r="AG180" s="9" t="s">
        <v>746</v>
      </c>
      <c r="AH180" t="s">
        <v>742</v>
      </c>
      <c r="AI180" t="s">
        <v>751</v>
      </c>
      <c r="AJ180" t="s">
        <v>745</v>
      </c>
      <c r="BL180" s="53">
        <v>4</v>
      </c>
    </row>
    <row r="181" spans="1:64" x14ac:dyDescent="0.25">
      <c r="A181" s="6" t="s">
        <v>712</v>
      </c>
      <c r="B181" t="s">
        <v>714</v>
      </c>
      <c r="C181" t="s">
        <v>711</v>
      </c>
      <c r="D181" t="s">
        <v>715</v>
      </c>
      <c r="E181" t="s">
        <v>718</v>
      </c>
      <c r="AG181" s="6" t="s">
        <v>746</v>
      </c>
      <c r="AH181" t="s">
        <v>742</v>
      </c>
      <c r="AI181" t="s">
        <v>751</v>
      </c>
      <c r="BL181" s="52">
        <v>3</v>
      </c>
    </row>
    <row r="182" spans="1:64" x14ac:dyDescent="0.25">
      <c r="A182" s="9" t="s">
        <v>711</v>
      </c>
      <c r="B182" t="s">
        <v>718</v>
      </c>
      <c r="AG182" s="9" t="s">
        <v>742</v>
      </c>
      <c r="AH182" t="s">
        <v>671</v>
      </c>
      <c r="BL182" s="53">
        <v>4</v>
      </c>
    </row>
    <row r="183" spans="1:64" x14ac:dyDescent="0.25">
      <c r="A183" s="6" t="s">
        <v>712</v>
      </c>
      <c r="B183" t="s">
        <v>710</v>
      </c>
      <c r="C183" t="s">
        <v>714</v>
      </c>
      <c r="D183" t="s">
        <v>718</v>
      </c>
      <c r="AG183" s="6" t="s">
        <v>742</v>
      </c>
      <c r="AH183" t="s">
        <v>671</v>
      </c>
      <c r="BL183" s="52">
        <v>2</v>
      </c>
    </row>
    <row r="184" spans="1:64" x14ac:dyDescent="0.25">
      <c r="A184" s="9" t="s">
        <v>711</v>
      </c>
      <c r="B184" t="s">
        <v>715</v>
      </c>
      <c r="C184" t="s">
        <v>718</v>
      </c>
      <c r="AG184" s="9" t="s">
        <v>746</v>
      </c>
      <c r="AH184" t="s">
        <v>742</v>
      </c>
      <c r="AI184" t="s">
        <v>751</v>
      </c>
      <c r="AJ184" t="s">
        <v>671</v>
      </c>
      <c r="BL184" s="53">
        <v>4</v>
      </c>
    </row>
    <row r="185" spans="1:64" x14ac:dyDescent="0.25">
      <c r="A185" s="6"/>
      <c r="AG185" s="6"/>
      <c r="BL185" s="52">
        <v>4</v>
      </c>
    </row>
    <row r="186" spans="1:64" x14ac:dyDescent="0.25">
      <c r="A186" s="9" t="s">
        <v>711</v>
      </c>
      <c r="B186" t="s">
        <v>718</v>
      </c>
      <c r="AG186" s="9" t="s">
        <v>742</v>
      </c>
      <c r="AH186" t="s">
        <v>745</v>
      </c>
      <c r="AI186" t="s">
        <v>671</v>
      </c>
      <c r="BL186" s="53">
        <v>2</v>
      </c>
    </row>
    <row r="187" spans="1:64" x14ac:dyDescent="0.25">
      <c r="A187" s="6" t="s">
        <v>712</v>
      </c>
      <c r="B187" t="s">
        <v>710</v>
      </c>
      <c r="C187" t="s">
        <v>714</v>
      </c>
      <c r="AG187" s="6" t="s">
        <v>746</v>
      </c>
      <c r="AH187" t="s">
        <v>742</v>
      </c>
      <c r="BL187" s="52">
        <v>2</v>
      </c>
    </row>
    <row r="188" spans="1:64" x14ac:dyDescent="0.25">
      <c r="A188" s="9" t="s">
        <v>712</v>
      </c>
      <c r="B188" t="s">
        <v>714</v>
      </c>
      <c r="C188" t="s">
        <v>711</v>
      </c>
      <c r="AG188" s="9" t="s">
        <v>746</v>
      </c>
      <c r="AH188" t="s">
        <v>742</v>
      </c>
      <c r="AI188" t="s">
        <v>745</v>
      </c>
      <c r="BL188" s="53">
        <v>3</v>
      </c>
    </row>
    <row r="189" spans="1:64" x14ac:dyDescent="0.25">
      <c r="A189" s="6" t="s">
        <v>712</v>
      </c>
      <c r="B189" t="s">
        <v>714</v>
      </c>
      <c r="C189" t="s">
        <v>725</v>
      </c>
      <c r="D189" t="s">
        <v>726</v>
      </c>
      <c r="AG189" s="6" t="s">
        <v>746</v>
      </c>
      <c r="AH189" t="s">
        <v>742</v>
      </c>
      <c r="AI189" t="s">
        <v>774</v>
      </c>
      <c r="BL189" s="51">
        <v>5</v>
      </c>
    </row>
    <row r="190" spans="1:64" x14ac:dyDescent="0.25">
      <c r="A190" s="9" t="s">
        <v>712</v>
      </c>
      <c r="AG190" s="9" t="s">
        <v>746</v>
      </c>
      <c r="AH190" t="s">
        <v>742</v>
      </c>
      <c r="AI190" t="s">
        <v>751</v>
      </c>
      <c r="AJ190" t="s">
        <v>745</v>
      </c>
      <c r="AK190" t="s">
        <v>744</v>
      </c>
      <c r="BL190" s="53">
        <v>3</v>
      </c>
    </row>
    <row r="191" spans="1:64" x14ac:dyDescent="0.25">
      <c r="A191" s="6" t="s">
        <v>712</v>
      </c>
      <c r="B191" t="s">
        <v>718</v>
      </c>
      <c r="C191" t="s">
        <v>727</v>
      </c>
      <c r="AG191" s="6" t="s">
        <v>742</v>
      </c>
      <c r="AH191" t="s">
        <v>775</v>
      </c>
      <c r="BL191" s="52">
        <v>3</v>
      </c>
    </row>
    <row r="192" spans="1:64" x14ac:dyDescent="0.25">
      <c r="A192" s="9"/>
      <c r="AG192" s="9"/>
      <c r="BL192" s="53">
        <v>2</v>
      </c>
    </row>
    <row r="193" spans="1:64" x14ac:dyDescent="0.25">
      <c r="A193" s="6"/>
      <c r="AG193" s="6"/>
      <c r="BL193" s="52">
        <v>3</v>
      </c>
    </row>
    <row r="194" spans="1:64" x14ac:dyDescent="0.25">
      <c r="A194" s="9" t="s">
        <v>712</v>
      </c>
      <c r="B194" t="s">
        <v>728</v>
      </c>
      <c r="AG194" s="9" t="s">
        <v>746</v>
      </c>
      <c r="AH194" t="s">
        <v>742</v>
      </c>
      <c r="BL194" s="53">
        <v>2</v>
      </c>
    </row>
    <row r="195" spans="1:64" x14ac:dyDescent="0.25">
      <c r="A195" s="6" t="s">
        <v>711</v>
      </c>
      <c r="B195" t="s">
        <v>718</v>
      </c>
      <c r="AG195" s="6" t="s">
        <v>742</v>
      </c>
      <c r="BL195" s="53">
        <v>3</v>
      </c>
    </row>
    <row r="196" spans="1:64" x14ac:dyDescent="0.25">
      <c r="A196" s="9" t="s">
        <v>712</v>
      </c>
      <c r="B196" t="s">
        <v>710</v>
      </c>
      <c r="C196" t="s">
        <v>714</v>
      </c>
      <c r="D196" t="s">
        <v>715</v>
      </c>
      <c r="E196" t="s">
        <v>718</v>
      </c>
      <c r="F196" t="s">
        <v>729</v>
      </c>
      <c r="G196" t="s">
        <v>730</v>
      </c>
      <c r="AG196" s="9" t="s">
        <v>742</v>
      </c>
      <c r="AH196" t="s">
        <v>745</v>
      </c>
      <c r="AI196" t="s">
        <v>744</v>
      </c>
      <c r="AJ196" s="37" t="s">
        <v>787</v>
      </c>
      <c r="BL196" s="53">
        <v>1</v>
      </c>
    </row>
    <row r="197" spans="1:64" x14ac:dyDescent="0.25">
      <c r="A197" s="6" t="s">
        <v>712</v>
      </c>
      <c r="B197" t="s">
        <v>714</v>
      </c>
      <c r="C197" t="s">
        <v>731</v>
      </c>
      <c r="AG197" s="6" t="s">
        <v>742</v>
      </c>
      <c r="AH197" t="s">
        <v>751</v>
      </c>
      <c r="AI197" t="s">
        <v>745</v>
      </c>
      <c r="BL197" s="53">
        <v>4</v>
      </c>
    </row>
    <row r="198" spans="1:64" x14ac:dyDescent="0.25">
      <c r="A198" s="9" t="s">
        <v>712</v>
      </c>
      <c r="B198" t="s">
        <v>714</v>
      </c>
      <c r="C198" t="s">
        <v>715</v>
      </c>
      <c r="D198" t="s">
        <v>718</v>
      </c>
      <c r="AG198" s="9" t="s">
        <v>746</v>
      </c>
      <c r="AH198" t="s">
        <v>742</v>
      </c>
      <c r="AI198" t="s">
        <v>745</v>
      </c>
      <c r="BL198" s="52">
        <v>3</v>
      </c>
    </row>
    <row r="199" spans="1:64" x14ac:dyDescent="0.25">
      <c r="A199" s="6" t="s">
        <v>712</v>
      </c>
      <c r="B199" t="s">
        <v>718</v>
      </c>
      <c r="AG199" s="6" t="s">
        <v>742</v>
      </c>
      <c r="AH199" t="s">
        <v>745</v>
      </c>
      <c r="AI199" t="s">
        <v>744</v>
      </c>
      <c r="BL199" s="53">
        <v>3</v>
      </c>
    </row>
    <row r="200" spans="1:64" x14ac:dyDescent="0.25">
      <c r="A200" s="6"/>
      <c r="AG200" s="6"/>
      <c r="BL200" s="52">
        <v>3</v>
      </c>
    </row>
    <row r="201" spans="1:64" x14ac:dyDescent="0.25">
      <c r="A201" s="9" t="s">
        <v>712</v>
      </c>
      <c r="B201" t="s">
        <v>714</v>
      </c>
      <c r="C201" t="s">
        <v>718</v>
      </c>
      <c r="AG201" s="9" t="s">
        <v>745</v>
      </c>
      <c r="AH201" t="s">
        <v>671</v>
      </c>
      <c r="AI201" t="s">
        <v>776</v>
      </c>
      <c r="AJ201" t="s">
        <v>777</v>
      </c>
      <c r="BL201" s="52">
        <v>5</v>
      </c>
    </row>
    <row r="202" spans="1:64" x14ac:dyDescent="0.25">
      <c r="A202" s="6"/>
      <c r="AG202" s="6"/>
      <c r="BL202" s="53">
        <v>3</v>
      </c>
    </row>
    <row r="203" spans="1:64" x14ac:dyDescent="0.25">
      <c r="A203" s="9"/>
      <c r="AG203" s="9"/>
      <c r="BL203" s="51">
        <v>3</v>
      </c>
    </row>
    <row r="204" spans="1:64" x14ac:dyDescent="0.25">
      <c r="A204" s="6"/>
      <c r="AG204" s="6"/>
      <c r="BL204" s="52">
        <v>2</v>
      </c>
    </row>
    <row r="205" spans="1:64" x14ac:dyDescent="0.25">
      <c r="A205" s="6" t="s">
        <v>712</v>
      </c>
      <c r="B205" t="s">
        <v>714</v>
      </c>
      <c r="C205" t="s">
        <v>718</v>
      </c>
      <c r="AG205" s="6" t="s">
        <v>746</v>
      </c>
      <c r="AH205" t="s">
        <v>742</v>
      </c>
      <c r="AI205" t="s">
        <v>751</v>
      </c>
      <c r="BL205" s="51">
        <v>2</v>
      </c>
    </row>
    <row r="206" spans="1:64" x14ac:dyDescent="0.25">
      <c r="A206" s="9" t="s">
        <v>712</v>
      </c>
      <c r="AG206" s="9" t="s">
        <v>746</v>
      </c>
      <c r="AH206" t="s">
        <v>742</v>
      </c>
      <c r="BL206" s="52">
        <v>4</v>
      </c>
    </row>
    <row r="207" spans="1:64" x14ac:dyDescent="0.25">
      <c r="A207" s="6" t="s">
        <v>712</v>
      </c>
      <c r="B207" t="s">
        <v>714</v>
      </c>
      <c r="AG207" s="6" t="s">
        <v>742</v>
      </c>
      <c r="AH207" t="s">
        <v>745</v>
      </c>
      <c r="BL207" s="52">
        <v>4</v>
      </c>
    </row>
    <row r="208" spans="1:64" x14ac:dyDescent="0.25">
      <c r="A208" s="9" t="s">
        <v>712</v>
      </c>
      <c r="B208" t="s">
        <v>710</v>
      </c>
      <c r="C208" t="s">
        <v>714</v>
      </c>
      <c r="D208" t="s">
        <v>711</v>
      </c>
      <c r="E208" t="s">
        <v>715</v>
      </c>
      <c r="F208" t="s">
        <v>718</v>
      </c>
      <c r="AG208" s="9" t="s">
        <v>746</v>
      </c>
      <c r="AH208" t="s">
        <v>742</v>
      </c>
      <c r="AI208" t="s">
        <v>671</v>
      </c>
      <c r="BL208" s="52">
        <v>5</v>
      </c>
    </row>
    <row r="209" spans="1:64" x14ac:dyDescent="0.25">
      <c r="A209" s="6" t="s">
        <v>712</v>
      </c>
      <c r="B209" t="s">
        <v>718</v>
      </c>
      <c r="AG209" s="6" t="s">
        <v>746</v>
      </c>
      <c r="AH209" t="s">
        <v>742</v>
      </c>
      <c r="AI209" t="s">
        <v>751</v>
      </c>
      <c r="AJ209" t="s">
        <v>744</v>
      </c>
      <c r="BL209" s="53">
        <v>3</v>
      </c>
    </row>
    <row r="210" spans="1:64" x14ac:dyDescent="0.25">
      <c r="A210" s="9"/>
      <c r="AG210" s="9"/>
      <c r="BL210" s="52">
        <v>5</v>
      </c>
    </row>
    <row r="211" spans="1:64" x14ac:dyDescent="0.25">
      <c r="A211" s="6" t="s">
        <v>712</v>
      </c>
      <c r="B211" t="s">
        <v>714</v>
      </c>
      <c r="C211" t="s">
        <v>718</v>
      </c>
      <c r="AG211" s="6" t="s">
        <v>746</v>
      </c>
      <c r="AH211" t="s">
        <v>742</v>
      </c>
      <c r="AI211" t="s">
        <v>751</v>
      </c>
      <c r="BL211" s="51">
        <v>1</v>
      </c>
    </row>
    <row r="212" spans="1:64" x14ac:dyDescent="0.25">
      <c r="A212" s="9"/>
      <c r="AG212" s="9"/>
      <c r="BL212" s="51">
        <v>3</v>
      </c>
    </row>
    <row r="213" spans="1:64" x14ac:dyDescent="0.25">
      <c r="A213" s="6" t="s">
        <v>711</v>
      </c>
      <c r="AG213" s="6" t="s">
        <v>742</v>
      </c>
      <c r="BL213" s="50">
        <v>4</v>
      </c>
    </row>
    <row r="214" spans="1:64" x14ac:dyDescent="0.25">
      <c r="A214" s="9"/>
      <c r="AG214" s="9"/>
      <c r="BL214" s="51">
        <v>3</v>
      </c>
    </row>
    <row r="215" spans="1:64" x14ac:dyDescent="0.25">
      <c r="A215" s="6"/>
      <c r="AG215" s="6"/>
      <c r="BL215" s="50">
        <v>4</v>
      </c>
    </row>
    <row r="216" spans="1:64" x14ac:dyDescent="0.25">
      <c r="A216" s="9"/>
      <c r="AG216" s="9"/>
      <c r="BL216" s="51">
        <v>3</v>
      </c>
    </row>
    <row r="217" spans="1:64" x14ac:dyDescent="0.25">
      <c r="A217" s="6"/>
      <c r="AG217" s="6"/>
      <c r="BL217" s="52">
        <v>1</v>
      </c>
    </row>
    <row r="218" spans="1:64" x14ac:dyDescent="0.25">
      <c r="A218" s="9"/>
      <c r="AG218" s="9"/>
      <c r="BL218" s="52">
        <v>3</v>
      </c>
    </row>
    <row r="219" spans="1:64" x14ac:dyDescent="0.25">
      <c r="A219" s="6" t="s">
        <v>712</v>
      </c>
      <c r="B219" t="s">
        <v>714</v>
      </c>
      <c r="C219" t="s">
        <v>711</v>
      </c>
      <c r="D219" t="s">
        <v>718</v>
      </c>
      <c r="AG219" s="6" t="s">
        <v>742</v>
      </c>
      <c r="BL219" s="53">
        <v>3</v>
      </c>
    </row>
    <row r="220" spans="1:64" x14ac:dyDescent="0.25">
      <c r="A220" s="9" t="s">
        <v>712</v>
      </c>
      <c r="B220" t="s">
        <v>710</v>
      </c>
      <c r="C220" t="s">
        <v>714</v>
      </c>
      <c r="AG220" s="9" t="s">
        <v>746</v>
      </c>
      <c r="AH220" t="s">
        <v>742</v>
      </c>
      <c r="AI220" t="s">
        <v>778</v>
      </c>
      <c r="BL220" s="51">
        <v>2</v>
      </c>
    </row>
    <row r="221" spans="1:64" x14ac:dyDescent="0.25">
      <c r="A221" s="6" t="s">
        <v>711</v>
      </c>
      <c r="B221" t="s">
        <v>718</v>
      </c>
      <c r="AG221" s="6" t="s">
        <v>746</v>
      </c>
      <c r="AH221" t="s">
        <v>742</v>
      </c>
      <c r="AI221" t="s">
        <v>751</v>
      </c>
      <c r="BL221" s="53">
        <v>1</v>
      </c>
    </row>
    <row r="222" spans="1:64" x14ac:dyDescent="0.25">
      <c r="A222" s="9" t="s">
        <v>712</v>
      </c>
      <c r="AG222" s="9" t="s">
        <v>745</v>
      </c>
      <c r="BL222" s="52">
        <v>3</v>
      </c>
    </row>
    <row r="223" spans="1:64" x14ac:dyDescent="0.25">
      <c r="A223" s="6"/>
      <c r="AG223" s="6"/>
      <c r="BL223" s="50">
        <v>3</v>
      </c>
    </row>
    <row r="224" spans="1:64" x14ac:dyDescent="0.25">
      <c r="A224" s="9" t="s">
        <v>712</v>
      </c>
      <c r="B224" t="s">
        <v>710</v>
      </c>
      <c r="C224" t="s">
        <v>714</v>
      </c>
      <c r="D224" t="s">
        <v>715</v>
      </c>
      <c r="E224" t="s">
        <v>732</v>
      </c>
      <c r="AG224" s="9" t="s">
        <v>744</v>
      </c>
      <c r="BL224" s="51">
        <v>3</v>
      </c>
    </row>
    <row r="225" spans="1:64" x14ac:dyDescent="0.25">
      <c r="A225" s="6" t="s">
        <v>712</v>
      </c>
      <c r="AG225" s="6" t="s">
        <v>742</v>
      </c>
      <c r="BL225" s="50">
        <v>2</v>
      </c>
    </row>
    <row r="226" spans="1:64" x14ac:dyDescent="0.25">
      <c r="A226" s="9"/>
      <c r="AG226" s="9"/>
      <c r="BL226" s="51">
        <v>3</v>
      </c>
    </row>
    <row r="227" spans="1:64" x14ac:dyDescent="0.25">
      <c r="A227" s="9" t="s">
        <v>712</v>
      </c>
      <c r="B227" t="s">
        <v>714</v>
      </c>
      <c r="C227" t="s">
        <v>718</v>
      </c>
      <c r="AG227" s="9" t="s">
        <v>742</v>
      </c>
      <c r="AH227" t="s">
        <v>671</v>
      </c>
      <c r="BL227" s="50">
        <v>3</v>
      </c>
    </row>
    <row r="228" spans="1:64" x14ac:dyDescent="0.25">
      <c r="A228" s="9" t="s">
        <v>712</v>
      </c>
      <c r="B228" t="s">
        <v>710</v>
      </c>
      <c r="C228" t="s">
        <v>714</v>
      </c>
      <c r="D228" t="s">
        <v>711</v>
      </c>
      <c r="E228" t="s">
        <v>715</v>
      </c>
      <c r="F228" t="s">
        <v>718</v>
      </c>
      <c r="AG228" s="9" t="s">
        <v>746</v>
      </c>
      <c r="AH228" t="s">
        <v>742</v>
      </c>
      <c r="BL228" s="50">
        <v>1</v>
      </c>
    </row>
    <row r="229" spans="1:64" x14ac:dyDescent="0.25">
      <c r="A229" s="9"/>
      <c r="AG229" s="9"/>
      <c r="BL229" s="50">
        <v>3</v>
      </c>
    </row>
    <row r="230" spans="1:64" x14ac:dyDescent="0.25">
      <c r="A230" s="6"/>
      <c r="AG230" s="6"/>
      <c r="BL230" s="51">
        <v>4</v>
      </c>
    </row>
    <row r="231" spans="1:64" x14ac:dyDescent="0.25">
      <c r="A231" s="9" t="s">
        <v>712</v>
      </c>
      <c r="B231" t="s">
        <v>714</v>
      </c>
      <c r="AG231" s="9" t="s">
        <v>746</v>
      </c>
      <c r="AH231" t="s">
        <v>742</v>
      </c>
      <c r="AI231" t="s">
        <v>745</v>
      </c>
      <c r="AJ231" t="s">
        <v>744</v>
      </c>
      <c r="BL231" s="50">
        <v>2</v>
      </c>
    </row>
    <row r="232" spans="1:64" x14ac:dyDescent="0.25">
      <c r="A232" s="9" t="s">
        <v>712</v>
      </c>
      <c r="B232" t="s">
        <v>710</v>
      </c>
      <c r="C232" t="s">
        <v>714</v>
      </c>
      <c r="D232" t="s">
        <v>711</v>
      </c>
      <c r="E232" t="s">
        <v>715</v>
      </c>
      <c r="F232" t="s">
        <v>718</v>
      </c>
      <c r="AG232" s="9" t="s">
        <v>742</v>
      </c>
      <c r="BL232" s="51">
        <v>4</v>
      </c>
    </row>
    <row r="233" spans="1:64" x14ac:dyDescent="0.25">
      <c r="A233" s="6"/>
      <c r="AG233" s="6"/>
      <c r="BL233" s="50">
        <v>4</v>
      </c>
    </row>
    <row r="234" spans="1:64" x14ac:dyDescent="0.25">
      <c r="A234" s="9" t="s">
        <v>712</v>
      </c>
      <c r="B234" t="s">
        <v>714</v>
      </c>
      <c r="C234" t="s">
        <v>718</v>
      </c>
      <c r="AG234" s="9" t="s">
        <v>742</v>
      </c>
      <c r="AH234" t="s">
        <v>671</v>
      </c>
      <c r="AI234" t="s">
        <v>779</v>
      </c>
      <c r="BL234" s="51">
        <v>3</v>
      </c>
    </row>
    <row r="235" spans="1:64" x14ac:dyDescent="0.25">
      <c r="A235" s="6"/>
      <c r="AG235" s="6"/>
      <c r="BL235" s="50">
        <v>2</v>
      </c>
    </row>
    <row r="236" spans="1:64" x14ac:dyDescent="0.25">
      <c r="A236" s="9" t="s">
        <v>712</v>
      </c>
      <c r="B236" t="s">
        <v>714</v>
      </c>
      <c r="AG236" s="9" t="s">
        <v>746</v>
      </c>
      <c r="AH236" t="s">
        <v>742</v>
      </c>
      <c r="AI236" t="s">
        <v>745</v>
      </c>
      <c r="AJ236" t="s">
        <v>671</v>
      </c>
      <c r="BL236" s="51">
        <v>4</v>
      </c>
    </row>
    <row r="237" spans="1:64" x14ac:dyDescent="0.25">
      <c r="A237" s="6" t="s">
        <v>712</v>
      </c>
      <c r="B237" t="s">
        <v>710</v>
      </c>
      <c r="C237" t="s">
        <v>714</v>
      </c>
      <c r="AG237" s="6" t="s">
        <v>742</v>
      </c>
      <c r="BL237" s="50">
        <v>4</v>
      </c>
    </row>
    <row r="238" spans="1:64" x14ac:dyDescent="0.25">
      <c r="A238" s="9" t="s">
        <v>712</v>
      </c>
      <c r="B238" t="s">
        <v>710</v>
      </c>
      <c r="C238" t="s">
        <v>714</v>
      </c>
      <c r="D238" t="s">
        <v>715</v>
      </c>
      <c r="E238" t="s">
        <v>718</v>
      </c>
      <c r="AG238" s="9" t="s">
        <v>742</v>
      </c>
      <c r="BL238" s="54">
        <v>3</v>
      </c>
    </row>
    <row r="239" spans="1:64" x14ac:dyDescent="0.25">
      <c r="A239" s="9" t="s">
        <v>712</v>
      </c>
      <c r="B239" t="s">
        <v>714</v>
      </c>
      <c r="C239" t="s">
        <v>711</v>
      </c>
      <c r="D239" t="s">
        <v>715</v>
      </c>
      <c r="E239" t="s">
        <v>718</v>
      </c>
      <c r="AG239" s="9" t="s">
        <v>746</v>
      </c>
      <c r="AH239" t="s">
        <v>742</v>
      </c>
      <c r="AI239" t="s">
        <v>745</v>
      </c>
    </row>
    <row r="240" spans="1:64" x14ac:dyDescent="0.25">
      <c r="A240" s="6"/>
      <c r="AG240" s="6"/>
    </row>
    <row r="241" spans="1:36" x14ac:dyDescent="0.25">
      <c r="A241" s="9" t="s">
        <v>712</v>
      </c>
      <c r="B241" t="s">
        <v>714</v>
      </c>
      <c r="C241" t="s">
        <v>711</v>
      </c>
      <c r="D241" t="s">
        <v>715</v>
      </c>
      <c r="E241" t="s">
        <v>718</v>
      </c>
      <c r="AG241" s="9" t="s">
        <v>746</v>
      </c>
      <c r="AH241" t="s">
        <v>742</v>
      </c>
      <c r="AI241" t="s">
        <v>745</v>
      </c>
    </row>
    <row r="242" spans="1:36" x14ac:dyDescent="0.25">
      <c r="A242" s="6"/>
      <c r="AG242" s="6"/>
    </row>
    <row r="243" spans="1:36" x14ac:dyDescent="0.25">
      <c r="A243" s="9"/>
      <c r="AG243" s="9"/>
    </row>
    <row r="244" spans="1:36" x14ac:dyDescent="0.25">
      <c r="A244" s="6" t="s">
        <v>712</v>
      </c>
      <c r="B244" t="s">
        <v>710</v>
      </c>
      <c r="C244" t="s">
        <v>714</v>
      </c>
      <c r="D244" t="s">
        <v>715</v>
      </c>
      <c r="E244" t="s">
        <v>718</v>
      </c>
      <c r="AG244" s="6" t="s">
        <v>742</v>
      </c>
      <c r="AH244" t="s">
        <v>745</v>
      </c>
      <c r="AI244" t="s">
        <v>671</v>
      </c>
    </row>
    <row r="245" spans="1:36" x14ac:dyDescent="0.25">
      <c r="A245" s="9" t="s">
        <v>712</v>
      </c>
      <c r="B245" t="s">
        <v>710</v>
      </c>
      <c r="C245" t="s">
        <v>714</v>
      </c>
      <c r="D245" t="s">
        <v>711</v>
      </c>
      <c r="E245" t="s">
        <v>715</v>
      </c>
      <c r="F245" t="s">
        <v>718</v>
      </c>
      <c r="AG245" s="9" t="s">
        <v>746</v>
      </c>
      <c r="AH245" t="s">
        <v>742</v>
      </c>
    </row>
    <row r="246" spans="1:36" x14ac:dyDescent="0.25">
      <c r="A246" s="6" t="s">
        <v>714</v>
      </c>
      <c r="B246" t="s">
        <v>711</v>
      </c>
      <c r="C246" t="s">
        <v>715</v>
      </c>
      <c r="AG246" s="6" t="s">
        <v>742</v>
      </c>
      <c r="AH246" t="s">
        <v>751</v>
      </c>
      <c r="AI246" t="s">
        <v>745</v>
      </c>
    </row>
    <row r="247" spans="1:36" x14ac:dyDescent="0.25">
      <c r="A247" s="9" t="s">
        <v>712</v>
      </c>
      <c r="B247" t="s">
        <v>710</v>
      </c>
      <c r="C247" t="s">
        <v>714</v>
      </c>
      <c r="D247" t="s">
        <v>711</v>
      </c>
      <c r="E247" t="s">
        <v>715</v>
      </c>
      <c r="F247" t="s">
        <v>718</v>
      </c>
      <c r="AG247" s="9" t="s">
        <v>746</v>
      </c>
      <c r="AH247" t="s">
        <v>745</v>
      </c>
      <c r="AI247" t="s">
        <v>744</v>
      </c>
    </row>
    <row r="248" spans="1:36" x14ac:dyDescent="0.25">
      <c r="A248" s="9" t="s">
        <v>733</v>
      </c>
      <c r="B248" t="s">
        <v>734</v>
      </c>
      <c r="AG248" s="9" t="s">
        <v>746</v>
      </c>
      <c r="AH248" t="s">
        <v>742</v>
      </c>
      <c r="AI248" t="s">
        <v>744</v>
      </c>
    </row>
    <row r="249" spans="1:36" x14ac:dyDescent="0.25">
      <c r="A249" s="6"/>
      <c r="AG249" s="6"/>
    </row>
    <row r="250" spans="1:36" x14ac:dyDescent="0.25">
      <c r="A250" s="9" t="s">
        <v>710</v>
      </c>
      <c r="B250" t="s">
        <v>714</v>
      </c>
      <c r="C250" t="s">
        <v>711</v>
      </c>
      <c r="D250" t="s">
        <v>715</v>
      </c>
      <c r="E250" t="s">
        <v>718</v>
      </c>
      <c r="AG250" s="9" t="s">
        <v>746</v>
      </c>
      <c r="AH250" t="s">
        <v>742</v>
      </c>
      <c r="AI250" t="s">
        <v>671</v>
      </c>
    </row>
    <row r="251" spans="1:36" x14ac:dyDescent="0.25">
      <c r="A251" s="6" t="s">
        <v>712</v>
      </c>
      <c r="B251" t="s">
        <v>711</v>
      </c>
      <c r="C251" t="s">
        <v>715</v>
      </c>
      <c r="D251" t="s">
        <v>718</v>
      </c>
      <c r="AG251" s="6" t="s">
        <v>742</v>
      </c>
      <c r="AH251" t="s">
        <v>751</v>
      </c>
    </row>
    <row r="252" spans="1:36" x14ac:dyDescent="0.25">
      <c r="A252" s="6"/>
      <c r="AG252" s="6"/>
    </row>
    <row r="253" spans="1:36" x14ac:dyDescent="0.25">
      <c r="A253" s="9" t="s">
        <v>714</v>
      </c>
      <c r="B253" t="s">
        <v>711</v>
      </c>
      <c r="C253" t="s">
        <v>715</v>
      </c>
      <c r="AG253" s="9" t="s">
        <v>746</v>
      </c>
      <c r="AH253" t="s">
        <v>745</v>
      </c>
    </row>
    <row r="254" spans="1:36" x14ac:dyDescent="0.25">
      <c r="A254" s="9"/>
      <c r="AG254" s="9"/>
    </row>
    <row r="255" spans="1:36" x14ac:dyDescent="0.25">
      <c r="A255" s="6" t="s">
        <v>712</v>
      </c>
      <c r="B255" t="s">
        <v>710</v>
      </c>
      <c r="C255" t="s">
        <v>714</v>
      </c>
      <c r="D255" t="s">
        <v>711</v>
      </c>
      <c r="E255" t="s">
        <v>715</v>
      </c>
      <c r="F255" t="s">
        <v>718</v>
      </c>
      <c r="AG255" s="6" t="s">
        <v>746</v>
      </c>
      <c r="AH255" t="s">
        <v>742</v>
      </c>
      <c r="AI255" t="s">
        <v>745</v>
      </c>
      <c r="AJ255" t="s">
        <v>744</v>
      </c>
    </row>
    <row r="256" spans="1:36" x14ac:dyDescent="0.25">
      <c r="A256" s="9" t="s">
        <v>712</v>
      </c>
      <c r="B256" t="s">
        <v>714</v>
      </c>
      <c r="C256" t="s">
        <v>718</v>
      </c>
      <c r="AG256" s="9" t="s">
        <v>746</v>
      </c>
      <c r="AH256" t="s">
        <v>742</v>
      </c>
      <c r="AI256" t="s">
        <v>751</v>
      </c>
    </row>
    <row r="257" spans="1:36" x14ac:dyDescent="0.25">
      <c r="A257" s="6"/>
      <c r="AG257" s="6"/>
    </row>
    <row r="258" spans="1:36" x14ac:dyDescent="0.25">
      <c r="A258" s="6" t="s">
        <v>712</v>
      </c>
      <c r="B258" t="s">
        <v>714</v>
      </c>
      <c r="AG258" s="6" t="s">
        <v>746</v>
      </c>
      <c r="AH258" t="s">
        <v>745</v>
      </c>
    </row>
    <row r="259" spans="1:36" x14ac:dyDescent="0.25">
      <c r="A259" s="9" t="s">
        <v>714</v>
      </c>
      <c r="B259" t="s">
        <v>711</v>
      </c>
      <c r="C259" t="s">
        <v>718</v>
      </c>
      <c r="D259" t="s">
        <v>735</v>
      </c>
      <c r="AG259" s="9" t="s">
        <v>746</v>
      </c>
      <c r="AH259" t="s">
        <v>742</v>
      </c>
    </row>
    <row r="260" spans="1:36" x14ac:dyDescent="0.25">
      <c r="A260" s="6" t="s">
        <v>712</v>
      </c>
      <c r="B260" t="s">
        <v>710</v>
      </c>
      <c r="C260" t="s">
        <v>714</v>
      </c>
      <c r="D260" t="s">
        <v>711</v>
      </c>
      <c r="E260" t="s">
        <v>715</v>
      </c>
      <c r="AG260" s="6" t="s">
        <v>746</v>
      </c>
      <c r="AH260" t="s">
        <v>742</v>
      </c>
    </row>
    <row r="261" spans="1:36" x14ac:dyDescent="0.25">
      <c r="A261" s="9"/>
      <c r="AG261" s="9"/>
    </row>
    <row r="262" spans="1:36" x14ac:dyDescent="0.25">
      <c r="A262" s="6"/>
      <c r="AG262" s="6"/>
    </row>
    <row r="263" spans="1:36" x14ac:dyDescent="0.25">
      <c r="A263" s="9" t="s">
        <v>712</v>
      </c>
      <c r="B263" t="s">
        <v>714</v>
      </c>
      <c r="C263" t="s">
        <v>711</v>
      </c>
      <c r="D263" t="s">
        <v>715</v>
      </c>
      <c r="AG263" s="9" t="s">
        <v>746</v>
      </c>
      <c r="AH263" t="s">
        <v>742</v>
      </c>
    </row>
    <row r="264" spans="1:36" x14ac:dyDescent="0.25">
      <c r="A264" s="6" t="s">
        <v>712</v>
      </c>
      <c r="B264" t="s">
        <v>711</v>
      </c>
      <c r="C264" t="s">
        <v>715</v>
      </c>
      <c r="D264" t="s">
        <v>718</v>
      </c>
      <c r="AG264" s="6" t="s">
        <v>746</v>
      </c>
      <c r="AH264" t="s">
        <v>742</v>
      </c>
      <c r="AI264" t="s">
        <v>751</v>
      </c>
    </row>
    <row r="265" spans="1:36" x14ac:dyDescent="0.25">
      <c r="A265" s="9"/>
      <c r="AG265" s="9"/>
    </row>
    <row r="266" spans="1:36" x14ac:dyDescent="0.25">
      <c r="A266" s="6" t="s">
        <v>712</v>
      </c>
      <c r="B266" t="s">
        <v>710</v>
      </c>
      <c r="C266" t="s">
        <v>711</v>
      </c>
      <c r="D266" t="s">
        <v>718</v>
      </c>
      <c r="AG266" s="6" t="s">
        <v>746</v>
      </c>
      <c r="AH266" t="s">
        <v>742</v>
      </c>
    </row>
    <row r="267" spans="1:36" x14ac:dyDescent="0.25">
      <c r="A267" s="9"/>
      <c r="AG267" s="9"/>
    </row>
    <row r="268" spans="1:36" x14ac:dyDescent="0.25">
      <c r="A268" s="6" t="s">
        <v>714</v>
      </c>
      <c r="B268" t="s">
        <v>711</v>
      </c>
      <c r="C268" t="s">
        <v>715</v>
      </c>
      <c r="D268" t="s">
        <v>718</v>
      </c>
      <c r="AG268" s="6" t="s">
        <v>746</v>
      </c>
      <c r="AH268" t="s">
        <v>742</v>
      </c>
      <c r="AI268" t="s">
        <v>745</v>
      </c>
    </row>
    <row r="269" spans="1:36" x14ac:dyDescent="0.25">
      <c r="A269" s="9" t="s">
        <v>710</v>
      </c>
      <c r="B269" t="s">
        <v>711</v>
      </c>
      <c r="C269" t="s">
        <v>715</v>
      </c>
      <c r="D269" t="s">
        <v>718</v>
      </c>
      <c r="AG269" s="9" t="s">
        <v>746</v>
      </c>
      <c r="AH269" t="s">
        <v>742</v>
      </c>
      <c r="AI269" t="s">
        <v>780</v>
      </c>
    </row>
    <row r="270" spans="1:36" x14ac:dyDescent="0.25">
      <c r="A270" s="6" t="s">
        <v>712</v>
      </c>
      <c r="B270" t="s">
        <v>710</v>
      </c>
      <c r="C270" t="s">
        <v>714</v>
      </c>
      <c r="D270" t="s">
        <v>711</v>
      </c>
      <c r="E270" t="s">
        <v>715</v>
      </c>
      <c r="F270" t="s">
        <v>718</v>
      </c>
      <c r="G270" t="s">
        <v>736</v>
      </c>
      <c r="H270" t="s">
        <v>737</v>
      </c>
      <c r="AG270" s="6" t="s">
        <v>746</v>
      </c>
      <c r="AH270" t="s">
        <v>742</v>
      </c>
      <c r="AI270" t="s">
        <v>745</v>
      </c>
      <c r="AJ270" t="s">
        <v>781</v>
      </c>
    </row>
    <row r="271" spans="1:36" x14ac:dyDescent="0.25">
      <c r="A271" s="9" t="s">
        <v>712</v>
      </c>
      <c r="AG271" s="9" t="s">
        <v>746</v>
      </c>
      <c r="AH271" t="s">
        <v>742</v>
      </c>
    </row>
    <row r="272" spans="1:36" x14ac:dyDescent="0.25">
      <c r="A272" s="6"/>
      <c r="AG272" s="6"/>
    </row>
    <row r="273" spans="1:36" x14ac:dyDescent="0.25">
      <c r="A273" s="9"/>
      <c r="AG273" s="9"/>
    </row>
    <row r="274" spans="1:36" x14ac:dyDescent="0.25">
      <c r="A274" s="6" t="s">
        <v>712</v>
      </c>
      <c r="B274" t="s">
        <v>718</v>
      </c>
      <c r="AG274" s="6" t="s">
        <v>746</v>
      </c>
      <c r="AH274" t="s">
        <v>742</v>
      </c>
    </row>
    <row r="275" spans="1:36" x14ac:dyDescent="0.25">
      <c r="A275" s="9" t="s">
        <v>712</v>
      </c>
      <c r="B275" t="s">
        <v>710</v>
      </c>
      <c r="C275" t="s">
        <v>714</v>
      </c>
      <c r="AG275" s="9" t="s">
        <v>746</v>
      </c>
      <c r="AH275" t="s">
        <v>742</v>
      </c>
      <c r="AI275" t="s">
        <v>745</v>
      </c>
    </row>
    <row r="276" spans="1:36" x14ac:dyDescent="0.25">
      <c r="A276" s="6" t="s">
        <v>712</v>
      </c>
      <c r="B276" t="s">
        <v>710</v>
      </c>
      <c r="C276" t="s">
        <v>714</v>
      </c>
      <c r="D276" t="s">
        <v>718</v>
      </c>
      <c r="AG276" s="6" t="s">
        <v>746</v>
      </c>
      <c r="AH276" t="s">
        <v>742</v>
      </c>
      <c r="AI276" t="s">
        <v>671</v>
      </c>
    </row>
    <row r="277" spans="1:36" x14ac:dyDescent="0.25">
      <c r="A277" s="9" t="s">
        <v>712</v>
      </c>
      <c r="B277" t="s">
        <v>710</v>
      </c>
      <c r="C277" t="s">
        <v>718</v>
      </c>
      <c r="AG277" s="9" t="s">
        <v>745</v>
      </c>
      <c r="AH277" t="s">
        <v>744</v>
      </c>
    </row>
    <row r="278" spans="1:36" x14ac:dyDescent="0.25">
      <c r="A278" s="6" t="s">
        <v>712</v>
      </c>
      <c r="B278" t="s">
        <v>710</v>
      </c>
      <c r="C278" t="s">
        <v>718</v>
      </c>
      <c r="AG278" s="6" t="s">
        <v>746</v>
      </c>
      <c r="AH278" t="s">
        <v>742</v>
      </c>
      <c r="AI278" t="s">
        <v>745</v>
      </c>
      <c r="AJ278" t="s">
        <v>671</v>
      </c>
    </row>
    <row r="279" spans="1:36" x14ac:dyDescent="0.25">
      <c r="A279" s="9"/>
      <c r="AG279" s="9"/>
    </row>
    <row r="280" spans="1:36" x14ac:dyDescent="0.25">
      <c r="A280" s="12" t="s">
        <v>712</v>
      </c>
      <c r="B280" t="s">
        <v>714</v>
      </c>
      <c r="C280" t="s">
        <v>711</v>
      </c>
      <c r="D280" t="s">
        <v>715</v>
      </c>
      <c r="E280" t="s">
        <v>718</v>
      </c>
      <c r="AG280" s="12" t="s">
        <v>621</v>
      </c>
    </row>
  </sheetData>
  <autoFilter ref="AG3:AM74" xr:uid="{00000000-0009-0000-0000-00000C000000}"/>
  <sortState xmlns:xlrd2="http://schemas.microsoft.com/office/spreadsheetml/2017/richdata2" ref="J3:K12">
    <sortCondition descending="1" ref="K2"/>
  </sortState>
  <mergeCells count="2">
    <mergeCell ref="BI1:BK1"/>
    <mergeCell ref="AR3:AT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8"/>
  <sheetViews>
    <sheetView topLeftCell="S1" workbookViewId="0">
      <selection activeCell="E5" sqref="E5"/>
    </sheetView>
  </sheetViews>
  <sheetFormatPr defaultRowHeight="13.2" x14ac:dyDescent="0.25"/>
  <cols>
    <col min="1" max="1" width="37.6640625" style="4" customWidth="1"/>
    <col min="9" max="9" width="33.6640625" style="20" customWidth="1"/>
    <col min="16" max="16" width="39.109375" customWidth="1"/>
    <col min="17" max="17" width="30.5546875" customWidth="1"/>
    <col min="20" max="20" width="27.109375" customWidth="1"/>
    <col min="21" max="21" width="27.88671875" customWidth="1"/>
    <col min="25" max="25" width="17.88671875" customWidth="1"/>
    <col min="26" max="26" width="20.88671875" customWidth="1"/>
    <col min="30" max="30" width="16.6640625" customWidth="1"/>
    <col min="31" max="31" width="16.5546875" customWidth="1"/>
  </cols>
  <sheetData>
    <row r="1" spans="1:32" ht="66.599999999999994" thickBot="1" x14ac:dyDescent="0.3">
      <c r="A1" s="40" t="s">
        <v>10</v>
      </c>
      <c r="J1" s="37"/>
      <c r="P1" s="14" t="s">
        <v>656</v>
      </c>
      <c r="Q1" s="14" t="s">
        <v>657</v>
      </c>
      <c r="T1" s="93" t="s">
        <v>993</v>
      </c>
      <c r="U1" s="93"/>
      <c r="V1" s="83"/>
      <c r="Y1" s="93" t="s">
        <v>994</v>
      </c>
      <c r="Z1" s="93"/>
      <c r="AA1" s="93"/>
      <c r="AD1" s="93" t="s">
        <v>995</v>
      </c>
      <c r="AE1" s="93"/>
      <c r="AF1" s="93"/>
    </row>
    <row r="2" spans="1:32" ht="13.8" thickBot="1" x14ac:dyDescent="0.3">
      <c r="A2" t="s">
        <v>689</v>
      </c>
      <c r="I2" s="28" t="s">
        <v>705</v>
      </c>
      <c r="J2" s="15">
        <v>1</v>
      </c>
      <c r="L2" s="4"/>
      <c r="P2" s="6" t="s">
        <v>639</v>
      </c>
      <c r="Q2" s="6" t="s">
        <v>639</v>
      </c>
      <c r="T2" s="17" t="s">
        <v>641</v>
      </c>
      <c r="U2" s="17" t="s">
        <v>644</v>
      </c>
      <c r="V2" s="84">
        <v>90</v>
      </c>
      <c r="Y2" s="17" t="s">
        <v>641</v>
      </c>
      <c r="Z2" s="17" t="s">
        <v>644</v>
      </c>
      <c r="AA2" s="84">
        <v>52</v>
      </c>
      <c r="AD2" s="17" t="s">
        <v>641</v>
      </c>
      <c r="AE2" s="17" t="s">
        <v>644</v>
      </c>
      <c r="AF2" s="84">
        <v>12</v>
      </c>
    </row>
    <row r="3" spans="1:32" ht="40.200000000000003" thickBot="1" x14ac:dyDescent="0.3">
      <c r="A3" t="s">
        <v>690</v>
      </c>
      <c r="I3" s="28" t="s">
        <v>706</v>
      </c>
      <c r="J3" s="15">
        <v>1</v>
      </c>
      <c r="P3" s="9" t="s">
        <v>640</v>
      </c>
      <c r="Q3" s="9" t="s">
        <v>642</v>
      </c>
      <c r="T3" s="17" t="s">
        <v>641</v>
      </c>
      <c r="U3" s="17" t="s">
        <v>641</v>
      </c>
      <c r="V3" s="84">
        <v>33</v>
      </c>
      <c r="Y3" s="17" t="s">
        <v>641</v>
      </c>
      <c r="Z3" s="17" t="s">
        <v>641</v>
      </c>
      <c r="AA3" s="84">
        <v>41</v>
      </c>
      <c r="AD3" s="17" t="s">
        <v>641</v>
      </c>
      <c r="AE3" s="17" t="s">
        <v>641</v>
      </c>
      <c r="AF3" s="84">
        <v>7</v>
      </c>
    </row>
    <row r="4" spans="1:32" ht="13.8" thickBot="1" x14ac:dyDescent="0.3">
      <c r="A4" t="s">
        <v>690</v>
      </c>
      <c r="I4" s="15" t="s">
        <v>696</v>
      </c>
      <c r="J4" s="15">
        <v>5</v>
      </c>
      <c r="P4" s="6" t="s">
        <v>641</v>
      </c>
      <c r="Q4" s="6" t="s">
        <v>639</v>
      </c>
      <c r="T4" s="17" t="s">
        <v>641</v>
      </c>
      <c r="U4" s="17" t="s">
        <v>639</v>
      </c>
      <c r="V4" s="84">
        <v>13</v>
      </c>
      <c r="Y4" s="17" t="s">
        <v>641</v>
      </c>
      <c r="Z4" s="17" t="s">
        <v>639</v>
      </c>
      <c r="AA4" s="84">
        <v>20</v>
      </c>
      <c r="AD4" s="17" t="s">
        <v>641</v>
      </c>
      <c r="AE4" s="17" t="s">
        <v>643</v>
      </c>
      <c r="AF4" s="84">
        <v>3</v>
      </c>
    </row>
    <row r="5" spans="1:32" ht="27" thickBot="1" x14ac:dyDescent="0.3">
      <c r="A5" t="s">
        <v>690</v>
      </c>
      <c r="I5" s="28" t="s">
        <v>691</v>
      </c>
      <c r="J5" s="15">
        <v>25</v>
      </c>
      <c r="P5" s="9" t="s">
        <v>93</v>
      </c>
      <c r="Q5" s="9" t="s">
        <v>94</v>
      </c>
      <c r="T5" s="17" t="s">
        <v>641</v>
      </c>
      <c r="U5" s="17" t="s">
        <v>642</v>
      </c>
      <c r="V5" s="84">
        <v>12</v>
      </c>
      <c r="Y5" s="17" t="s">
        <v>641</v>
      </c>
      <c r="Z5" s="17" t="s">
        <v>643</v>
      </c>
      <c r="AA5" s="84">
        <v>4</v>
      </c>
      <c r="AD5" s="17" t="s">
        <v>641</v>
      </c>
      <c r="AE5" s="17" t="s">
        <v>642</v>
      </c>
      <c r="AF5" s="84">
        <v>1</v>
      </c>
    </row>
    <row r="6" spans="1:32" ht="27" thickBot="1" x14ac:dyDescent="0.3">
      <c r="A6" t="s">
        <v>690</v>
      </c>
      <c r="I6" s="28" t="s">
        <v>689</v>
      </c>
      <c r="J6" s="15">
        <v>154</v>
      </c>
      <c r="K6" s="37"/>
      <c r="P6" s="6" t="s">
        <v>641</v>
      </c>
      <c r="Q6" s="6" t="s">
        <v>640</v>
      </c>
      <c r="T6" s="17" t="s">
        <v>641</v>
      </c>
      <c r="U6" s="17" t="s">
        <v>643</v>
      </c>
      <c r="V6" s="84">
        <v>6</v>
      </c>
      <c r="Y6" s="17" t="s">
        <v>642</v>
      </c>
      <c r="Z6" s="17" t="s">
        <v>639</v>
      </c>
      <c r="AA6" s="84">
        <v>3</v>
      </c>
      <c r="AD6" s="17" t="s">
        <v>646</v>
      </c>
      <c r="AE6" s="17" t="s">
        <v>641</v>
      </c>
      <c r="AF6" s="84">
        <v>1</v>
      </c>
    </row>
    <row r="7" spans="1:32" ht="40.200000000000003" thickBot="1" x14ac:dyDescent="0.3">
      <c r="A7" t="s">
        <v>690</v>
      </c>
      <c r="I7" s="28" t="s">
        <v>690</v>
      </c>
      <c r="J7" s="15">
        <v>208</v>
      </c>
      <c r="P7" s="9" t="s">
        <v>642</v>
      </c>
      <c r="Q7" s="9" t="s">
        <v>644</v>
      </c>
      <c r="T7" s="17" t="s">
        <v>641</v>
      </c>
      <c r="U7" s="17" t="s">
        <v>640</v>
      </c>
      <c r="V7" s="84">
        <v>5</v>
      </c>
      <c r="Y7" s="17" t="s">
        <v>640</v>
      </c>
      <c r="Z7" s="17" t="s">
        <v>641</v>
      </c>
      <c r="AA7" s="84">
        <v>3</v>
      </c>
      <c r="AD7" s="17" t="s">
        <v>641</v>
      </c>
      <c r="AE7" s="17" t="s">
        <v>646</v>
      </c>
      <c r="AF7" s="84">
        <v>1</v>
      </c>
    </row>
    <row r="8" spans="1:32" ht="13.8" thickBot="1" x14ac:dyDescent="0.3">
      <c r="A8" t="s">
        <v>689</v>
      </c>
      <c r="P8" s="6" t="s">
        <v>643</v>
      </c>
      <c r="Q8" s="6" t="s">
        <v>118</v>
      </c>
      <c r="T8" s="17" t="s">
        <v>642</v>
      </c>
      <c r="U8" s="17" t="s">
        <v>641</v>
      </c>
      <c r="V8" s="84">
        <v>5</v>
      </c>
      <c r="Y8" s="17" t="s">
        <v>641</v>
      </c>
      <c r="Z8" s="17" t="s">
        <v>642</v>
      </c>
      <c r="AA8" s="84">
        <v>3</v>
      </c>
    </row>
    <row r="9" spans="1:32" ht="27" thickBot="1" x14ac:dyDescent="0.3">
      <c r="A9" t="s">
        <v>689</v>
      </c>
      <c r="B9" t="s">
        <v>690</v>
      </c>
      <c r="K9" s="37"/>
      <c r="P9" s="9" t="s">
        <v>641</v>
      </c>
      <c r="Q9" s="9" t="s">
        <v>644</v>
      </c>
      <c r="T9" s="17" t="s">
        <v>641</v>
      </c>
      <c r="U9" s="17" t="s">
        <v>645</v>
      </c>
      <c r="V9" s="84">
        <v>4</v>
      </c>
      <c r="Y9" s="17" t="s">
        <v>641</v>
      </c>
      <c r="Z9" s="17" t="s">
        <v>645</v>
      </c>
      <c r="AA9" s="84">
        <v>3</v>
      </c>
    </row>
    <row r="10" spans="1:32" ht="13.8" thickBot="1" x14ac:dyDescent="0.3">
      <c r="A10" t="s">
        <v>689</v>
      </c>
      <c r="P10" s="6" t="s">
        <v>641</v>
      </c>
      <c r="Q10" s="6" t="s">
        <v>639</v>
      </c>
      <c r="T10" s="17" t="s">
        <v>642</v>
      </c>
      <c r="U10" s="17" t="s">
        <v>644</v>
      </c>
      <c r="V10" s="84">
        <v>3</v>
      </c>
      <c r="Y10" s="17" t="s">
        <v>642</v>
      </c>
      <c r="Z10" s="17" t="s">
        <v>641</v>
      </c>
      <c r="AA10" s="84">
        <v>3</v>
      </c>
    </row>
    <row r="11" spans="1:32" ht="27" thickBot="1" x14ac:dyDescent="0.3">
      <c r="A11" t="s">
        <v>689</v>
      </c>
      <c r="B11" t="s">
        <v>690</v>
      </c>
      <c r="K11" s="20"/>
      <c r="L11" s="20"/>
      <c r="M11" s="20"/>
      <c r="N11" s="20"/>
      <c r="P11" s="9" t="s">
        <v>148</v>
      </c>
      <c r="Q11" s="9" t="s">
        <v>148</v>
      </c>
      <c r="T11" s="17" t="s">
        <v>642</v>
      </c>
      <c r="U11" s="17" t="s">
        <v>639</v>
      </c>
      <c r="V11" s="84">
        <v>3</v>
      </c>
      <c r="Y11" s="17" t="s">
        <v>641</v>
      </c>
      <c r="Z11" s="17" t="s">
        <v>640</v>
      </c>
      <c r="AA11" s="84">
        <v>2</v>
      </c>
    </row>
    <row r="12" spans="1:32" ht="27" thickBot="1" x14ac:dyDescent="0.3">
      <c r="A12" t="s">
        <v>689</v>
      </c>
      <c r="B12" t="s">
        <v>690</v>
      </c>
      <c r="P12" s="6" t="s">
        <v>641</v>
      </c>
      <c r="Q12" s="6" t="s">
        <v>641</v>
      </c>
      <c r="T12" s="17" t="s">
        <v>640</v>
      </c>
      <c r="U12" s="17" t="s">
        <v>641</v>
      </c>
      <c r="V12" s="84">
        <v>3</v>
      </c>
      <c r="Y12" s="17" t="s">
        <v>644</v>
      </c>
      <c r="Z12" s="17" t="s">
        <v>644</v>
      </c>
      <c r="AA12" s="84">
        <v>2</v>
      </c>
    </row>
    <row r="13" spans="1:32" ht="27" thickBot="1" x14ac:dyDescent="0.3">
      <c r="A13" t="s">
        <v>689</v>
      </c>
      <c r="B13" t="s">
        <v>690</v>
      </c>
      <c r="P13" s="9" t="s">
        <v>641</v>
      </c>
      <c r="Q13" s="9" t="s">
        <v>644</v>
      </c>
      <c r="T13" s="17" t="s">
        <v>640</v>
      </c>
      <c r="U13" s="17" t="s">
        <v>642</v>
      </c>
      <c r="V13" s="84">
        <v>2</v>
      </c>
      <c r="Y13" s="17" t="s">
        <v>639</v>
      </c>
      <c r="Z13" s="17" t="s">
        <v>639</v>
      </c>
      <c r="AA13" s="84">
        <v>1</v>
      </c>
    </row>
    <row r="14" spans="1:32" ht="13.8" thickBot="1" x14ac:dyDescent="0.3">
      <c r="A14" t="s">
        <v>689</v>
      </c>
      <c r="B14" t="s">
        <v>690</v>
      </c>
      <c r="C14" t="s">
        <v>691</v>
      </c>
      <c r="P14" s="6" t="s">
        <v>641</v>
      </c>
      <c r="Q14" s="6" t="s">
        <v>643</v>
      </c>
      <c r="T14" s="17" t="s">
        <v>639</v>
      </c>
      <c r="U14" s="17" t="s">
        <v>641</v>
      </c>
      <c r="V14" s="84">
        <v>2</v>
      </c>
      <c r="Y14" s="17" t="s">
        <v>643</v>
      </c>
      <c r="Z14" s="17" t="s">
        <v>650</v>
      </c>
      <c r="AA14" s="84">
        <v>1</v>
      </c>
    </row>
    <row r="15" spans="1:32" ht="27" thickBot="1" x14ac:dyDescent="0.3">
      <c r="A15" t="s">
        <v>689</v>
      </c>
      <c r="B15" t="s">
        <v>690</v>
      </c>
      <c r="P15" s="9" t="s">
        <v>641</v>
      </c>
      <c r="Q15" s="9" t="s">
        <v>644</v>
      </c>
      <c r="T15" s="17" t="s">
        <v>640</v>
      </c>
      <c r="U15" s="17" t="s">
        <v>644</v>
      </c>
      <c r="V15" s="84">
        <v>2</v>
      </c>
      <c r="Y15" s="17" t="s">
        <v>148</v>
      </c>
      <c r="Z15" s="17" t="s">
        <v>148</v>
      </c>
      <c r="AA15" s="84">
        <v>1</v>
      </c>
    </row>
    <row r="16" spans="1:32" ht="13.8" thickBot="1" x14ac:dyDescent="0.3">
      <c r="A16" t="s">
        <v>690</v>
      </c>
      <c r="B16" t="s">
        <v>691</v>
      </c>
      <c r="P16" s="6" t="s">
        <v>641</v>
      </c>
      <c r="Q16" s="6" t="s">
        <v>644</v>
      </c>
      <c r="T16" s="17" t="s">
        <v>638</v>
      </c>
      <c r="U16" s="17" t="s">
        <v>94</v>
      </c>
      <c r="V16" s="84">
        <v>1</v>
      </c>
      <c r="Y16" s="17" t="s">
        <v>644</v>
      </c>
      <c r="Z16" s="17" t="s">
        <v>641</v>
      </c>
      <c r="AA16" s="84">
        <v>1</v>
      </c>
    </row>
    <row r="17" spans="1:27" ht="13.8" thickBot="1" x14ac:dyDescent="0.3">
      <c r="A17" t="s">
        <v>689</v>
      </c>
      <c r="B17" t="s">
        <v>690</v>
      </c>
      <c r="P17" s="9" t="s">
        <v>641</v>
      </c>
      <c r="Q17" s="9" t="s">
        <v>644</v>
      </c>
      <c r="T17" s="17" t="s">
        <v>641</v>
      </c>
      <c r="U17" s="17" t="s">
        <v>261</v>
      </c>
      <c r="V17" s="84">
        <v>1</v>
      </c>
      <c r="Y17" s="17" t="s">
        <v>641</v>
      </c>
      <c r="Z17" s="17" t="s">
        <v>651</v>
      </c>
      <c r="AA17" s="84">
        <v>1</v>
      </c>
    </row>
    <row r="18" spans="1:27" ht="27" thickBot="1" x14ac:dyDescent="0.3">
      <c r="A18" t="s">
        <v>689</v>
      </c>
      <c r="B18" t="s">
        <v>690</v>
      </c>
      <c r="P18" s="6" t="s">
        <v>641</v>
      </c>
      <c r="Q18" s="6" t="s">
        <v>641</v>
      </c>
      <c r="T18" s="17" t="s">
        <v>641</v>
      </c>
      <c r="U18" s="17" t="s">
        <v>322</v>
      </c>
      <c r="V18" s="84">
        <v>1</v>
      </c>
      <c r="Y18" s="17" t="s">
        <v>641</v>
      </c>
      <c r="Z18" s="17" t="s">
        <v>384</v>
      </c>
      <c r="AA18" s="84">
        <v>1</v>
      </c>
    </row>
    <row r="19" spans="1:27" ht="53.4" thickBot="1" x14ac:dyDescent="0.3">
      <c r="A19" t="s">
        <v>690</v>
      </c>
      <c r="P19" s="9" t="s">
        <v>641</v>
      </c>
      <c r="Q19" s="9" t="s">
        <v>644</v>
      </c>
      <c r="T19" s="17" t="s">
        <v>641</v>
      </c>
      <c r="U19" s="17" t="s">
        <v>408</v>
      </c>
      <c r="V19" s="84">
        <v>1</v>
      </c>
      <c r="Y19" s="17" t="s">
        <v>641</v>
      </c>
      <c r="Z19" s="17" t="s">
        <v>426</v>
      </c>
      <c r="AA19" s="84">
        <v>1</v>
      </c>
    </row>
    <row r="20" spans="1:27" ht="40.200000000000003" thickBot="1" x14ac:dyDescent="0.3">
      <c r="A20" t="s">
        <v>689</v>
      </c>
      <c r="B20" t="s">
        <v>690</v>
      </c>
      <c r="P20" s="9" t="s">
        <v>641</v>
      </c>
      <c r="Q20" s="9" t="s">
        <v>641</v>
      </c>
      <c r="T20" s="17" t="s">
        <v>641</v>
      </c>
      <c r="U20" s="17" t="s">
        <v>413</v>
      </c>
      <c r="V20" s="84">
        <v>1</v>
      </c>
      <c r="Y20" s="17" t="s">
        <v>640</v>
      </c>
      <c r="Z20" s="17" t="s">
        <v>644</v>
      </c>
      <c r="AA20" s="84">
        <v>1</v>
      </c>
    </row>
    <row r="21" spans="1:27" ht="27" thickBot="1" x14ac:dyDescent="0.3">
      <c r="A21" t="s">
        <v>689</v>
      </c>
      <c r="B21" t="s">
        <v>690</v>
      </c>
      <c r="P21" s="6" t="s">
        <v>641</v>
      </c>
      <c r="Q21" s="6" t="s">
        <v>644</v>
      </c>
      <c r="T21" s="17" t="s">
        <v>641</v>
      </c>
      <c r="U21" s="17" t="s">
        <v>471</v>
      </c>
      <c r="V21" s="84">
        <v>1</v>
      </c>
      <c r="Y21" s="17" t="s">
        <v>476</v>
      </c>
      <c r="Z21" s="17" t="s">
        <v>476</v>
      </c>
      <c r="AA21" s="84">
        <v>1</v>
      </c>
    </row>
    <row r="22" spans="1:27" ht="27" thickBot="1" x14ac:dyDescent="0.3">
      <c r="A22" t="s">
        <v>689</v>
      </c>
      <c r="B22" t="s">
        <v>690</v>
      </c>
      <c r="C22" t="s">
        <v>691</v>
      </c>
      <c r="D22" t="s">
        <v>692</v>
      </c>
      <c r="P22" s="9" t="s">
        <v>641</v>
      </c>
      <c r="Q22" s="9" t="s">
        <v>643</v>
      </c>
      <c r="T22" s="17" t="s">
        <v>645</v>
      </c>
      <c r="U22" s="17" t="s">
        <v>645</v>
      </c>
      <c r="V22" s="84">
        <v>1</v>
      </c>
      <c r="Y22" s="17" t="s">
        <v>652</v>
      </c>
      <c r="Z22" s="17" t="s">
        <v>652</v>
      </c>
      <c r="AA22" s="84">
        <v>1</v>
      </c>
    </row>
    <row r="23" spans="1:27" ht="53.4" thickBot="1" x14ac:dyDescent="0.3">
      <c r="A23" t="s">
        <v>689</v>
      </c>
      <c r="B23" t="s">
        <v>690</v>
      </c>
      <c r="P23" s="6" t="s">
        <v>642</v>
      </c>
      <c r="Q23" s="6" t="s">
        <v>639</v>
      </c>
      <c r="T23" s="17" t="s">
        <v>539</v>
      </c>
      <c r="U23" s="17" t="s">
        <v>539</v>
      </c>
      <c r="V23" s="84">
        <v>1</v>
      </c>
      <c r="Y23" s="17" t="s">
        <v>641</v>
      </c>
      <c r="Z23" s="17" t="s">
        <v>492</v>
      </c>
      <c r="AA23" s="84">
        <v>1</v>
      </c>
    </row>
    <row r="24" spans="1:27" ht="13.8" thickBot="1" x14ac:dyDescent="0.3">
      <c r="A24" t="s">
        <v>689</v>
      </c>
      <c r="B24" t="s">
        <v>690</v>
      </c>
      <c r="P24" s="6" t="s">
        <v>641</v>
      </c>
      <c r="Q24" s="6" t="s">
        <v>644</v>
      </c>
      <c r="T24" s="17" t="s">
        <v>639</v>
      </c>
      <c r="U24" s="17" t="s">
        <v>544</v>
      </c>
      <c r="V24" s="84">
        <v>1</v>
      </c>
      <c r="Y24" s="17" t="s">
        <v>643</v>
      </c>
      <c r="Z24" s="17" t="s">
        <v>642</v>
      </c>
      <c r="AA24" s="84">
        <v>1</v>
      </c>
    </row>
    <row r="25" spans="1:27" ht="40.200000000000003" thickBot="1" x14ac:dyDescent="0.3">
      <c r="A25" t="s">
        <v>690</v>
      </c>
      <c r="P25" s="9" t="s">
        <v>641</v>
      </c>
      <c r="Q25" s="9" t="s">
        <v>645</v>
      </c>
      <c r="T25" s="17" t="s">
        <v>642</v>
      </c>
      <c r="U25" s="17" t="s">
        <v>558</v>
      </c>
      <c r="V25" s="84">
        <v>1</v>
      </c>
      <c r="Y25" s="17" t="s">
        <v>640</v>
      </c>
      <c r="Z25" s="17" t="s">
        <v>642</v>
      </c>
      <c r="AA25" s="84">
        <v>1</v>
      </c>
    </row>
    <row r="26" spans="1:27" ht="27" thickBot="1" x14ac:dyDescent="0.3">
      <c r="A26" t="s">
        <v>690</v>
      </c>
      <c r="P26" s="6" t="s">
        <v>641</v>
      </c>
      <c r="Q26" s="6" t="s">
        <v>644</v>
      </c>
      <c r="T26" s="17" t="s">
        <v>642</v>
      </c>
      <c r="U26" s="17" t="s">
        <v>653</v>
      </c>
      <c r="V26" s="84">
        <v>1</v>
      </c>
      <c r="Y26" s="17" t="s">
        <v>646</v>
      </c>
      <c r="Z26" s="17" t="s">
        <v>641</v>
      </c>
      <c r="AA26" s="84">
        <v>1</v>
      </c>
    </row>
    <row r="27" spans="1:27" ht="27" thickBot="1" x14ac:dyDescent="0.3">
      <c r="A27" t="s">
        <v>689</v>
      </c>
      <c r="B27" t="s">
        <v>690</v>
      </c>
      <c r="P27" s="9" t="s">
        <v>641</v>
      </c>
      <c r="Q27" s="9" t="s">
        <v>640</v>
      </c>
      <c r="T27" s="17" t="s">
        <v>641</v>
      </c>
      <c r="U27" s="17" t="s">
        <v>595</v>
      </c>
      <c r="V27" s="84">
        <v>1</v>
      </c>
      <c r="Y27" s="17" t="s">
        <v>549</v>
      </c>
      <c r="Z27" s="17" t="s">
        <v>549</v>
      </c>
      <c r="AA27" s="84">
        <v>1</v>
      </c>
    </row>
    <row r="28" spans="1:27" ht="27" thickBot="1" x14ac:dyDescent="0.3">
      <c r="A28" t="s">
        <v>689</v>
      </c>
      <c r="P28" s="6" t="s">
        <v>641</v>
      </c>
      <c r="Q28" s="6" t="s">
        <v>639</v>
      </c>
      <c r="T28" s="17" t="s">
        <v>148</v>
      </c>
      <c r="U28" s="17" t="s">
        <v>148</v>
      </c>
      <c r="V28" s="84">
        <v>1</v>
      </c>
      <c r="Y28" s="17" t="s">
        <v>641</v>
      </c>
      <c r="Z28" s="17" t="s">
        <v>646</v>
      </c>
      <c r="AA28" s="84">
        <v>1</v>
      </c>
    </row>
    <row r="29" spans="1:27" ht="13.8" thickBot="1" x14ac:dyDescent="0.3">
      <c r="A29" t="s">
        <v>690</v>
      </c>
      <c r="P29" s="9" t="s">
        <v>641</v>
      </c>
      <c r="Q29" s="9" t="s">
        <v>642</v>
      </c>
      <c r="T29" s="17" t="s">
        <v>644</v>
      </c>
      <c r="U29" s="17" t="s">
        <v>644</v>
      </c>
      <c r="V29" s="84">
        <v>1</v>
      </c>
      <c r="Y29" s="17" t="s">
        <v>639</v>
      </c>
      <c r="Z29" s="17" t="s">
        <v>642</v>
      </c>
      <c r="AA29" s="84">
        <v>1</v>
      </c>
    </row>
    <row r="30" spans="1:27" ht="40.200000000000003" thickBot="1" x14ac:dyDescent="0.3">
      <c r="A30" t="s">
        <v>690</v>
      </c>
      <c r="B30" t="s">
        <v>693</v>
      </c>
      <c r="C30" t="s">
        <v>694</v>
      </c>
      <c r="D30" t="s">
        <v>695</v>
      </c>
      <c r="P30" s="6" t="s">
        <v>641</v>
      </c>
      <c r="Q30" s="6" t="s">
        <v>642</v>
      </c>
      <c r="T30" s="17" t="s">
        <v>644</v>
      </c>
      <c r="U30" s="17" t="s">
        <v>641</v>
      </c>
      <c r="V30" s="84">
        <v>1</v>
      </c>
      <c r="Y30" s="17" t="s">
        <v>640</v>
      </c>
      <c r="Z30" s="17" t="s">
        <v>645</v>
      </c>
      <c r="AA30" s="84">
        <v>1</v>
      </c>
    </row>
    <row r="31" spans="1:27" ht="13.8" thickBot="1" x14ac:dyDescent="0.3">
      <c r="A31" t="s">
        <v>690</v>
      </c>
      <c r="P31" s="9" t="s">
        <v>641</v>
      </c>
      <c r="Q31" s="9" t="s">
        <v>644</v>
      </c>
      <c r="T31" s="17" t="s">
        <v>641</v>
      </c>
      <c r="U31" s="17" t="s">
        <v>651</v>
      </c>
      <c r="V31" s="84">
        <v>1</v>
      </c>
    </row>
    <row r="32" spans="1:27" ht="27" thickBot="1" x14ac:dyDescent="0.3">
      <c r="A32" t="s">
        <v>690</v>
      </c>
      <c r="B32" t="s">
        <v>691</v>
      </c>
      <c r="P32" s="6" t="s">
        <v>641</v>
      </c>
      <c r="Q32" s="6" t="s">
        <v>641</v>
      </c>
      <c r="T32" s="17" t="s">
        <v>641</v>
      </c>
      <c r="U32" s="17" t="s">
        <v>384</v>
      </c>
      <c r="V32" s="84">
        <v>1</v>
      </c>
    </row>
    <row r="33" spans="1:22" ht="40.200000000000003" thickBot="1" x14ac:dyDescent="0.3">
      <c r="A33" t="s">
        <v>690</v>
      </c>
      <c r="P33" s="9" t="s">
        <v>641</v>
      </c>
      <c r="Q33" s="9" t="s">
        <v>644</v>
      </c>
      <c r="T33" s="17" t="s">
        <v>641</v>
      </c>
      <c r="U33" s="17" t="s">
        <v>426</v>
      </c>
      <c r="V33" s="84">
        <v>1</v>
      </c>
    </row>
    <row r="34" spans="1:22" ht="13.8" thickBot="1" x14ac:dyDescent="0.3">
      <c r="A34" t="s">
        <v>689</v>
      </c>
      <c r="B34" t="s">
        <v>690</v>
      </c>
      <c r="P34" s="6" t="s">
        <v>641</v>
      </c>
      <c r="Q34" s="6" t="s">
        <v>644</v>
      </c>
      <c r="T34" s="17" t="s">
        <v>476</v>
      </c>
      <c r="U34" s="17" t="s">
        <v>476</v>
      </c>
      <c r="V34" s="84">
        <v>1</v>
      </c>
    </row>
    <row r="35" spans="1:22" ht="13.8" thickBot="1" x14ac:dyDescent="0.3">
      <c r="A35" t="s">
        <v>689</v>
      </c>
      <c r="B35" t="s">
        <v>690</v>
      </c>
      <c r="P35" s="9" t="s">
        <v>641</v>
      </c>
      <c r="Q35" s="9" t="s">
        <v>641</v>
      </c>
      <c r="T35" s="17" t="s">
        <v>643</v>
      </c>
      <c r="U35" s="17" t="s">
        <v>642</v>
      </c>
      <c r="V35" s="84">
        <v>1</v>
      </c>
    </row>
    <row r="36" spans="1:22" ht="13.8" thickBot="1" x14ac:dyDescent="0.3">
      <c r="A36" t="s">
        <v>690</v>
      </c>
      <c r="P36" s="6" t="s">
        <v>641</v>
      </c>
      <c r="Q36" s="6" t="s">
        <v>643</v>
      </c>
      <c r="T36" s="17" t="s">
        <v>646</v>
      </c>
      <c r="U36" s="17" t="s">
        <v>641</v>
      </c>
      <c r="V36" s="84">
        <v>1</v>
      </c>
    </row>
    <row r="37" spans="1:22" ht="13.8" thickBot="1" x14ac:dyDescent="0.3">
      <c r="A37" t="s">
        <v>690</v>
      </c>
      <c r="P37" s="9" t="s">
        <v>641</v>
      </c>
      <c r="Q37" s="9" t="s">
        <v>261</v>
      </c>
      <c r="T37" s="17" t="s">
        <v>549</v>
      </c>
      <c r="U37" s="17" t="s">
        <v>549</v>
      </c>
      <c r="V37" s="84">
        <v>1</v>
      </c>
    </row>
    <row r="38" spans="1:22" ht="13.8" thickBot="1" x14ac:dyDescent="0.3">
      <c r="A38" t="s">
        <v>689</v>
      </c>
      <c r="B38" t="s">
        <v>690</v>
      </c>
      <c r="P38" s="6" t="s">
        <v>641</v>
      </c>
      <c r="Q38" s="6" t="s">
        <v>641</v>
      </c>
      <c r="T38" s="17" t="s">
        <v>641</v>
      </c>
      <c r="U38" s="17" t="s">
        <v>646</v>
      </c>
      <c r="V38" s="84">
        <v>1</v>
      </c>
    </row>
    <row r="39" spans="1:22" ht="13.8" thickBot="1" x14ac:dyDescent="0.3">
      <c r="A39" t="s">
        <v>689</v>
      </c>
      <c r="B39" t="s">
        <v>690</v>
      </c>
      <c r="C39" t="s">
        <v>691</v>
      </c>
      <c r="D39" t="s">
        <v>696</v>
      </c>
      <c r="P39" s="9" t="s">
        <v>641</v>
      </c>
      <c r="Q39" s="9" t="s">
        <v>644</v>
      </c>
      <c r="T39" s="17" t="s">
        <v>639</v>
      </c>
      <c r="U39" s="17" t="s">
        <v>642</v>
      </c>
      <c r="V39" s="84">
        <v>1</v>
      </c>
    </row>
    <row r="40" spans="1:22" ht="27" thickBot="1" x14ac:dyDescent="0.3">
      <c r="A40" t="s">
        <v>689</v>
      </c>
      <c r="B40" t="s">
        <v>690</v>
      </c>
      <c r="P40" s="6" t="s">
        <v>641</v>
      </c>
      <c r="Q40" s="6" t="s">
        <v>641</v>
      </c>
      <c r="T40" s="17" t="s">
        <v>640</v>
      </c>
      <c r="U40" s="17" t="s">
        <v>645</v>
      </c>
      <c r="V40" s="84">
        <v>1</v>
      </c>
    </row>
    <row r="41" spans="1:22" ht="13.8" thickBot="1" x14ac:dyDescent="0.3">
      <c r="A41" t="s">
        <v>689</v>
      </c>
      <c r="B41" t="s">
        <v>690</v>
      </c>
      <c r="P41" s="9" t="s">
        <v>644</v>
      </c>
      <c r="Q41" s="9" t="s">
        <v>644</v>
      </c>
      <c r="T41" s="85"/>
      <c r="U41" s="17"/>
      <c r="V41" s="84"/>
    </row>
    <row r="42" spans="1:22" ht="13.8" thickBot="1" x14ac:dyDescent="0.3">
      <c r="A42" t="s">
        <v>689</v>
      </c>
      <c r="B42" t="s">
        <v>690</v>
      </c>
      <c r="P42" s="6" t="s">
        <v>641</v>
      </c>
      <c r="Q42" s="6" t="s">
        <v>644</v>
      </c>
      <c r="T42" s="85"/>
      <c r="U42" s="17"/>
      <c r="V42" s="84"/>
    </row>
    <row r="43" spans="1:22" ht="13.8" thickBot="1" x14ac:dyDescent="0.3">
      <c r="A43" t="s">
        <v>689</v>
      </c>
      <c r="B43" t="s">
        <v>690</v>
      </c>
      <c r="P43" s="9" t="s">
        <v>641</v>
      </c>
      <c r="Q43" s="9" t="s">
        <v>640</v>
      </c>
      <c r="T43" s="85"/>
      <c r="U43" s="17"/>
      <c r="V43" s="84"/>
    </row>
    <row r="44" spans="1:22" x14ac:dyDescent="0.25">
      <c r="A44" t="s">
        <v>689</v>
      </c>
      <c r="B44" t="s">
        <v>690</v>
      </c>
      <c r="P44" s="6" t="s">
        <v>641</v>
      </c>
      <c r="Q44" s="6" t="s">
        <v>644</v>
      </c>
    </row>
    <row r="45" spans="1:22" x14ac:dyDescent="0.25">
      <c r="A45" t="s">
        <v>690</v>
      </c>
      <c r="P45" s="9" t="s">
        <v>641</v>
      </c>
      <c r="Q45" s="9" t="s">
        <v>644</v>
      </c>
    </row>
    <row r="46" spans="1:22" x14ac:dyDescent="0.25">
      <c r="A46" t="s">
        <v>690</v>
      </c>
      <c r="P46" s="6" t="s">
        <v>641</v>
      </c>
      <c r="Q46" s="6" t="s">
        <v>644</v>
      </c>
    </row>
    <row r="47" spans="1:22" x14ac:dyDescent="0.25">
      <c r="A47" t="s">
        <v>689</v>
      </c>
      <c r="B47" t="s">
        <v>690</v>
      </c>
      <c r="P47" s="9" t="s">
        <v>641</v>
      </c>
      <c r="Q47" s="9" t="s">
        <v>641</v>
      </c>
    </row>
    <row r="48" spans="1:22" x14ac:dyDescent="0.25">
      <c r="A48" t="s">
        <v>689</v>
      </c>
      <c r="P48" s="6" t="s">
        <v>641</v>
      </c>
      <c r="Q48" s="6" t="s">
        <v>641</v>
      </c>
    </row>
    <row r="49" spans="1:17" x14ac:dyDescent="0.25">
      <c r="A49" t="s">
        <v>689</v>
      </c>
      <c r="B49" t="s">
        <v>690</v>
      </c>
      <c r="P49" s="9" t="s">
        <v>641</v>
      </c>
      <c r="Q49" s="9" t="s">
        <v>644</v>
      </c>
    </row>
    <row r="50" spans="1:17" x14ac:dyDescent="0.25">
      <c r="A50" t="s">
        <v>690</v>
      </c>
      <c r="P50" s="6" t="s">
        <v>641</v>
      </c>
      <c r="Q50" s="6" t="s">
        <v>644</v>
      </c>
    </row>
    <row r="51" spans="1:17" x14ac:dyDescent="0.25">
      <c r="A51" t="s">
        <v>689</v>
      </c>
      <c r="B51" t="s">
        <v>690</v>
      </c>
      <c r="C51" t="s">
        <v>691</v>
      </c>
      <c r="P51" s="9" t="s">
        <v>641</v>
      </c>
      <c r="Q51" s="9" t="s">
        <v>644</v>
      </c>
    </row>
    <row r="52" spans="1:17" x14ac:dyDescent="0.25">
      <c r="A52" t="s">
        <v>690</v>
      </c>
      <c r="B52" t="s">
        <v>691</v>
      </c>
      <c r="P52" s="6" t="s">
        <v>641</v>
      </c>
      <c r="Q52" s="6" t="s">
        <v>644</v>
      </c>
    </row>
    <row r="53" spans="1:17" x14ac:dyDescent="0.25">
      <c r="A53" t="s">
        <v>689</v>
      </c>
      <c r="B53" t="s">
        <v>690</v>
      </c>
      <c r="P53" s="9" t="s">
        <v>640</v>
      </c>
      <c r="Q53" s="9" t="s">
        <v>641</v>
      </c>
    </row>
    <row r="54" spans="1:17" x14ac:dyDescent="0.25">
      <c r="A54" t="s">
        <v>689</v>
      </c>
      <c r="B54" t="s">
        <v>690</v>
      </c>
      <c r="P54" s="6" t="s">
        <v>641</v>
      </c>
      <c r="Q54" s="6" t="s">
        <v>641</v>
      </c>
    </row>
    <row r="55" spans="1:17" x14ac:dyDescent="0.25">
      <c r="A55" t="s">
        <v>689</v>
      </c>
      <c r="B55" t="s">
        <v>690</v>
      </c>
      <c r="P55" s="9" t="s">
        <v>641</v>
      </c>
      <c r="Q55" s="9" t="s">
        <v>643</v>
      </c>
    </row>
    <row r="56" spans="1:17" x14ac:dyDescent="0.25">
      <c r="A56" t="s">
        <v>690</v>
      </c>
      <c r="B56" t="s">
        <v>697</v>
      </c>
      <c r="C56" t="s">
        <v>698</v>
      </c>
      <c r="P56" s="6" t="s">
        <v>641</v>
      </c>
      <c r="Q56" s="6" t="s">
        <v>644</v>
      </c>
    </row>
    <row r="57" spans="1:17" x14ac:dyDescent="0.25">
      <c r="A57" t="s">
        <v>689</v>
      </c>
      <c r="B57" t="s">
        <v>690</v>
      </c>
      <c r="P57" s="9" t="s">
        <v>641</v>
      </c>
      <c r="Q57" s="9" t="s">
        <v>639</v>
      </c>
    </row>
    <row r="58" spans="1:17" x14ac:dyDescent="0.25">
      <c r="A58" t="s">
        <v>690</v>
      </c>
      <c r="P58" s="6" t="s">
        <v>641</v>
      </c>
      <c r="Q58" s="6" t="s">
        <v>644</v>
      </c>
    </row>
    <row r="59" spans="1:17" x14ac:dyDescent="0.25">
      <c r="A59" t="s">
        <v>689</v>
      </c>
      <c r="B59" t="s">
        <v>690</v>
      </c>
      <c r="P59" s="9" t="s">
        <v>644</v>
      </c>
      <c r="Q59" s="9" t="s">
        <v>641</v>
      </c>
    </row>
    <row r="60" spans="1:17" x14ac:dyDescent="0.25">
      <c r="A60" t="s">
        <v>689</v>
      </c>
      <c r="B60" t="s">
        <v>690</v>
      </c>
      <c r="P60" s="6" t="s">
        <v>641</v>
      </c>
      <c r="Q60" s="6" t="s">
        <v>310</v>
      </c>
    </row>
    <row r="61" spans="1:17" x14ac:dyDescent="0.25">
      <c r="A61" t="s">
        <v>689</v>
      </c>
      <c r="B61" t="s">
        <v>690</v>
      </c>
      <c r="P61" s="9" t="s">
        <v>641</v>
      </c>
      <c r="Q61" s="9" t="s">
        <v>641</v>
      </c>
    </row>
    <row r="62" spans="1:17" x14ac:dyDescent="0.25">
      <c r="A62" t="s">
        <v>689</v>
      </c>
      <c r="B62" t="s">
        <v>690</v>
      </c>
      <c r="P62" s="6" t="s">
        <v>641</v>
      </c>
      <c r="Q62" s="6" t="s">
        <v>642</v>
      </c>
    </row>
    <row r="63" spans="1:17" x14ac:dyDescent="0.25">
      <c r="A63" t="s">
        <v>690</v>
      </c>
      <c r="P63" s="9" t="s">
        <v>641</v>
      </c>
      <c r="Q63" s="9" t="s">
        <v>644</v>
      </c>
    </row>
    <row r="64" spans="1:17" x14ac:dyDescent="0.25">
      <c r="A64" t="s">
        <v>689</v>
      </c>
      <c r="P64" s="6" t="s">
        <v>641</v>
      </c>
      <c r="Q64" s="6" t="s">
        <v>641</v>
      </c>
    </row>
    <row r="65" spans="1:17" x14ac:dyDescent="0.25">
      <c r="A65" t="s">
        <v>690</v>
      </c>
      <c r="P65" s="9" t="s">
        <v>641</v>
      </c>
      <c r="Q65" s="9" t="s">
        <v>644</v>
      </c>
    </row>
    <row r="66" spans="1:17" x14ac:dyDescent="0.25">
      <c r="A66" t="s">
        <v>689</v>
      </c>
      <c r="B66" t="s">
        <v>690</v>
      </c>
      <c r="P66" s="6" t="s">
        <v>641</v>
      </c>
      <c r="Q66" s="6" t="s">
        <v>644</v>
      </c>
    </row>
    <row r="67" spans="1:17" x14ac:dyDescent="0.25">
      <c r="A67" t="s">
        <v>690</v>
      </c>
      <c r="P67" s="9" t="s">
        <v>641</v>
      </c>
      <c r="Q67" s="9" t="s">
        <v>641</v>
      </c>
    </row>
    <row r="68" spans="1:17" x14ac:dyDescent="0.25">
      <c r="A68" t="s">
        <v>689</v>
      </c>
      <c r="B68" t="s">
        <v>690</v>
      </c>
      <c r="P68" s="6" t="s">
        <v>641</v>
      </c>
      <c r="Q68" s="6" t="s">
        <v>641</v>
      </c>
    </row>
    <row r="69" spans="1:17" x14ac:dyDescent="0.25">
      <c r="A69" t="s">
        <v>690</v>
      </c>
      <c r="P69" s="9" t="s">
        <v>641</v>
      </c>
      <c r="Q69" s="9" t="s">
        <v>322</v>
      </c>
    </row>
    <row r="70" spans="1:17" x14ac:dyDescent="0.25">
      <c r="A70" t="s">
        <v>689</v>
      </c>
      <c r="B70" t="s">
        <v>690</v>
      </c>
      <c r="P70" s="6" t="s">
        <v>641</v>
      </c>
      <c r="Q70" s="6" t="s">
        <v>641</v>
      </c>
    </row>
    <row r="71" spans="1:17" x14ac:dyDescent="0.25">
      <c r="A71" t="s">
        <v>690</v>
      </c>
      <c r="P71" s="9" t="s">
        <v>641</v>
      </c>
      <c r="Q71" s="9" t="s">
        <v>644</v>
      </c>
    </row>
    <row r="72" spans="1:17" x14ac:dyDescent="0.25">
      <c r="A72" t="s">
        <v>689</v>
      </c>
      <c r="B72" t="s">
        <v>690</v>
      </c>
      <c r="C72" t="s">
        <v>691</v>
      </c>
      <c r="P72" s="6" t="s">
        <v>641</v>
      </c>
      <c r="Q72" s="6" t="s">
        <v>641</v>
      </c>
    </row>
    <row r="73" spans="1:17" x14ac:dyDescent="0.25">
      <c r="A73" t="s">
        <v>690</v>
      </c>
      <c r="P73" s="6" t="s">
        <v>641</v>
      </c>
      <c r="Q73" s="6" t="s">
        <v>642</v>
      </c>
    </row>
    <row r="74" spans="1:17" x14ac:dyDescent="0.25">
      <c r="A74" t="s">
        <v>689</v>
      </c>
      <c r="B74" t="s">
        <v>690</v>
      </c>
      <c r="P74" s="9" t="s">
        <v>641</v>
      </c>
      <c r="Q74" s="9" t="s">
        <v>639</v>
      </c>
    </row>
    <row r="75" spans="1:17" x14ac:dyDescent="0.25">
      <c r="A75" t="s">
        <v>689</v>
      </c>
      <c r="B75" t="s">
        <v>690</v>
      </c>
      <c r="P75" s="6" t="s">
        <v>641</v>
      </c>
      <c r="Q75" s="6" t="s">
        <v>644</v>
      </c>
    </row>
    <row r="76" spans="1:17" x14ac:dyDescent="0.25">
      <c r="A76" t="s">
        <v>689</v>
      </c>
      <c r="B76" t="s">
        <v>690</v>
      </c>
      <c r="P76" s="9" t="s">
        <v>641</v>
      </c>
      <c r="Q76" s="9" t="s">
        <v>644</v>
      </c>
    </row>
    <row r="77" spans="1:17" x14ac:dyDescent="0.25">
      <c r="A77" t="s">
        <v>690</v>
      </c>
      <c r="P77" s="6" t="s">
        <v>641</v>
      </c>
      <c r="Q77" s="6" t="s">
        <v>642</v>
      </c>
    </row>
    <row r="78" spans="1:17" x14ac:dyDescent="0.25">
      <c r="A78" t="s">
        <v>689</v>
      </c>
      <c r="B78" t="s">
        <v>690</v>
      </c>
      <c r="P78" s="9" t="s">
        <v>641</v>
      </c>
      <c r="Q78" s="9" t="s">
        <v>644</v>
      </c>
    </row>
    <row r="79" spans="1:17" x14ac:dyDescent="0.25">
      <c r="A79" t="s">
        <v>689</v>
      </c>
      <c r="B79" t="s">
        <v>690</v>
      </c>
      <c r="C79" t="s">
        <v>691</v>
      </c>
      <c r="P79" s="6" t="s">
        <v>641</v>
      </c>
      <c r="Q79" s="6" t="s">
        <v>644</v>
      </c>
    </row>
    <row r="80" spans="1:17" x14ac:dyDescent="0.25">
      <c r="A80" t="s">
        <v>689</v>
      </c>
      <c r="B80" t="s">
        <v>690</v>
      </c>
      <c r="P80" s="9" t="s">
        <v>641</v>
      </c>
      <c r="Q80" s="9" t="s">
        <v>645</v>
      </c>
    </row>
    <row r="81" spans="1:17" x14ac:dyDescent="0.25">
      <c r="A81" t="s">
        <v>689</v>
      </c>
      <c r="B81" t="s">
        <v>690</v>
      </c>
      <c r="P81" s="6" t="s">
        <v>641</v>
      </c>
      <c r="Q81" s="6" t="s">
        <v>644</v>
      </c>
    </row>
    <row r="82" spans="1:17" x14ac:dyDescent="0.25">
      <c r="A82" t="s">
        <v>689</v>
      </c>
      <c r="B82" t="s">
        <v>690</v>
      </c>
      <c r="C82" t="s">
        <v>691</v>
      </c>
      <c r="P82" s="9" t="s">
        <v>641</v>
      </c>
      <c r="Q82" s="9" t="s">
        <v>644</v>
      </c>
    </row>
    <row r="83" spans="1:17" x14ac:dyDescent="0.25">
      <c r="A83" t="s">
        <v>689</v>
      </c>
      <c r="B83" t="s">
        <v>690</v>
      </c>
      <c r="P83" s="6" t="s">
        <v>641</v>
      </c>
      <c r="Q83" s="6" t="s">
        <v>644</v>
      </c>
    </row>
    <row r="84" spans="1:17" x14ac:dyDescent="0.25">
      <c r="A84" t="s">
        <v>689</v>
      </c>
      <c r="B84" t="s">
        <v>690</v>
      </c>
      <c r="P84" s="9" t="s">
        <v>641</v>
      </c>
      <c r="Q84" s="9" t="s">
        <v>644</v>
      </c>
    </row>
    <row r="85" spans="1:17" x14ac:dyDescent="0.25">
      <c r="A85" t="s">
        <v>689</v>
      </c>
      <c r="B85" t="s">
        <v>690</v>
      </c>
      <c r="C85" t="s">
        <v>691</v>
      </c>
      <c r="P85" s="6" t="s">
        <v>641</v>
      </c>
      <c r="Q85" s="6" t="s">
        <v>644</v>
      </c>
    </row>
    <row r="86" spans="1:17" x14ac:dyDescent="0.25">
      <c r="A86" t="s">
        <v>689</v>
      </c>
      <c r="B86" t="s">
        <v>690</v>
      </c>
      <c r="P86" s="9" t="s">
        <v>641</v>
      </c>
      <c r="Q86" s="9" t="s">
        <v>644</v>
      </c>
    </row>
    <row r="87" spans="1:17" x14ac:dyDescent="0.25">
      <c r="A87" t="s">
        <v>689</v>
      </c>
      <c r="B87" t="s">
        <v>690</v>
      </c>
      <c r="C87" t="s">
        <v>691</v>
      </c>
      <c r="P87" s="6" t="s">
        <v>641</v>
      </c>
      <c r="Q87" s="6" t="s">
        <v>644</v>
      </c>
    </row>
    <row r="88" spans="1:17" x14ac:dyDescent="0.25">
      <c r="A88" t="s">
        <v>689</v>
      </c>
      <c r="B88" t="s">
        <v>690</v>
      </c>
      <c r="C88" t="s">
        <v>691</v>
      </c>
      <c r="P88" s="9" t="s">
        <v>641</v>
      </c>
      <c r="Q88" s="9" t="s">
        <v>641</v>
      </c>
    </row>
    <row r="89" spans="1:17" x14ac:dyDescent="0.25">
      <c r="A89" t="s">
        <v>689</v>
      </c>
      <c r="B89" t="s">
        <v>690</v>
      </c>
      <c r="C89" t="s">
        <v>691</v>
      </c>
      <c r="P89" s="6" t="s">
        <v>641</v>
      </c>
      <c r="Q89" s="6" t="s">
        <v>641</v>
      </c>
    </row>
    <row r="90" spans="1:17" x14ac:dyDescent="0.25">
      <c r="A90" t="s">
        <v>689</v>
      </c>
      <c r="P90" s="9" t="s">
        <v>641</v>
      </c>
      <c r="Q90" s="9" t="s">
        <v>641</v>
      </c>
    </row>
    <row r="91" spans="1:17" x14ac:dyDescent="0.25">
      <c r="A91" t="s">
        <v>689</v>
      </c>
      <c r="B91" t="s">
        <v>690</v>
      </c>
      <c r="P91" s="6" t="s">
        <v>641</v>
      </c>
      <c r="Q91" s="6" t="s">
        <v>644</v>
      </c>
    </row>
    <row r="92" spans="1:17" x14ac:dyDescent="0.25">
      <c r="A92" t="s">
        <v>689</v>
      </c>
      <c r="B92" t="s">
        <v>690</v>
      </c>
      <c r="P92" s="9" t="s">
        <v>641</v>
      </c>
      <c r="Q92" s="9" t="s">
        <v>644</v>
      </c>
    </row>
    <row r="93" spans="1:17" x14ac:dyDescent="0.25">
      <c r="A93" t="s">
        <v>689</v>
      </c>
      <c r="B93" t="s">
        <v>690</v>
      </c>
      <c r="P93" s="6" t="s">
        <v>641</v>
      </c>
      <c r="Q93" s="6" t="s">
        <v>644</v>
      </c>
    </row>
    <row r="94" spans="1:17" x14ac:dyDescent="0.25">
      <c r="A94" t="s">
        <v>689</v>
      </c>
      <c r="P94" s="9" t="s">
        <v>641</v>
      </c>
      <c r="Q94" s="9" t="s">
        <v>639</v>
      </c>
    </row>
    <row r="95" spans="1:17" x14ac:dyDescent="0.25">
      <c r="A95" t="s">
        <v>689</v>
      </c>
      <c r="B95" t="s">
        <v>690</v>
      </c>
      <c r="P95" s="6" t="s">
        <v>641</v>
      </c>
      <c r="Q95" s="6" t="s">
        <v>641</v>
      </c>
    </row>
    <row r="96" spans="1:17" x14ac:dyDescent="0.25">
      <c r="A96" t="s">
        <v>690</v>
      </c>
      <c r="P96" s="9" t="s">
        <v>641</v>
      </c>
      <c r="Q96" s="9" t="s">
        <v>644</v>
      </c>
    </row>
    <row r="97" spans="1:17" x14ac:dyDescent="0.25">
      <c r="A97" t="s">
        <v>689</v>
      </c>
      <c r="B97" t="s">
        <v>690</v>
      </c>
      <c r="P97" s="6" t="s">
        <v>641</v>
      </c>
      <c r="Q97" s="6" t="s">
        <v>384</v>
      </c>
    </row>
    <row r="98" spans="1:17" x14ac:dyDescent="0.25">
      <c r="A98" t="s">
        <v>689</v>
      </c>
      <c r="B98" t="s">
        <v>690</v>
      </c>
      <c r="P98" s="9" t="s">
        <v>641</v>
      </c>
      <c r="Q98" s="9" t="s">
        <v>644</v>
      </c>
    </row>
    <row r="99" spans="1:17" x14ac:dyDescent="0.25">
      <c r="A99" t="s">
        <v>690</v>
      </c>
      <c r="P99" s="6" t="s">
        <v>641</v>
      </c>
      <c r="Q99" s="6" t="s">
        <v>639</v>
      </c>
    </row>
    <row r="100" spans="1:17" x14ac:dyDescent="0.25">
      <c r="A100" t="s">
        <v>689</v>
      </c>
      <c r="B100" t="s">
        <v>690</v>
      </c>
      <c r="P100" s="9" t="s">
        <v>641</v>
      </c>
      <c r="Q100" s="9" t="s">
        <v>644</v>
      </c>
    </row>
    <row r="101" spans="1:17" x14ac:dyDescent="0.25">
      <c r="A101" t="s">
        <v>689</v>
      </c>
      <c r="B101" t="s">
        <v>690</v>
      </c>
      <c r="P101" s="6" t="s">
        <v>641</v>
      </c>
      <c r="Q101" s="6" t="s">
        <v>644</v>
      </c>
    </row>
    <row r="102" spans="1:17" x14ac:dyDescent="0.25">
      <c r="A102" t="s">
        <v>689</v>
      </c>
      <c r="B102" t="s">
        <v>690</v>
      </c>
      <c r="P102" s="9" t="s">
        <v>641</v>
      </c>
      <c r="Q102" s="9" t="s">
        <v>644</v>
      </c>
    </row>
    <row r="103" spans="1:17" x14ac:dyDescent="0.25">
      <c r="A103" t="s">
        <v>690</v>
      </c>
      <c r="P103" s="6" t="s">
        <v>641</v>
      </c>
      <c r="Q103" s="6" t="s">
        <v>642</v>
      </c>
    </row>
    <row r="104" spans="1:17" x14ac:dyDescent="0.25">
      <c r="A104" t="s">
        <v>689</v>
      </c>
      <c r="B104" t="s">
        <v>690</v>
      </c>
      <c r="P104" s="9" t="s">
        <v>641</v>
      </c>
      <c r="Q104" s="9" t="s">
        <v>641</v>
      </c>
    </row>
    <row r="105" spans="1:17" x14ac:dyDescent="0.25">
      <c r="A105" t="s">
        <v>689</v>
      </c>
      <c r="B105" t="s">
        <v>690</v>
      </c>
      <c r="P105" s="6" t="s">
        <v>641</v>
      </c>
      <c r="Q105" s="6" t="s">
        <v>641</v>
      </c>
    </row>
    <row r="106" spans="1:17" x14ac:dyDescent="0.25">
      <c r="A106" t="s">
        <v>689</v>
      </c>
      <c r="B106" t="s">
        <v>690</v>
      </c>
      <c r="P106" s="9" t="s">
        <v>641</v>
      </c>
      <c r="Q106" s="9" t="s">
        <v>641</v>
      </c>
    </row>
    <row r="107" spans="1:17" x14ac:dyDescent="0.25">
      <c r="A107" t="s">
        <v>689</v>
      </c>
      <c r="B107" t="s">
        <v>690</v>
      </c>
      <c r="P107" s="6" t="s">
        <v>641</v>
      </c>
      <c r="Q107" s="6" t="s">
        <v>644</v>
      </c>
    </row>
    <row r="108" spans="1:17" x14ac:dyDescent="0.25">
      <c r="A108" t="s">
        <v>689</v>
      </c>
      <c r="B108" t="s">
        <v>690</v>
      </c>
      <c r="P108" s="9" t="s">
        <v>641</v>
      </c>
      <c r="Q108" s="9" t="s">
        <v>639</v>
      </c>
    </row>
    <row r="109" spans="1:17" x14ac:dyDescent="0.25">
      <c r="A109" t="s">
        <v>689</v>
      </c>
      <c r="B109" t="s">
        <v>690</v>
      </c>
      <c r="C109" t="s">
        <v>691</v>
      </c>
      <c r="P109" s="6" t="s">
        <v>641</v>
      </c>
      <c r="Q109" s="6" t="s">
        <v>641</v>
      </c>
    </row>
    <row r="110" spans="1:17" x14ac:dyDescent="0.25">
      <c r="A110" t="s">
        <v>690</v>
      </c>
      <c r="P110" s="6" t="s">
        <v>641</v>
      </c>
      <c r="Q110" s="6" t="s">
        <v>644</v>
      </c>
    </row>
    <row r="111" spans="1:17" x14ac:dyDescent="0.25">
      <c r="A111" t="s">
        <v>690</v>
      </c>
      <c r="P111" s="9" t="s">
        <v>641</v>
      </c>
      <c r="Q111" s="9" t="s">
        <v>642</v>
      </c>
    </row>
    <row r="112" spans="1:17" x14ac:dyDescent="0.25">
      <c r="A112" t="s">
        <v>690</v>
      </c>
      <c r="B112" t="s">
        <v>699</v>
      </c>
      <c r="P112" s="6" t="s">
        <v>641</v>
      </c>
      <c r="Q112" s="6" t="s">
        <v>641</v>
      </c>
    </row>
    <row r="113" spans="1:17" x14ac:dyDescent="0.25">
      <c r="A113" t="s">
        <v>689</v>
      </c>
      <c r="B113" t="s">
        <v>690</v>
      </c>
      <c r="C113" t="s">
        <v>691</v>
      </c>
      <c r="P113" s="9" t="s">
        <v>641</v>
      </c>
      <c r="Q113" s="9" t="s">
        <v>641</v>
      </c>
    </row>
    <row r="114" spans="1:17" x14ac:dyDescent="0.25">
      <c r="A114" t="s">
        <v>690</v>
      </c>
      <c r="P114" s="6" t="s">
        <v>641</v>
      </c>
      <c r="Q114" s="6" t="s">
        <v>408</v>
      </c>
    </row>
    <row r="115" spans="1:17" x14ac:dyDescent="0.25">
      <c r="A115" t="s">
        <v>690</v>
      </c>
      <c r="P115" s="9" t="s">
        <v>639</v>
      </c>
      <c r="Q115" s="9" t="s">
        <v>641</v>
      </c>
    </row>
    <row r="116" spans="1:17" x14ac:dyDescent="0.25">
      <c r="A116" t="s">
        <v>690</v>
      </c>
      <c r="P116" s="6" t="s">
        <v>641</v>
      </c>
      <c r="Q116" s="6" t="s">
        <v>413</v>
      </c>
    </row>
    <row r="117" spans="1:17" x14ac:dyDescent="0.25">
      <c r="A117" t="s">
        <v>689</v>
      </c>
      <c r="B117" t="s">
        <v>690</v>
      </c>
      <c r="P117" s="9" t="s">
        <v>641</v>
      </c>
      <c r="Q117" s="9" t="s">
        <v>644</v>
      </c>
    </row>
    <row r="118" spans="1:17" x14ac:dyDescent="0.25">
      <c r="A118" t="s">
        <v>689</v>
      </c>
      <c r="B118" t="s">
        <v>690</v>
      </c>
      <c r="P118" s="6" t="s">
        <v>641</v>
      </c>
      <c r="Q118" s="6" t="s">
        <v>644</v>
      </c>
    </row>
    <row r="119" spans="1:17" x14ac:dyDescent="0.25">
      <c r="A119" t="s">
        <v>689</v>
      </c>
      <c r="B119" t="s">
        <v>690</v>
      </c>
      <c r="P119" s="9" t="s">
        <v>641</v>
      </c>
      <c r="Q119" s="9" t="s">
        <v>644</v>
      </c>
    </row>
    <row r="120" spans="1:17" x14ac:dyDescent="0.25">
      <c r="A120" t="s">
        <v>689</v>
      </c>
      <c r="P120" s="6" t="s">
        <v>641</v>
      </c>
      <c r="Q120" s="6" t="s">
        <v>641</v>
      </c>
    </row>
    <row r="121" spans="1:17" x14ac:dyDescent="0.25">
      <c r="A121" t="s">
        <v>689</v>
      </c>
      <c r="B121" t="s">
        <v>690</v>
      </c>
      <c r="P121" s="9" t="s">
        <v>641</v>
      </c>
      <c r="Q121" s="9" t="s">
        <v>639</v>
      </c>
    </row>
    <row r="122" spans="1:17" x14ac:dyDescent="0.25">
      <c r="A122" t="s">
        <v>690</v>
      </c>
      <c r="P122" s="6" t="s">
        <v>641</v>
      </c>
      <c r="Q122" s="6" t="s">
        <v>644</v>
      </c>
    </row>
    <row r="123" spans="1:17" x14ac:dyDescent="0.25">
      <c r="A123" t="s">
        <v>689</v>
      </c>
      <c r="B123" t="s">
        <v>690</v>
      </c>
      <c r="P123" s="9" t="s">
        <v>641</v>
      </c>
      <c r="Q123" s="9" t="s">
        <v>639</v>
      </c>
    </row>
    <row r="124" spans="1:17" x14ac:dyDescent="0.25">
      <c r="A124" t="s">
        <v>689</v>
      </c>
      <c r="B124" t="s">
        <v>690</v>
      </c>
      <c r="P124" s="6" t="s">
        <v>641</v>
      </c>
      <c r="Q124" s="6" t="s">
        <v>644</v>
      </c>
    </row>
    <row r="125" spans="1:17" x14ac:dyDescent="0.25">
      <c r="A125" t="s">
        <v>689</v>
      </c>
      <c r="B125" t="s">
        <v>690</v>
      </c>
      <c r="P125" s="9" t="s">
        <v>642</v>
      </c>
      <c r="Q125" s="9" t="s">
        <v>639</v>
      </c>
    </row>
    <row r="126" spans="1:17" x14ac:dyDescent="0.25">
      <c r="A126" t="s">
        <v>689</v>
      </c>
      <c r="B126" t="s">
        <v>690</v>
      </c>
      <c r="P126" s="6" t="s">
        <v>641</v>
      </c>
      <c r="Q126" s="6" t="s">
        <v>426</v>
      </c>
    </row>
    <row r="127" spans="1:17" x14ac:dyDescent="0.25">
      <c r="A127" t="s">
        <v>689</v>
      </c>
      <c r="B127" t="s">
        <v>690</v>
      </c>
      <c r="P127" s="9" t="s">
        <v>641</v>
      </c>
      <c r="Q127" s="9" t="s">
        <v>639</v>
      </c>
    </row>
    <row r="128" spans="1:17" x14ac:dyDescent="0.25">
      <c r="A128" t="s">
        <v>689</v>
      </c>
      <c r="B128" t="s">
        <v>690</v>
      </c>
      <c r="P128" s="6" t="s">
        <v>641</v>
      </c>
      <c r="Q128" s="6" t="s">
        <v>644</v>
      </c>
    </row>
    <row r="129" spans="1:17" x14ac:dyDescent="0.25">
      <c r="A129" t="s">
        <v>690</v>
      </c>
      <c r="P129" s="9" t="s">
        <v>641</v>
      </c>
      <c r="Q129" s="9" t="s">
        <v>644</v>
      </c>
    </row>
    <row r="130" spans="1:17" x14ac:dyDescent="0.25">
      <c r="A130" t="s">
        <v>690</v>
      </c>
      <c r="P130" s="6" t="s">
        <v>641</v>
      </c>
      <c r="Q130" s="6" t="s">
        <v>644</v>
      </c>
    </row>
    <row r="131" spans="1:17" x14ac:dyDescent="0.25">
      <c r="A131" t="s">
        <v>690</v>
      </c>
      <c r="B131" t="s">
        <v>691</v>
      </c>
      <c r="P131" s="9" t="s">
        <v>641</v>
      </c>
      <c r="Q131" s="9" t="s">
        <v>644</v>
      </c>
    </row>
    <row r="132" spans="1:17" x14ac:dyDescent="0.25">
      <c r="A132" t="s">
        <v>689</v>
      </c>
      <c r="B132" t="s">
        <v>690</v>
      </c>
      <c r="P132" s="6" t="s">
        <v>641</v>
      </c>
      <c r="Q132" s="6" t="s">
        <v>641</v>
      </c>
    </row>
    <row r="133" spans="1:17" x14ac:dyDescent="0.25">
      <c r="A133" t="s">
        <v>689</v>
      </c>
      <c r="B133" t="s">
        <v>690</v>
      </c>
      <c r="P133" s="9" t="s">
        <v>640</v>
      </c>
      <c r="Q133" s="9" t="s">
        <v>644</v>
      </c>
    </row>
    <row r="134" spans="1:17" x14ac:dyDescent="0.25">
      <c r="A134" t="s">
        <v>689</v>
      </c>
      <c r="B134" t="s">
        <v>690</v>
      </c>
      <c r="P134" s="6" t="s">
        <v>641</v>
      </c>
      <c r="Q134" s="6" t="s">
        <v>639</v>
      </c>
    </row>
    <row r="135" spans="1:17" x14ac:dyDescent="0.25">
      <c r="A135" t="s">
        <v>690</v>
      </c>
      <c r="P135" s="9" t="s">
        <v>641</v>
      </c>
      <c r="Q135" s="9" t="s">
        <v>644</v>
      </c>
    </row>
    <row r="136" spans="1:17" x14ac:dyDescent="0.25">
      <c r="A136" t="s">
        <v>689</v>
      </c>
      <c r="B136" t="s">
        <v>690</v>
      </c>
      <c r="P136" s="6" t="s">
        <v>641</v>
      </c>
      <c r="Q136" s="6" t="s">
        <v>643</v>
      </c>
    </row>
    <row r="137" spans="1:17" x14ac:dyDescent="0.25">
      <c r="A137" t="s">
        <v>690</v>
      </c>
      <c r="P137" s="9" t="s">
        <v>641</v>
      </c>
      <c r="Q137" s="9" t="s">
        <v>644</v>
      </c>
    </row>
    <row r="138" spans="1:17" x14ac:dyDescent="0.25">
      <c r="A138" t="s">
        <v>689</v>
      </c>
      <c r="B138" t="s">
        <v>690</v>
      </c>
      <c r="P138" s="6" t="s">
        <v>641</v>
      </c>
      <c r="Q138" s="6" t="s">
        <v>644</v>
      </c>
    </row>
    <row r="139" spans="1:17" x14ac:dyDescent="0.25">
      <c r="A139" t="s">
        <v>690</v>
      </c>
      <c r="P139" s="9" t="s">
        <v>641</v>
      </c>
      <c r="Q139" s="9" t="s">
        <v>644</v>
      </c>
    </row>
    <row r="140" spans="1:17" x14ac:dyDescent="0.25">
      <c r="A140" t="s">
        <v>690</v>
      </c>
      <c r="B140" t="s">
        <v>691</v>
      </c>
      <c r="P140" s="6" t="s">
        <v>641</v>
      </c>
      <c r="Q140" s="6" t="s">
        <v>644</v>
      </c>
    </row>
    <row r="141" spans="1:17" x14ac:dyDescent="0.25">
      <c r="A141" t="s">
        <v>689</v>
      </c>
      <c r="B141" t="s">
        <v>690</v>
      </c>
      <c r="C141" t="s">
        <v>691</v>
      </c>
      <c r="P141" s="9" t="s">
        <v>641</v>
      </c>
      <c r="Q141" s="9" t="s">
        <v>641</v>
      </c>
    </row>
    <row r="142" spans="1:17" x14ac:dyDescent="0.25">
      <c r="A142" t="s">
        <v>689</v>
      </c>
      <c r="B142" t="s">
        <v>690</v>
      </c>
      <c r="P142" s="6" t="s">
        <v>641</v>
      </c>
      <c r="Q142" s="6" t="s">
        <v>642</v>
      </c>
    </row>
    <row r="143" spans="1:17" x14ac:dyDescent="0.25">
      <c r="A143" t="s">
        <v>689</v>
      </c>
      <c r="B143" t="s">
        <v>700</v>
      </c>
      <c r="C143" t="s">
        <v>701</v>
      </c>
      <c r="P143" s="9" t="s">
        <v>644</v>
      </c>
      <c r="Q143" s="9" t="s">
        <v>644</v>
      </c>
    </row>
    <row r="144" spans="1:17" x14ac:dyDescent="0.25">
      <c r="A144" t="s">
        <v>689</v>
      </c>
      <c r="B144" t="s">
        <v>690</v>
      </c>
      <c r="P144" s="6" t="s">
        <v>641</v>
      </c>
      <c r="Q144" s="6" t="s">
        <v>644</v>
      </c>
    </row>
    <row r="145" spans="1:17" x14ac:dyDescent="0.25">
      <c r="A145" t="s">
        <v>690</v>
      </c>
      <c r="P145" s="9" t="s">
        <v>641</v>
      </c>
      <c r="Q145" s="9" t="s">
        <v>644</v>
      </c>
    </row>
    <row r="146" spans="1:17" x14ac:dyDescent="0.25">
      <c r="A146" t="s">
        <v>690</v>
      </c>
      <c r="P146" s="6" t="s">
        <v>641</v>
      </c>
      <c r="Q146" s="6" t="s">
        <v>644</v>
      </c>
    </row>
    <row r="147" spans="1:17" x14ac:dyDescent="0.25">
      <c r="A147" t="s">
        <v>689</v>
      </c>
      <c r="B147" t="s">
        <v>690</v>
      </c>
      <c r="P147" s="9" t="s">
        <v>641</v>
      </c>
      <c r="Q147" s="9" t="s">
        <v>639</v>
      </c>
    </row>
    <row r="148" spans="1:17" x14ac:dyDescent="0.25">
      <c r="A148" t="s">
        <v>689</v>
      </c>
      <c r="B148" t="s">
        <v>690</v>
      </c>
      <c r="P148" s="6" t="s">
        <v>641</v>
      </c>
      <c r="Q148" s="6" t="s">
        <v>644</v>
      </c>
    </row>
    <row r="149" spans="1:17" x14ac:dyDescent="0.25">
      <c r="A149" t="s">
        <v>690</v>
      </c>
      <c r="P149" s="9" t="s">
        <v>641</v>
      </c>
      <c r="Q149" s="9" t="s">
        <v>644</v>
      </c>
    </row>
    <row r="150" spans="1:17" x14ac:dyDescent="0.25">
      <c r="A150" t="s">
        <v>689</v>
      </c>
      <c r="B150" t="s">
        <v>690</v>
      </c>
      <c r="P150" s="6" t="s">
        <v>641</v>
      </c>
      <c r="Q150" s="6" t="s">
        <v>641</v>
      </c>
    </row>
    <row r="151" spans="1:17" x14ac:dyDescent="0.25">
      <c r="A151" t="s">
        <v>690</v>
      </c>
      <c r="P151" s="9" t="s">
        <v>641</v>
      </c>
      <c r="Q151" s="9" t="s">
        <v>643</v>
      </c>
    </row>
    <row r="152" spans="1:17" x14ac:dyDescent="0.25">
      <c r="A152" t="s">
        <v>689</v>
      </c>
      <c r="B152" t="s">
        <v>690</v>
      </c>
      <c r="P152" s="6" t="s">
        <v>641</v>
      </c>
      <c r="Q152" s="6" t="s">
        <v>641</v>
      </c>
    </row>
    <row r="153" spans="1:17" x14ac:dyDescent="0.25">
      <c r="A153" t="s">
        <v>690</v>
      </c>
      <c r="P153" s="9" t="s">
        <v>641</v>
      </c>
      <c r="Q153" s="9" t="s">
        <v>644</v>
      </c>
    </row>
    <row r="154" spans="1:17" x14ac:dyDescent="0.25">
      <c r="A154" t="s">
        <v>689</v>
      </c>
      <c r="B154" t="s">
        <v>690</v>
      </c>
      <c r="P154" s="6" t="s">
        <v>641</v>
      </c>
      <c r="Q154" s="6" t="s">
        <v>644</v>
      </c>
    </row>
    <row r="155" spans="1:17" x14ac:dyDescent="0.25">
      <c r="A155" t="s">
        <v>690</v>
      </c>
      <c r="P155" s="9" t="s">
        <v>641</v>
      </c>
      <c r="Q155" s="9" t="s">
        <v>644</v>
      </c>
    </row>
    <row r="156" spans="1:17" x14ac:dyDescent="0.25">
      <c r="A156" t="s">
        <v>689</v>
      </c>
      <c r="B156" t="s">
        <v>690</v>
      </c>
      <c r="P156" s="6" t="s">
        <v>641</v>
      </c>
      <c r="Q156" s="6" t="s">
        <v>644</v>
      </c>
    </row>
    <row r="157" spans="1:17" x14ac:dyDescent="0.25">
      <c r="A157" t="s">
        <v>689</v>
      </c>
      <c r="B157" t="s">
        <v>690</v>
      </c>
      <c r="P157" s="9" t="s">
        <v>641</v>
      </c>
      <c r="Q157" s="9" t="s">
        <v>641</v>
      </c>
    </row>
    <row r="158" spans="1:17" x14ac:dyDescent="0.25">
      <c r="A158" t="s">
        <v>689</v>
      </c>
      <c r="B158" t="s">
        <v>690</v>
      </c>
      <c r="P158" s="6" t="s">
        <v>641</v>
      </c>
      <c r="Q158" s="6" t="s">
        <v>641</v>
      </c>
    </row>
    <row r="159" spans="1:17" x14ac:dyDescent="0.25">
      <c r="A159" t="s">
        <v>689</v>
      </c>
      <c r="B159" t="s">
        <v>690</v>
      </c>
      <c r="C159" t="s">
        <v>691</v>
      </c>
      <c r="P159" s="9" t="s">
        <v>641</v>
      </c>
      <c r="Q159" s="9" t="s">
        <v>644</v>
      </c>
    </row>
    <row r="160" spans="1:17" x14ac:dyDescent="0.25">
      <c r="A160" t="s">
        <v>689</v>
      </c>
      <c r="B160" t="s">
        <v>690</v>
      </c>
      <c r="P160" s="6" t="s">
        <v>641</v>
      </c>
      <c r="Q160" s="6" t="s">
        <v>644</v>
      </c>
    </row>
    <row r="161" spans="1:17" x14ac:dyDescent="0.25">
      <c r="A161" t="s">
        <v>689</v>
      </c>
      <c r="B161" t="s">
        <v>690</v>
      </c>
      <c r="P161" s="9" t="s">
        <v>641</v>
      </c>
      <c r="Q161" s="9" t="s">
        <v>644</v>
      </c>
    </row>
    <row r="162" spans="1:17" x14ac:dyDescent="0.25">
      <c r="A162" t="s">
        <v>690</v>
      </c>
      <c r="P162" s="6" t="s">
        <v>641</v>
      </c>
      <c r="Q162" s="6" t="s">
        <v>644</v>
      </c>
    </row>
    <row r="163" spans="1:17" x14ac:dyDescent="0.25">
      <c r="A163" t="s">
        <v>689</v>
      </c>
      <c r="B163" t="s">
        <v>690</v>
      </c>
      <c r="P163" s="9" t="s">
        <v>641</v>
      </c>
      <c r="Q163" s="9" t="s">
        <v>644</v>
      </c>
    </row>
    <row r="164" spans="1:17" x14ac:dyDescent="0.25">
      <c r="A164" t="s">
        <v>689</v>
      </c>
      <c r="P164" s="6" t="s">
        <v>641</v>
      </c>
      <c r="Q164" s="6" t="s">
        <v>639</v>
      </c>
    </row>
    <row r="165" spans="1:17" x14ac:dyDescent="0.25">
      <c r="A165" t="s">
        <v>689</v>
      </c>
      <c r="B165" t="s">
        <v>690</v>
      </c>
      <c r="P165" s="9" t="s">
        <v>641</v>
      </c>
      <c r="Q165" s="9" t="s">
        <v>639</v>
      </c>
    </row>
    <row r="166" spans="1:17" x14ac:dyDescent="0.25">
      <c r="A166" t="s">
        <v>690</v>
      </c>
      <c r="P166" s="6" t="s">
        <v>641</v>
      </c>
      <c r="Q166" s="6" t="s">
        <v>471</v>
      </c>
    </row>
    <row r="167" spans="1:17" x14ac:dyDescent="0.25">
      <c r="A167" t="s">
        <v>689</v>
      </c>
      <c r="P167" s="9" t="s">
        <v>641</v>
      </c>
      <c r="Q167" s="9" t="s">
        <v>639</v>
      </c>
    </row>
    <row r="168" spans="1:17" x14ac:dyDescent="0.25">
      <c r="A168" t="s">
        <v>689</v>
      </c>
      <c r="B168" t="s">
        <v>690</v>
      </c>
      <c r="P168" s="6" t="s">
        <v>641</v>
      </c>
      <c r="Q168" s="6" t="s">
        <v>644</v>
      </c>
    </row>
    <row r="169" spans="1:17" x14ac:dyDescent="0.25">
      <c r="A169" t="s">
        <v>689</v>
      </c>
      <c r="B169" t="s">
        <v>690</v>
      </c>
      <c r="P169" s="9" t="s">
        <v>476</v>
      </c>
      <c r="Q169" s="9" t="s">
        <v>476</v>
      </c>
    </row>
    <row r="170" spans="1:17" x14ac:dyDescent="0.25">
      <c r="A170" t="s">
        <v>689</v>
      </c>
      <c r="B170" t="s">
        <v>690</v>
      </c>
      <c r="P170" s="6" t="s">
        <v>641</v>
      </c>
      <c r="Q170" s="6" t="s">
        <v>641</v>
      </c>
    </row>
    <row r="171" spans="1:17" x14ac:dyDescent="0.25">
      <c r="A171" t="s">
        <v>689</v>
      </c>
      <c r="P171" s="9" t="s">
        <v>641</v>
      </c>
      <c r="Q171" s="9" t="s">
        <v>641</v>
      </c>
    </row>
    <row r="172" spans="1:17" x14ac:dyDescent="0.25">
      <c r="A172" t="s">
        <v>689</v>
      </c>
      <c r="P172" s="9" t="s">
        <v>641</v>
      </c>
      <c r="Q172" s="9" t="s">
        <v>639</v>
      </c>
    </row>
    <row r="173" spans="1:17" x14ac:dyDescent="0.25">
      <c r="A173" t="s">
        <v>689</v>
      </c>
      <c r="P173" s="6" t="s">
        <v>491</v>
      </c>
      <c r="Q173" s="6" t="s">
        <v>491</v>
      </c>
    </row>
    <row r="174" spans="1:17" x14ac:dyDescent="0.25">
      <c r="A174" t="s">
        <v>689</v>
      </c>
      <c r="P174" s="9" t="s">
        <v>641</v>
      </c>
      <c r="Q174" s="9" t="s">
        <v>492</v>
      </c>
    </row>
    <row r="175" spans="1:17" x14ac:dyDescent="0.25">
      <c r="A175" t="s">
        <v>690</v>
      </c>
      <c r="P175" s="6" t="s">
        <v>640</v>
      </c>
      <c r="Q175" s="6" t="s">
        <v>644</v>
      </c>
    </row>
    <row r="176" spans="1:17" x14ac:dyDescent="0.25">
      <c r="A176" t="s">
        <v>689</v>
      </c>
      <c r="P176" s="9" t="s">
        <v>641</v>
      </c>
      <c r="Q176" s="9" t="s">
        <v>641</v>
      </c>
    </row>
    <row r="177" spans="1:17" x14ac:dyDescent="0.25">
      <c r="A177" t="s">
        <v>689</v>
      </c>
      <c r="P177" s="9" t="s">
        <v>641</v>
      </c>
      <c r="Q177" s="9" t="s">
        <v>641</v>
      </c>
    </row>
    <row r="178" spans="1:17" x14ac:dyDescent="0.25">
      <c r="A178" t="s">
        <v>690</v>
      </c>
      <c r="P178" s="6" t="s">
        <v>645</v>
      </c>
      <c r="Q178" s="6" t="s">
        <v>645</v>
      </c>
    </row>
    <row r="179" spans="1:17" x14ac:dyDescent="0.25">
      <c r="A179" t="s">
        <v>689</v>
      </c>
      <c r="B179" t="s">
        <v>690</v>
      </c>
      <c r="P179" s="9" t="s">
        <v>643</v>
      </c>
      <c r="Q179" s="9" t="s">
        <v>642</v>
      </c>
    </row>
    <row r="180" spans="1:17" x14ac:dyDescent="0.25">
      <c r="A180" t="s">
        <v>690</v>
      </c>
      <c r="P180" s="6" t="s">
        <v>641</v>
      </c>
      <c r="Q180" s="6" t="s">
        <v>640</v>
      </c>
    </row>
    <row r="181" spans="1:17" x14ac:dyDescent="0.25">
      <c r="A181" t="s">
        <v>689</v>
      </c>
      <c r="B181" t="s">
        <v>690</v>
      </c>
      <c r="P181" s="9" t="s">
        <v>640</v>
      </c>
      <c r="Q181" s="9" t="s">
        <v>642</v>
      </c>
    </row>
    <row r="182" spans="1:17" x14ac:dyDescent="0.25">
      <c r="A182" t="s">
        <v>689</v>
      </c>
      <c r="B182" t="s">
        <v>690</v>
      </c>
      <c r="C182" t="s">
        <v>691</v>
      </c>
      <c r="P182" s="6" t="s">
        <v>646</v>
      </c>
      <c r="Q182" s="6" t="s">
        <v>641</v>
      </c>
    </row>
    <row r="183" spans="1:17" x14ac:dyDescent="0.25">
      <c r="A183" t="s">
        <v>690</v>
      </c>
      <c r="P183" s="9" t="s">
        <v>641</v>
      </c>
      <c r="Q183" s="9" t="s">
        <v>644</v>
      </c>
    </row>
    <row r="184" spans="1:17" x14ac:dyDescent="0.25">
      <c r="A184" t="s">
        <v>689</v>
      </c>
      <c r="P184" s="6" t="s">
        <v>641</v>
      </c>
      <c r="Q184" s="6" t="s">
        <v>641</v>
      </c>
    </row>
    <row r="185" spans="1:17" x14ac:dyDescent="0.25">
      <c r="A185" t="s">
        <v>689</v>
      </c>
      <c r="B185" t="s">
        <v>690</v>
      </c>
      <c r="P185" s="9" t="s">
        <v>641</v>
      </c>
      <c r="Q185" s="9" t="s">
        <v>645</v>
      </c>
    </row>
    <row r="186" spans="1:17" x14ac:dyDescent="0.25">
      <c r="A186" t="s">
        <v>689</v>
      </c>
      <c r="B186" t="s">
        <v>690</v>
      </c>
      <c r="P186" s="6" t="s">
        <v>642</v>
      </c>
      <c r="Q186" s="6" t="s">
        <v>641</v>
      </c>
    </row>
    <row r="187" spans="1:17" x14ac:dyDescent="0.25">
      <c r="A187" t="s">
        <v>689</v>
      </c>
      <c r="B187" t="s">
        <v>690</v>
      </c>
      <c r="P187" s="9" t="s">
        <v>640</v>
      </c>
      <c r="Q187" s="9" t="s">
        <v>641</v>
      </c>
    </row>
    <row r="188" spans="1:17" x14ac:dyDescent="0.25">
      <c r="A188" t="s">
        <v>689</v>
      </c>
      <c r="P188" s="6" t="s">
        <v>642</v>
      </c>
      <c r="Q188" s="6" t="s">
        <v>641</v>
      </c>
    </row>
    <row r="189" spans="1:17" x14ac:dyDescent="0.25">
      <c r="A189" t="s">
        <v>690</v>
      </c>
      <c r="B189" t="s">
        <v>702</v>
      </c>
      <c r="C189" t="s">
        <v>703</v>
      </c>
      <c r="D189" t="s">
        <v>704</v>
      </c>
      <c r="P189" s="9" t="s">
        <v>539</v>
      </c>
      <c r="Q189" s="9" t="s">
        <v>539</v>
      </c>
    </row>
    <row r="190" spans="1:17" x14ac:dyDescent="0.25">
      <c r="A190" t="s">
        <v>690</v>
      </c>
      <c r="P190" s="6" t="s">
        <v>639</v>
      </c>
      <c r="Q190" s="6" t="s">
        <v>544</v>
      </c>
    </row>
    <row r="191" spans="1:17" x14ac:dyDescent="0.25">
      <c r="A191" t="s">
        <v>690</v>
      </c>
      <c r="P191" s="9" t="s">
        <v>642</v>
      </c>
      <c r="Q191" s="9" t="s">
        <v>641</v>
      </c>
    </row>
    <row r="192" spans="1:17" x14ac:dyDescent="0.25">
      <c r="A192" t="s">
        <v>690</v>
      </c>
      <c r="P192" s="6" t="s">
        <v>642</v>
      </c>
      <c r="Q192" s="6" t="s">
        <v>641</v>
      </c>
    </row>
    <row r="193" spans="1:17" x14ac:dyDescent="0.25">
      <c r="A193" t="s">
        <v>689</v>
      </c>
      <c r="B193" t="s">
        <v>690</v>
      </c>
      <c r="P193" s="9" t="s">
        <v>549</v>
      </c>
      <c r="Q193" s="9" t="s">
        <v>549</v>
      </c>
    </row>
    <row r="194" spans="1:17" x14ac:dyDescent="0.25">
      <c r="A194" t="s">
        <v>690</v>
      </c>
      <c r="P194" s="6" t="s">
        <v>641</v>
      </c>
      <c r="Q194" s="6" t="s">
        <v>642</v>
      </c>
    </row>
    <row r="195" spans="1:17" x14ac:dyDescent="0.25">
      <c r="A195" t="s">
        <v>690</v>
      </c>
      <c r="P195" s="6" t="s">
        <v>642</v>
      </c>
      <c r="Q195" s="6" t="s">
        <v>558</v>
      </c>
    </row>
    <row r="196" spans="1:17" x14ac:dyDescent="0.25">
      <c r="A196" t="s">
        <v>689</v>
      </c>
      <c r="P196" s="6" t="s">
        <v>641</v>
      </c>
      <c r="Q196" s="6" t="s">
        <v>641</v>
      </c>
    </row>
    <row r="197" spans="1:17" x14ac:dyDescent="0.25">
      <c r="A197" t="s">
        <v>689</v>
      </c>
      <c r="B197" t="s">
        <v>690</v>
      </c>
      <c r="C197" t="s">
        <v>691</v>
      </c>
      <c r="P197" s="6" t="s">
        <v>641</v>
      </c>
      <c r="Q197" s="6" t="s">
        <v>646</v>
      </c>
    </row>
    <row r="198" spans="1:17" x14ac:dyDescent="0.25">
      <c r="A198" t="s">
        <v>690</v>
      </c>
      <c r="P198" s="9" t="s">
        <v>642</v>
      </c>
      <c r="Q198" s="9" t="s">
        <v>644</v>
      </c>
    </row>
    <row r="199" spans="1:17" x14ac:dyDescent="0.25">
      <c r="A199" t="s">
        <v>689</v>
      </c>
      <c r="P199" s="6" t="s">
        <v>641</v>
      </c>
      <c r="Q199" s="6" t="s">
        <v>641</v>
      </c>
    </row>
    <row r="200" spans="1:17" x14ac:dyDescent="0.25">
      <c r="A200" t="s">
        <v>689</v>
      </c>
      <c r="B200" t="s">
        <v>690</v>
      </c>
      <c r="P200" s="9" t="s">
        <v>639</v>
      </c>
      <c r="Q200" s="9" t="s">
        <v>642</v>
      </c>
    </row>
    <row r="201" spans="1:17" x14ac:dyDescent="0.25">
      <c r="A201" t="s">
        <v>690</v>
      </c>
      <c r="P201" s="9" t="s">
        <v>641</v>
      </c>
      <c r="Q201" s="9" t="s">
        <v>644</v>
      </c>
    </row>
    <row r="202" spans="1:17" x14ac:dyDescent="0.25">
      <c r="A202" t="s">
        <v>689</v>
      </c>
      <c r="B202" t="s">
        <v>690</v>
      </c>
      <c r="P202" s="6" t="s">
        <v>641</v>
      </c>
      <c r="Q202" s="6" t="s">
        <v>644</v>
      </c>
    </row>
    <row r="203" spans="1:17" x14ac:dyDescent="0.25">
      <c r="A203" t="s">
        <v>690</v>
      </c>
      <c r="P203" s="9" t="s">
        <v>642</v>
      </c>
      <c r="Q203" s="9" t="s">
        <v>644</v>
      </c>
    </row>
    <row r="204" spans="1:17" x14ac:dyDescent="0.25">
      <c r="A204" t="s">
        <v>689</v>
      </c>
      <c r="B204" t="s">
        <v>690</v>
      </c>
      <c r="P204" s="9" t="s">
        <v>641</v>
      </c>
      <c r="Q204" s="9" t="s">
        <v>644</v>
      </c>
    </row>
    <row r="205" spans="1:17" x14ac:dyDescent="0.25">
      <c r="A205" t="s">
        <v>689</v>
      </c>
      <c r="P205" s="9" t="s">
        <v>641</v>
      </c>
      <c r="Q205" s="9" t="s">
        <v>641</v>
      </c>
    </row>
    <row r="206" spans="1:17" x14ac:dyDescent="0.25">
      <c r="A206" t="s">
        <v>689</v>
      </c>
      <c r="P206" s="9" t="s">
        <v>641</v>
      </c>
      <c r="Q206" s="9" t="s">
        <v>639</v>
      </c>
    </row>
    <row r="207" spans="1:17" x14ac:dyDescent="0.25">
      <c r="A207" t="s">
        <v>690</v>
      </c>
      <c r="P207" s="9" t="s">
        <v>641</v>
      </c>
      <c r="Q207" s="9" t="s">
        <v>644</v>
      </c>
    </row>
    <row r="208" spans="1:17" x14ac:dyDescent="0.25">
      <c r="A208" t="s">
        <v>690</v>
      </c>
      <c r="P208" s="9" t="s">
        <v>642</v>
      </c>
      <c r="Q208" s="9" t="s">
        <v>585</v>
      </c>
    </row>
    <row r="209" spans="1:17" x14ac:dyDescent="0.25">
      <c r="A209" t="s">
        <v>691</v>
      </c>
      <c r="P209" s="6" t="s">
        <v>641</v>
      </c>
      <c r="Q209" s="6" t="s">
        <v>643</v>
      </c>
    </row>
    <row r="210" spans="1:17" x14ac:dyDescent="0.25">
      <c r="A210" t="s">
        <v>690</v>
      </c>
      <c r="P210" s="9" t="s">
        <v>641</v>
      </c>
      <c r="Q210" s="9" t="s">
        <v>640</v>
      </c>
    </row>
    <row r="211" spans="1:17" x14ac:dyDescent="0.25">
      <c r="A211" t="s">
        <v>690</v>
      </c>
      <c r="P211" s="9" t="s">
        <v>641</v>
      </c>
      <c r="Q211" s="9" t="s">
        <v>644</v>
      </c>
    </row>
    <row r="212" spans="1:17" x14ac:dyDescent="0.25">
      <c r="A212" t="s">
        <v>689</v>
      </c>
      <c r="B212" t="s">
        <v>690</v>
      </c>
      <c r="P212" s="9" t="s">
        <v>641</v>
      </c>
      <c r="Q212" s="9" t="s">
        <v>645</v>
      </c>
    </row>
    <row r="213" spans="1:17" x14ac:dyDescent="0.25">
      <c r="A213" t="s">
        <v>690</v>
      </c>
      <c r="B213" t="s">
        <v>691</v>
      </c>
      <c r="P213" s="6" t="s">
        <v>641</v>
      </c>
      <c r="Q213" s="6" t="s">
        <v>642</v>
      </c>
    </row>
    <row r="214" spans="1:17" x14ac:dyDescent="0.25">
      <c r="A214" t="s">
        <v>689</v>
      </c>
      <c r="B214" t="s">
        <v>690</v>
      </c>
      <c r="C214" t="s">
        <v>691</v>
      </c>
      <c r="P214" s="9" t="s">
        <v>641</v>
      </c>
      <c r="Q214" s="9" t="s">
        <v>644</v>
      </c>
    </row>
    <row r="215" spans="1:17" x14ac:dyDescent="0.25">
      <c r="A215" t="s">
        <v>689</v>
      </c>
      <c r="B215" t="s">
        <v>690</v>
      </c>
      <c r="P215" s="6" t="s">
        <v>641</v>
      </c>
      <c r="Q215" s="6" t="s">
        <v>639</v>
      </c>
    </row>
    <row r="216" spans="1:17" x14ac:dyDescent="0.25">
      <c r="A216" t="s">
        <v>690</v>
      </c>
      <c r="P216" s="9" t="s">
        <v>641</v>
      </c>
      <c r="Q216" s="9" t="s">
        <v>595</v>
      </c>
    </row>
    <row r="217" spans="1:17" x14ac:dyDescent="0.25">
      <c r="A217" t="s">
        <v>690</v>
      </c>
      <c r="P217" s="9" t="s">
        <v>641</v>
      </c>
      <c r="Q217" s="9" t="s">
        <v>641</v>
      </c>
    </row>
    <row r="218" spans="1:17" x14ac:dyDescent="0.25">
      <c r="A218" t="s">
        <v>690</v>
      </c>
      <c r="P218" s="9" t="s">
        <v>641</v>
      </c>
      <c r="Q218" s="9" t="s">
        <v>641</v>
      </c>
    </row>
    <row r="219" spans="1:17" x14ac:dyDescent="0.25">
      <c r="A219" t="s">
        <v>689</v>
      </c>
      <c r="P219" s="6" t="s">
        <v>641</v>
      </c>
      <c r="Q219" s="6" t="s">
        <v>641</v>
      </c>
    </row>
    <row r="220" spans="1:17" x14ac:dyDescent="0.25">
      <c r="A220" t="s">
        <v>689</v>
      </c>
      <c r="P220" s="9" t="s">
        <v>641</v>
      </c>
      <c r="Q220" s="9" t="s">
        <v>639</v>
      </c>
    </row>
    <row r="221" spans="1:17" x14ac:dyDescent="0.25">
      <c r="A221" t="s">
        <v>689</v>
      </c>
      <c r="B221" t="s">
        <v>690</v>
      </c>
      <c r="P221" s="6" t="s">
        <v>642</v>
      </c>
      <c r="Q221" s="6" t="s">
        <v>639</v>
      </c>
    </row>
    <row r="222" spans="1:17" x14ac:dyDescent="0.25">
      <c r="A222" t="s">
        <v>689</v>
      </c>
      <c r="B222" t="s">
        <v>690</v>
      </c>
      <c r="P222" s="9" t="s">
        <v>640</v>
      </c>
      <c r="Q222" s="9" t="s">
        <v>641</v>
      </c>
    </row>
    <row r="223" spans="1:17" x14ac:dyDescent="0.25">
      <c r="A223" t="s">
        <v>690</v>
      </c>
      <c r="P223" s="6" t="s">
        <v>641</v>
      </c>
      <c r="Q223" s="6" t="s">
        <v>644</v>
      </c>
    </row>
    <row r="224" spans="1:17" x14ac:dyDescent="0.25">
      <c r="A224" t="s">
        <v>689</v>
      </c>
      <c r="P224" s="9" t="s">
        <v>641</v>
      </c>
      <c r="Q224" s="9" t="s">
        <v>641</v>
      </c>
    </row>
    <row r="225" spans="1:17" x14ac:dyDescent="0.25">
      <c r="A225" t="s">
        <v>690</v>
      </c>
      <c r="P225" s="6" t="s">
        <v>641</v>
      </c>
      <c r="Q225" s="6" t="s">
        <v>644</v>
      </c>
    </row>
    <row r="226" spans="1:17" x14ac:dyDescent="0.25">
      <c r="A226" t="s">
        <v>690</v>
      </c>
      <c r="P226" s="9" t="s">
        <v>639</v>
      </c>
      <c r="Q226" s="9" t="s">
        <v>641</v>
      </c>
    </row>
    <row r="227" spans="1:17" x14ac:dyDescent="0.25">
      <c r="A227" t="s">
        <v>689</v>
      </c>
      <c r="B227" t="s">
        <v>690</v>
      </c>
      <c r="P227" s="6" t="s">
        <v>641</v>
      </c>
      <c r="Q227" s="6" t="s">
        <v>639</v>
      </c>
    </row>
    <row r="228" spans="1:17" x14ac:dyDescent="0.25">
      <c r="A228" t="s">
        <v>689</v>
      </c>
      <c r="B228" t="s">
        <v>690</v>
      </c>
      <c r="P228" s="6" t="s">
        <v>641</v>
      </c>
      <c r="Q228" s="6" t="s">
        <v>644</v>
      </c>
    </row>
    <row r="229" spans="1:17" x14ac:dyDescent="0.25">
      <c r="A229" t="s">
        <v>689</v>
      </c>
      <c r="B229" t="s">
        <v>690</v>
      </c>
      <c r="P229" s="6" t="s">
        <v>641</v>
      </c>
      <c r="Q229" s="6" t="s">
        <v>641</v>
      </c>
    </row>
    <row r="230" spans="1:17" x14ac:dyDescent="0.25">
      <c r="A230" t="s">
        <v>689</v>
      </c>
      <c r="B230" t="s">
        <v>690</v>
      </c>
      <c r="P230" s="9" t="s">
        <v>641</v>
      </c>
      <c r="Q230" s="9" t="s">
        <v>644</v>
      </c>
    </row>
    <row r="231" spans="1:17" x14ac:dyDescent="0.25">
      <c r="A231" t="s">
        <v>689</v>
      </c>
      <c r="P231" s="6" t="s">
        <v>641</v>
      </c>
      <c r="Q231" s="6" t="s">
        <v>639</v>
      </c>
    </row>
    <row r="232" spans="1:17" x14ac:dyDescent="0.25">
      <c r="A232" t="s">
        <v>690</v>
      </c>
      <c r="P232" s="9" t="s">
        <v>641</v>
      </c>
      <c r="Q232" s="9" t="s">
        <v>644</v>
      </c>
    </row>
    <row r="233" spans="1:17" x14ac:dyDescent="0.25">
      <c r="A233" t="s">
        <v>689</v>
      </c>
      <c r="B233" t="s">
        <v>690</v>
      </c>
      <c r="P233" s="6" t="s">
        <v>642</v>
      </c>
      <c r="Q233" s="6" t="s">
        <v>641</v>
      </c>
    </row>
    <row r="234" spans="1:17" x14ac:dyDescent="0.25">
      <c r="A234" t="s">
        <v>690</v>
      </c>
      <c r="P234" s="9" t="s">
        <v>642</v>
      </c>
      <c r="Q234" s="9" t="s">
        <v>641</v>
      </c>
    </row>
    <row r="235" spans="1:17" x14ac:dyDescent="0.25">
      <c r="A235" t="s">
        <v>689</v>
      </c>
      <c r="B235" t="s">
        <v>690</v>
      </c>
      <c r="P235" s="6" t="s">
        <v>641</v>
      </c>
      <c r="Q235" s="6" t="s">
        <v>642</v>
      </c>
    </row>
    <row r="236" spans="1:17" x14ac:dyDescent="0.25">
      <c r="A236" t="s">
        <v>690</v>
      </c>
      <c r="P236" s="9" t="s">
        <v>641</v>
      </c>
      <c r="Q236" s="9" t="s">
        <v>642</v>
      </c>
    </row>
    <row r="237" spans="1:17" x14ac:dyDescent="0.25">
      <c r="A237" t="s">
        <v>689</v>
      </c>
      <c r="B237" t="s">
        <v>690</v>
      </c>
      <c r="P237" s="6" t="s">
        <v>640</v>
      </c>
      <c r="Q237" s="6" t="s">
        <v>645</v>
      </c>
    </row>
    <row r="238" spans="1:17" x14ac:dyDescent="0.25">
      <c r="A238" t="s">
        <v>690</v>
      </c>
      <c r="P238" s="12" t="s">
        <v>641</v>
      </c>
      <c r="Q238" s="12" t="s">
        <v>644</v>
      </c>
    </row>
  </sheetData>
  <autoFilter ref="A1:D238" xr:uid="{00000000-0009-0000-0000-00000D000000}"/>
  <sortState xmlns:xlrd2="http://schemas.microsoft.com/office/spreadsheetml/2017/richdata2" ref="I2:J11">
    <sortCondition descending="1" ref="J2"/>
  </sortState>
  <mergeCells count="3">
    <mergeCell ref="T1:U1"/>
    <mergeCell ref="Y1:AA1"/>
    <mergeCell ref="AD1:AF1"/>
  </mergeCells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80"/>
  <sheetViews>
    <sheetView workbookViewId="0">
      <selection activeCell="A2" sqref="A2"/>
    </sheetView>
  </sheetViews>
  <sheetFormatPr defaultRowHeight="13.2" x14ac:dyDescent="0.25"/>
  <cols>
    <col min="1" max="2" width="37.6640625" style="4" customWidth="1"/>
    <col min="6" max="7" width="10.6640625" customWidth="1"/>
    <col min="8" max="8" width="12.109375" customWidth="1"/>
  </cols>
  <sheetData>
    <row r="1" spans="1:11" x14ac:dyDescent="0.25">
      <c r="A1" s="2" t="s">
        <v>10</v>
      </c>
      <c r="B1" s="2" t="s">
        <v>11</v>
      </c>
    </row>
    <row r="2" spans="1:11" x14ac:dyDescent="0.25">
      <c r="A2" s="6"/>
      <c r="B2" s="6"/>
    </row>
    <row r="3" spans="1:11" x14ac:dyDescent="0.25">
      <c r="A3" s="9"/>
      <c r="B3" s="9"/>
      <c r="J3">
        <v>1</v>
      </c>
      <c r="K3" s="37" t="s">
        <v>54</v>
      </c>
    </row>
    <row r="4" spans="1:11" x14ac:dyDescent="0.25">
      <c r="A4" s="6">
        <v>1</v>
      </c>
      <c r="B4" s="6">
        <v>1</v>
      </c>
      <c r="J4">
        <v>2</v>
      </c>
      <c r="K4" s="37" t="s">
        <v>71</v>
      </c>
    </row>
    <row r="5" spans="1:11" x14ac:dyDescent="0.25">
      <c r="A5" s="9">
        <v>2</v>
      </c>
      <c r="B5" s="9"/>
      <c r="J5">
        <v>3</v>
      </c>
      <c r="K5" s="37" t="s">
        <v>129</v>
      </c>
    </row>
    <row r="6" spans="1:11" ht="15" customHeight="1" x14ac:dyDescent="0.25">
      <c r="A6" s="6">
        <v>2</v>
      </c>
      <c r="B6" s="6">
        <v>3</v>
      </c>
      <c r="J6">
        <v>4</v>
      </c>
      <c r="K6" s="37" t="s">
        <v>170</v>
      </c>
    </row>
    <row r="7" spans="1:11" x14ac:dyDescent="0.25">
      <c r="A7" s="9">
        <v>2</v>
      </c>
      <c r="B7" s="9">
        <v>4</v>
      </c>
      <c r="J7">
        <v>5</v>
      </c>
      <c r="K7" s="37" t="s">
        <v>184</v>
      </c>
    </row>
    <row r="8" spans="1:11" x14ac:dyDescent="0.25">
      <c r="A8" s="6">
        <v>2</v>
      </c>
      <c r="B8" s="6">
        <v>3</v>
      </c>
      <c r="J8">
        <v>6</v>
      </c>
      <c r="K8" s="37" t="s">
        <v>707</v>
      </c>
    </row>
    <row r="9" spans="1:11" x14ac:dyDescent="0.25">
      <c r="A9" s="9">
        <v>2</v>
      </c>
      <c r="B9" s="9">
        <v>5</v>
      </c>
      <c r="J9">
        <v>7</v>
      </c>
      <c r="K9" s="37" t="s">
        <v>232</v>
      </c>
    </row>
    <row r="10" spans="1:11" x14ac:dyDescent="0.25">
      <c r="A10" s="6">
        <v>1</v>
      </c>
      <c r="B10" s="6">
        <v>6</v>
      </c>
      <c r="J10">
        <v>8</v>
      </c>
      <c r="K10" s="37" t="s">
        <v>266</v>
      </c>
    </row>
    <row r="11" spans="1:11" x14ac:dyDescent="0.25">
      <c r="A11" s="9">
        <v>3</v>
      </c>
      <c r="B11" s="9">
        <v>3</v>
      </c>
      <c r="J11">
        <v>9</v>
      </c>
      <c r="K11" s="37" t="s">
        <v>295</v>
      </c>
    </row>
    <row r="12" spans="1:11" x14ac:dyDescent="0.25">
      <c r="A12" s="6">
        <v>1</v>
      </c>
      <c r="B12" s="6">
        <v>3</v>
      </c>
      <c r="J12">
        <v>10</v>
      </c>
      <c r="K12" s="37" t="s">
        <v>398</v>
      </c>
    </row>
    <row r="13" spans="1:11" x14ac:dyDescent="0.25">
      <c r="A13" s="9">
        <v>3</v>
      </c>
      <c r="B13" s="9">
        <v>7</v>
      </c>
      <c r="J13">
        <v>11</v>
      </c>
      <c r="K13" s="37" t="s">
        <v>447</v>
      </c>
    </row>
    <row r="14" spans="1:11" x14ac:dyDescent="0.25">
      <c r="A14" s="6">
        <v>3</v>
      </c>
      <c r="B14" s="6">
        <v>3</v>
      </c>
      <c r="J14">
        <v>12</v>
      </c>
      <c r="K14" s="37" t="s">
        <v>538</v>
      </c>
    </row>
    <row r="15" spans="1:11" x14ac:dyDescent="0.25">
      <c r="A15" s="9">
        <v>3</v>
      </c>
      <c r="B15" s="9">
        <v>3</v>
      </c>
      <c r="J15">
        <v>13</v>
      </c>
      <c r="K15" s="37" t="s">
        <v>588</v>
      </c>
    </row>
    <row r="16" spans="1:11" x14ac:dyDescent="0.25">
      <c r="A16" s="6">
        <v>4</v>
      </c>
      <c r="B16" s="6">
        <v>3</v>
      </c>
    </row>
    <row r="17" spans="1:11" x14ac:dyDescent="0.25">
      <c r="A17" s="9">
        <v>3</v>
      </c>
      <c r="B17" s="9">
        <v>3</v>
      </c>
    </row>
    <row r="18" spans="1:11" x14ac:dyDescent="0.25">
      <c r="A18" s="6">
        <v>5</v>
      </c>
      <c r="B18" s="6">
        <v>3</v>
      </c>
      <c r="J18">
        <v>1</v>
      </c>
      <c r="K18" s="37" t="s">
        <v>55</v>
      </c>
    </row>
    <row r="19" spans="1:11" x14ac:dyDescent="0.25">
      <c r="A19" s="9">
        <v>3</v>
      </c>
      <c r="B19" s="9">
        <v>3</v>
      </c>
      <c r="J19">
        <v>2</v>
      </c>
      <c r="K19" s="37" t="s">
        <v>72</v>
      </c>
    </row>
    <row r="20" spans="1:11" x14ac:dyDescent="0.25">
      <c r="A20" s="6">
        <v>3</v>
      </c>
      <c r="B20" s="6">
        <v>3</v>
      </c>
      <c r="J20">
        <v>3</v>
      </c>
      <c r="K20" s="37" t="s">
        <v>85</v>
      </c>
    </row>
    <row r="21" spans="1:11" ht="15" customHeight="1" x14ac:dyDescent="0.25">
      <c r="A21" s="9">
        <v>2</v>
      </c>
      <c r="B21" s="9">
        <v>3</v>
      </c>
      <c r="J21">
        <v>4</v>
      </c>
      <c r="K21" s="37" t="s">
        <v>638</v>
      </c>
    </row>
    <row r="22" spans="1:11" x14ac:dyDescent="0.25">
      <c r="A22" s="9">
        <v>3</v>
      </c>
      <c r="B22" s="9">
        <v>3</v>
      </c>
      <c r="J22">
        <v>5</v>
      </c>
      <c r="K22" s="37" t="s">
        <v>73</v>
      </c>
    </row>
    <row r="23" spans="1:11" x14ac:dyDescent="0.25">
      <c r="A23" s="6">
        <v>3</v>
      </c>
      <c r="B23" s="6">
        <v>3</v>
      </c>
      <c r="J23">
        <v>6</v>
      </c>
      <c r="K23" s="37" t="s">
        <v>117</v>
      </c>
    </row>
    <row r="24" spans="1:11" x14ac:dyDescent="0.25">
      <c r="A24" s="9">
        <v>6</v>
      </c>
      <c r="B24" s="9">
        <v>3</v>
      </c>
      <c r="J24">
        <v>7</v>
      </c>
      <c r="K24" s="37" t="s">
        <v>148</v>
      </c>
    </row>
    <row r="25" spans="1:11" x14ac:dyDescent="0.25">
      <c r="A25" s="6">
        <v>3</v>
      </c>
      <c r="B25" s="6">
        <v>5</v>
      </c>
      <c r="J25">
        <v>8</v>
      </c>
      <c r="K25" s="37" t="s">
        <v>111</v>
      </c>
    </row>
    <row r="26" spans="1:11" x14ac:dyDescent="0.25">
      <c r="A26" s="6">
        <v>3</v>
      </c>
      <c r="B26" s="6">
        <v>3</v>
      </c>
      <c r="J26">
        <v>9</v>
      </c>
      <c r="K26" s="37" t="s">
        <v>476</v>
      </c>
    </row>
    <row r="27" spans="1:11" x14ac:dyDescent="0.25">
      <c r="A27" s="9">
        <v>2</v>
      </c>
      <c r="B27" s="9">
        <v>3</v>
      </c>
      <c r="J27">
        <v>10</v>
      </c>
      <c r="K27" s="37" t="s">
        <v>652</v>
      </c>
    </row>
    <row r="28" spans="1:11" x14ac:dyDescent="0.25">
      <c r="A28" s="6">
        <v>2</v>
      </c>
      <c r="B28" s="6">
        <v>3</v>
      </c>
      <c r="J28">
        <v>11</v>
      </c>
      <c r="K28" s="37" t="s">
        <v>213</v>
      </c>
    </row>
    <row r="29" spans="1:11" x14ac:dyDescent="0.25">
      <c r="A29" s="9">
        <v>3</v>
      </c>
      <c r="B29" s="9">
        <v>3</v>
      </c>
      <c r="J29">
        <v>12</v>
      </c>
      <c r="K29" s="37" t="s">
        <v>515</v>
      </c>
    </row>
    <row r="30" spans="1:11" x14ac:dyDescent="0.25">
      <c r="A30" s="6">
        <v>1</v>
      </c>
      <c r="B30" s="6">
        <v>3</v>
      </c>
      <c r="J30">
        <v>13</v>
      </c>
      <c r="K30" s="37" t="s">
        <v>539</v>
      </c>
    </row>
    <row r="31" spans="1:11" x14ac:dyDescent="0.25">
      <c r="A31" s="9">
        <v>2</v>
      </c>
      <c r="B31" s="9">
        <v>3</v>
      </c>
      <c r="J31">
        <v>14</v>
      </c>
      <c r="K31" s="37" t="s">
        <v>549</v>
      </c>
    </row>
    <row r="32" spans="1:11" x14ac:dyDescent="0.25">
      <c r="A32" s="6"/>
      <c r="B32" s="6">
        <v>3</v>
      </c>
    </row>
    <row r="33" spans="1:8" x14ac:dyDescent="0.25">
      <c r="A33" s="9">
        <v>2</v>
      </c>
      <c r="B33" s="9">
        <v>3</v>
      </c>
    </row>
    <row r="34" spans="1:8" x14ac:dyDescent="0.25">
      <c r="A34" s="6">
        <v>5</v>
      </c>
      <c r="B34" s="6">
        <v>3</v>
      </c>
    </row>
    <row r="35" spans="1:8" x14ac:dyDescent="0.25">
      <c r="A35" s="9">
        <v>2</v>
      </c>
      <c r="B35" s="9">
        <v>3</v>
      </c>
    </row>
    <row r="36" spans="1:8" ht="13.8" thickBot="1" x14ac:dyDescent="0.3">
      <c r="A36" s="6">
        <v>3</v>
      </c>
      <c r="B36" s="6">
        <v>3</v>
      </c>
    </row>
    <row r="37" spans="1:8" x14ac:dyDescent="0.25">
      <c r="A37" s="9">
        <v>3</v>
      </c>
      <c r="B37" s="9">
        <v>3</v>
      </c>
      <c r="F37" s="43"/>
      <c r="G37" s="43" t="s">
        <v>708</v>
      </c>
      <c r="H37" s="43" t="s">
        <v>709</v>
      </c>
    </row>
    <row r="38" spans="1:8" x14ac:dyDescent="0.25">
      <c r="A38" s="6">
        <v>2</v>
      </c>
      <c r="B38" s="6">
        <v>3</v>
      </c>
      <c r="F38" s="41" t="s">
        <v>708</v>
      </c>
      <c r="G38" s="41">
        <v>1</v>
      </c>
      <c r="H38" s="41"/>
    </row>
    <row r="39" spans="1:8" ht="13.8" thickBot="1" x14ac:dyDescent="0.3">
      <c r="A39" s="9">
        <v>2</v>
      </c>
      <c r="B39" s="9">
        <v>3</v>
      </c>
      <c r="F39" s="42" t="s">
        <v>709</v>
      </c>
      <c r="G39" s="42">
        <v>0.20529791041269524</v>
      </c>
      <c r="H39" s="42">
        <v>1</v>
      </c>
    </row>
    <row r="40" spans="1:8" x14ac:dyDescent="0.25">
      <c r="A40" s="6">
        <v>3</v>
      </c>
      <c r="B40" s="6">
        <v>3</v>
      </c>
    </row>
    <row r="41" spans="1:8" x14ac:dyDescent="0.25">
      <c r="A41" s="9">
        <v>8</v>
      </c>
      <c r="B41" s="9">
        <v>3</v>
      </c>
    </row>
    <row r="42" spans="1:8" x14ac:dyDescent="0.25">
      <c r="A42" s="6">
        <v>3</v>
      </c>
      <c r="B42" s="6">
        <v>3</v>
      </c>
    </row>
    <row r="43" spans="1:8" x14ac:dyDescent="0.25">
      <c r="A43" s="9">
        <v>3</v>
      </c>
      <c r="B43" s="9">
        <v>8</v>
      </c>
    </row>
    <row r="44" spans="1:8" x14ac:dyDescent="0.25">
      <c r="A44" s="6">
        <v>3</v>
      </c>
      <c r="B44" s="6">
        <v>3</v>
      </c>
    </row>
    <row r="45" spans="1:8" x14ac:dyDescent="0.25">
      <c r="A45" s="9">
        <v>3</v>
      </c>
      <c r="B45" s="9">
        <v>3</v>
      </c>
    </row>
    <row r="46" spans="1:8" x14ac:dyDescent="0.25">
      <c r="A46" s="6">
        <v>3</v>
      </c>
      <c r="B46" s="6">
        <v>3</v>
      </c>
    </row>
    <row r="47" spans="1:8" x14ac:dyDescent="0.25">
      <c r="A47" s="9">
        <v>2</v>
      </c>
      <c r="B47" s="9">
        <v>3</v>
      </c>
    </row>
    <row r="48" spans="1:8" x14ac:dyDescent="0.25">
      <c r="A48" s="6">
        <v>2</v>
      </c>
      <c r="B48" s="6">
        <v>3</v>
      </c>
    </row>
    <row r="49" spans="1:2" x14ac:dyDescent="0.25">
      <c r="A49" s="9">
        <v>3</v>
      </c>
      <c r="B49" s="9">
        <v>3</v>
      </c>
    </row>
    <row r="50" spans="1:2" x14ac:dyDescent="0.25">
      <c r="A50" s="6">
        <v>1</v>
      </c>
      <c r="B50" s="6">
        <v>3</v>
      </c>
    </row>
    <row r="51" spans="1:2" x14ac:dyDescent="0.25">
      <c r="A51" s="9">
        <v>3</v>
      </c>
      <c r="B51" s="9">
        <v>3</v>
      </c>
    </row>
    <row r="52" spans="1:2" x14ac:dyDescent="0.25">
      <c r="A52" s="6">
        <v>2</v>
      </c>
      <c r="B52" s="6">
        <v>3</v>
      </c>
    </row>
    <row r="53" spans="1:2" x14ac:dyDescent="0.25">
      <c r="A53" s="9">
        <v>4</v>
      </c>
      <c r="B53" s="9">
        <v>3</v>
      </c>
    </row>
    <row r="54" spans="1:2" x14ac:dyDescent="0.25">
      <c r="A54" s="6">
        <v>5</v>
      </c>
      <c r="B54" s="6">
        <v>3</v>
      </c>
    </row>
    <row r="55" spans="1:2" x14ac:dyDescent="0.25">
      <c r="A55" s="9">
        <v>3</v>
      </c>
      <c r="B55" s="9"/>
    </row>
    <row r="56" spans="1:2" x14ac:dyDescent="0.25">
      <c r="A56" s="6">
        <v>3</v>
      </c>
      <c r="B56" s="6">
        <v>3</v>
      </c>
    </row>
    <row r="57" spans="1:2" x14ac:dyDescent="0.25">
      <c r="A57" s="9">
        <v>3</v>
      </c>
      <c r="B57" s="9">
        <v>3</v>
      </c>
    </row>
    <row r="58" spans="1:2" x14ac:dyDescent="0.25">
      <c r="A58" s="6">
        <v>9</v>
      </c>
      <c r="B58" s="6">
        <v>3</v>
      </c>
    </row>
    <row r="59" spans="1:2" x14ac:dyDescent="0.25">
      <c r="A59" s="9">
        <v>3</v>
      </c>
      <c r="B59" s="9">
        <v>3</v>
      </c>
    </row>
    <row r="60" spans="1:2" x14ac:dyDescent="0.25">
      <c r="A60" s="6">
        <v>2</v>
      </c>
      <c r="B60" s="6">
        <v>3</v>
      </c>
    </row>
    <row r="61" spans="1:2" x14ac:dyDescent="0.25">
      <c r="A61" s="9">
        <v>3</v>
      </c>
      <c r="B61" s="9">
        <v>8</v>
      </c>
    </row>
    <row r="62" spans="1:2" x14ac:dyDescent="0.25">
      <c r="A62" s="6">
        <v>3</v>
      </c>
      <c r="B62" s="6">
        <v>3</v>
      </c>
    </row>
    <row r="63" spans="1:2" x14ac:dyDescent="0.25">
      <c r="A63" s="9">
        <v>3</v>
      </c>
      <c r="B63" s="9">
        <v>3</v>
      </c>
    </row>
    <row r="64" spans="1:2" x14ac:dyDescent="0.25">
      <c r="A64" s="6">
        <v>3</v>
      </c>
      <c r="B64" s="6">
        <v>3</v>
      </c>
    </row>
    <row r="65" spans="1:2" x14ac:dyDescent="0.25">
      <c r="A65" s="9">
        <v>2</v>
      </c>
      <c r="B65" s="9">
        <v>3</v>
      </c>
    </row>
    <row r="66" spans="1:2" x14ac:dyDescent="0.25">
      <c r="A66" s="6">
        <v>1</v>
      </c>
      <c r="B66" s="6">
        <v>3</v>
      </c>
    </row>
    <row r="67" spans="1:2" x14ac:dyDescent="0.25">
      <c r="A67" s="9">
        <v>2</v>
      </c>
      <c r="B67" s="9">
        <v>3</v>
      </c>
    </row>
    <row r="68" spans="1:2" x14ac:dyDescent="0.25">
      <c r="A68" s="6">
        <v>3</v>
      </c>
      <c r="B68" s="6">
        <v>3</v>
      </c>
    </row>
    <row r="69" spans="1:2" x14ac:dyDescent="0.25">
      <c r="A69" s="9">
        <v>2</v>
      </c>
      <c r="B69" s="9">
        <v>3</v>
      </c>
    </row>
    <row r="70" spans="1:2" x14ac:dyDescent="0.25">
      <c r="A70" s="6">
        <v>3</v>
      </c>
      <c r="B70" s="6">
        <v>3</v>
      </c>
    </row>
    <row r="71" spans="1:2" x14ac:dyDescent="0.25">
      <c r="A71" s="9">
        <v>2</v>
      </c>
      <c r="B71" s="9">
        <v>3</v>
      </c>
    </row>
    <row r="72" spans="1:2" x14ac:dyDescent="0.25">
      <c r="A72" s="6">
        <v>3</v>
      </c>
      <c r="B72" s="6">
        <v>3</v>
      </c>
    </row>
    <row r="73" spans="1:2" x14ac:dyDescent="0.25">
      <c r="A73" s="9">
        <v>2</v>
      </c>
      <c r="B73" s="9">
        <v>3</v>
      </c>
    </row>
    <row r="74" spans="1:2" x14ac:dyDescent="0.25">
      <c r="A74" s="6">
        <v>4</v>
      </c>
      <c r="B74" s="6">
        <v>3</v>
      </c>
    </row>
    <row r="75" spans="1:2" x14ac:dyDescent="0.25">
      <c r="A75" s="9"/>
      <c r="B75" s="9"/>
    </row>
    <row r="76" spans="1:2" x14ac:dyDescent="0.25">
      <c r="A76" s="6">
        <v>2</v>
      </c>
      <c r="B76" s="6">
        <v>3</v>
      </c>
    </row>
    <row r="77" spans="1:2" x14ac:dyDescent="0.25">
      <c r="A77" s="9">
        <v>3</v>
      </c>
      <c r="B77" s="9">
        <v>3</v>
      </c>
    </row>
    <row r="78" spans="1:2" x14ac:dyDescent="0.25">
      <c r="A78" s="6">
        <v>3</v>
      </c>
      <c r="B78" s="6">
        <v>3</v>
      </c>
    </row>
    <row r="79" spans="1:2" x14ac:dyDescent="0.25">
      <c r="A79" s="9">
        <v>3</v>
      </c>
      <c r="B79" s="9">
        <v>3</v>
      </c>
    </row>
    <row r="80" spans="1:2" x14ac:dyDescent="0.25">
      <c r="A80" s="6">
        <v>2</v>
      </c>
      <c r="B80" s="6">
        <v>3</v>
      </c>
    </row>
    <row r="81" spans="1:2" x14ac:dyDescent="0.25">
      <c r="A81" s="9">
        <v>3</v>
      </c>
      <c r="B81" s="9">
        <v>3</v>
      </c>
    </row>
    <row r="82" spans="1:2" x14ac:dyDescent="0.25">
      <c r="A82" s="6">
        <v>4</v>
      </c>
      <c r="B82" s="6">
        <v>3</v>
      </c>
    </row>
    <row r="83" spans="1:2" x14ac:dyDescent="0.25">
      <c r="A83" s="9">
        <v>3</v>
      </c>
      <c r="B83" s="9">
        <v>3</v>
      </c>
    </row>
    <row r="84" spans="1:2" x14ac:dyDescent="0.25">
      <c r="A84" s="6">
        <v>3</v>
      </c>
      <c r="B84" s="6">
        <v>3</v>
      </c>
    </row>
    <row r="85" spans="1:2" x14ac:dyDescent="0.25">
      <c r="A85" s="9">
        <v>4</v>
      </c>
      <c r="B85" s="9">
        <v>3</v>
      </c>
    </row>
    <row r="86" spans="1:2" x14ac:dyDescent="0.25">
      <c r="A86" s="6">
        <v>3</v>
      </c>
      <c r="B86" s="6">
        <v>3</v>
      </c>
    </row>
    <row r="87" spans="1:2" x14ac:dyDescent="0.25">
      <c r="A87" s="9">
        <v>3</v>
      </c>
      <c r="B87" s="9">
        <v>3</v>
      </c>
    </row>
    <row r="88" spans="1:2" x14ac:dyDescent="0.25">
      <c r="A88" s="6">
        <v>4</v>
      </c>
      <c r="B88" s="6">
        <v>3</v>
      </c>
    </row>
    <row r="89" spans="1:2" x14ac:dyDescent="0.25">
      <c r="A89" s="9">
        <v>3</v>
      </c>
      <c r="B89" s="9">
        <v>3</v>
      </c>
    </row>
    <row r="90" spans="1:2" x14ac:dyDescent="0.25">
      <c r="A90" s="6">
        <v>4</v>
      </c>
      <c r="B90" s="6">
        <v>3</v>
      </c>
    </row>
    <row r="91" spans="1:2" x14ac:dyDescent="0.25">
      <c r="A91" s="9">
        <v>4</v>
      </c>
      <c r="B91" s="9">
        <v>3</v>
      </c>
    </row>
    <row r="92" spans="1:2" x14ac:dyDescent="0.25">
      <c r="A92" s="6">
        <v>4</v>
      </c>
      <c r="B92" s="6">
        <v>3</v>
      </c>
    </row>
    <row r="93" spans="1:2" x14ac:dyDescent="0.25">
      <c r="A93" s="9">
        <v>1</v>
      </c>
      <c r="B93" s="9">
        <v>3</v>
      </c>
    </row>
    <row r="94" spans="1:2" x14ac:dyDescent="0.25">
      <c r="A94" s="6">
        <v>3</v>
      </c>
      <c r="B94" s="6">
        <v>3</v>
      </c>
    </row>
    <row r="95" spans="1:2" x14ac:dyDescent="0.25">
      <c r="A95" s="9">
        <v>3</v>
      </c>
      <c r="B95" s="9">
        <v>3</v>
      </c>
    </row>
    <row r="96" spans="1:2" x14ac:dyDescent="0.25">
      <c r="A96" s="6">
        <v>3</v>
      </c>
      <c r="B96" s="6">
        <v>3</v>
      </c>
    </row>
    <row r="97" spans="1:2" x14ac:dyDescent="0.25">
      <c r="A97" s="9">
        <v>1</v>
      </c>
      <c r="B97" s="9">
        <v>3</v>
      </c>
    </row>
    <row r="98" spans="1:2" x14ac:dyDescent="0.25">
      <c r="A98" s="6">
        <v>3</v>
      </c>
      <c r="B98" s="6">
        <v>3</v>
      </c>
    </row>
    <row r="99" spans="1:2" x14ac:dyDescent="0.25">
      <c r="A99" s="9">
        <v>2</v>
      </c>
      <c r="B99" s="9">
        <v>3</v>
      </c>
    </row>
    <row r="100" spans="1:2" x14ac:dyDescent="0.25">
      <c r="A100" s="6">
        <v>3</v>
      </c>
      <c r="B100" s="6">
        <v>3</v>
      </c>
    </row>
    <row r="101" spans="1:2" x14ac:dyDescent="0.25">
      <c r="A101" s="9">
        <v>3</v>
      </c>
      <c r="B101" s="9">
        <v>3</v>
      </c>
    </row>
    <row r="102" spans="1:2" x14ac:dyDescent="0.25">
      <c r="A102" s="6">
        <v>2</v>
      </c>
      <c r="B102" s="6">
        <v>3</v>
      </c>
    </row>
    <row r="103" spans="1:2" x14ac:dyDescent="0.25">
      <c r="A103" s="9">
        <v>3</v>
      </c>
      <c r="B103" s="9">
        <v>3</v>
      </c>
    </row>
    <row r="104" spans="1:2" x14ac:dyDescent="0.25">
      <c r="A104" s="6">
        <v>3</v>
      </c>
      <c r="B104" s="6">
        <v>3</v>
      </c>
    </row>
    <row r="105" spans="1:2" x14ac:dyDescent="0.25">
      <c r="A105" s="9">
        <v>3</v>
      </c>
      <c r="B105" s="9">
        <v>3</v>
      </c>
    </row>
    <row r="106" spans="1:2" x14ac:dyDescent="0.25">
      <c r="A106" s="6">
        <v>2</v>
      </c>
      <c r="B106" s="6">
        <v>3</v>
      </c>
    </row>
    <row r="107" spans="1:2" x14ac:dyDescent="0.25">
      <c r="A107" s="9">
        <v>3</v>
      </c>
      <c r="B107" s="9">
        <v>3</v>
      </c>
    </row>
    <row r="108" spans="1:2" x14ac:dyDescent="0.25">
      <c r="A108" s="6">
        <v>3</v>
      </c>
      <c r="B108" s="6">
        <v>3</v>
      </c>
    </row>
    <row r="109" spans="1:2" x14ac:dyDescent="0.25">
      <c r="A109" s="9">
        <v>3</v>
      </c>
      <c r="B109" s="9">
        <v>3</v>
      </c>
    </row>
    <row r="110" spans="1:2" x14ac:dyDescent="0.25">
      <c r="A110" s="6">
        <v>3</v>
      </c>
      <c r="B110" s="6">
        <v>3</v>
      </c>
    </row>
    <row r="111" spans="1:2" x14ac:dyDescent="0.25">
      <c r="A111" s="9">
        <v>3</v>
      </c>
      <c r="B111" s="9">
        <v>3</v>
      </c>
    </row>
    <row r="112" spans="1:2" x14ac:dyDescent="0.25">
      <c r="A112" s="6">
        <v>4</v>
      </c>
      <c r="B112" s="6">
        <v>3</v>
      </c>
    </row>
    <row r="113" spans="1:2" x14ac:dyDescent="0.25">
      <c r="A113" s="6">
        <v>2</v>
      </c>
      <c r="B113" s="6">
        <v>3</v>
      </c>
    </row>
    <row r="114" spans="1:2" x14ac:dyDescent="0.25">
      <c r="A114" s="9">
        <v>2</v>
      </c>
      <c r="B114" s="9">
        <v>3</v>
      </c>
    </row>
    <row r="115" spans="1:2" x14ac:dyDescent="0.25">
      <c r="A115" s="6">
        <v>10</v>
      </c>
      <c r="B115" s="6">
        <v>3</v>
      </c>
    </row>
    <row r="116" spans="1:2" x14ac:dyDescent="0.25">
      <c r="A116" s="9">
        <v>4</v>
      </c>
      <c r="B116" s="9">
        <v>3</v>
      </c>
    </row>
    <row r="117" spans="1:2" x14ac:dyDescent="0.25">
      <c r="A117" s="6">
        <v>2</v>
      </c>
      <c r="B117" s="6">
        <v>3</v>
      </c>
    </row>
    <row r="118" spans="1:2" x14ac:dyDescent="0.25">
      <c r="A118" s="9">
        <v>2</v>
      </c>
      <c r="B118" s="9">
        <v>1</v>
      </c>
    </row>
    <row r="119" spans="1:2" x14ac:dyDescent="0.25">
      <c r="A119" s="6">
        <v>2</v>
      </c>
      <c r="B119" s="6">
        <v>3</v>
      </c>
    </row>
    <row r="120" spans="1:2" x14ac:dyDescent="0.25">
      <c r="A120" s="9">
        <v>3</v>
      </c>
      <c r="B120" s="9">
        <v>3</v>
      </c>
    </row>
    <row r="121" spans="1:2" x14ac:dyDescent="0.25">
      <c r="A121" s="6">
        <v>3</v>
      </c>
      <c r="B121" s="6">
        <v>3</v>
      </c>
    </row>
    <row r="122" spans="1:2" x14ac:dyDescent="0.25">
      <c r="A122" s="9">
        <v>3</v>
      </c>
      <c r="B122" s="9">
        <v>3</v>
      </c>
    </row>
    <row r="123" spans="1:2" x14ac:dyDescent="0.25">
      <c r="A123" s="6">
        <v>1</v>
      </c>
      <c r="B123" s="6">
        <v>3</v>
      </c>
    </row>
    <row r="124" spans="1:2" x14ac:dyDescent="0.25">
      <c r="A124" s="9">
        <v>3</v>
      </c>
      <c r="B124" s="9">
        <v>3</v>
      </c>
    </row>
    <row r="125" spans="1:2" x14ac:dyDescent="0.25">
      <c r="A125" s="6">
        <v>2</v>
      </c>
      <c r="B125" s="6">
        <v>3</v>
      </c>
    </row>
    <row r="126" spans="1:2" x14ac:dyDescent="0.25">
      <c r="A126" s="9">
        <v>3</v>
      </c>
      <c r="B126" s="9">
        <v>3</v>
      </c>
    </row>
    <row r="127" spans="1:2" x14ac:dyDescent="0.25">
      <c r="A127" s="6">
        <v>3</v>
      </c>
      <c r="B127" s="6">
        <v>3</v>
      </c>
    </row>
    <row r="128" spans="1:2" x14ac:dyDescent="0.25">
      <c r="A128" s="9">
        <v>3</v>
      </c>
      <c r="B128" s="9">
        <v>5</v>
      </c>
    </row>
    <row r="129" spans="1:2" x14ac:dyDescent="0.25">
      <c r="A129" s="6">
        <v>3</v>
      </c>
      <c r="B129" s="6">
        <v>3</v>
      </c>
    </row>
    <row r="130" spans="1:2" x14ac:dyDescent="0.25">
      <c r="A130" s="9">
        <v>3</v>
      </c>
      <c r="B130" s="9">
        <v>3</v>
      </c>
    </row>
    <row r="131" spans="1:2" x14ac:dyDescent="0.25">
      <c r="A131" s="6">
        <v>3</v>
      </c>
      <c r="B131" s="6">
        <v>3</v>
      </c>
    </row>
    <row r="132" spans="1:2" x14ac:dyDescent="0.25">
      <c r="A132" s="9">
        <v>2</v>
      </c>
      <c r="B132" s="9">
        <v>3</v>
      </c>
    </row>
    <row r="133" spans="1:2" x14ac:dyDescent="0.25">
      <c r="A133" s="6">
        <v>2</v>
      </c>
      <c r="B133" s="6">
        <v>3</v>
      </c>
    </row>
    <row r="134" spans="1:2" x14ac:dyDescent="0.25">
      <c r="A134" s="9">
        <v>5</v>
      </c>
      <c r="B134" s="9">
        <v>3</v>
      </c>
    </row>
    <row r="135" spans="1:2" x14ac:dyDescent="0.25">
      <c r="A135" s="6">
        <v>3</v>
      </c>
      <c r="B135" s="6">
        <v>3</v>
      </c>
    </row>
    <row r="136" spans="1:2" x14ac:dyDescent="0.25">
      <c r="A136" s="9">
        <v>3</v>
      </c>
      <c r="B136" s="9"/>
    </row>
    <row r="137" spans="1:2" x14ac:dyDescent="0.25">
      <c r="A137" s="6">
        <v>3</v>
      </c>
      <c r="B137" s="6">
        <v>3</v>
      </c>
    </row>
    <row r="138" spans="1:2" x14ac:dyDescent="0.25">
      <c r="A138" s="9">
        <v>2</v>
      </c>
      <c r="B138" s="9">
        <v>3</v>
      </c>
    </row>
    <row r="139" spans="1:2" x14ac:dyDescent="0.25">
      <c r="A139" s="6">
        <v>3</v>
      </c>
      <c r="B139" s="6">
        <v>3</v>
      </c>
    </row>
    <row r="140" spans="1:2" x14ac:dyDescent="0.25">
      <c r="A140" s="9">
        <v>2</v>
      </c>
      <c r="B140" s="9">
        <v>3</v>
      </c>
    </row>
    <row r="141" spans="1:2" x14ac:dyDescent="0.25">
      <c r="A141" s="6">
        <v>3</v>
      </c>
      <c r="B141" s="6">
        <v>3</v>
      </c>
    </row>
    <row r="142" spans="1:2" x14ac:dyDescent="0.25">
      <c r="A142" s="9">
        <v>2</v>
      </c>
      <c r="B142" s="9">
        <v>3</v>
      </c>
    </row>
    <row r="143" spans="1:2" x14ac:dyDescent="0.25">
      <c r="A143" s="6">
        <v>5</v>
      </c>
      <c r="B143" s="6">
        <v>3</v>
      </c>
    </row>
    <row r="144" spans="1:2" x14ac:dyDescent="0.25">
      <c r="A144" s="9">
        <v>4</v>
      </c>
      <c r="B144" s="9">
        <v>3</v>
      </c>
    </row>
    <row r="145" spans="1:2" x14ac:dyDescent="0.25">
      <c r="A145" s="6">
        <v>3</v>
      </c>
      <c r="B145" s="6">
        <v>3</v>
      </c>
    </row>
    <row r="146" spans="1:2" x14ac:dyDescent="0.25">
      <c r="A146" s="9">
        <v>11</v>
      </c>
      <c r="B146" s="9">
        <v>8</v>
      </c>
    </row>
    <row r="147" spans="1:2" x14ac:dyDescent="0.25">
      <c r="A147" s="6">
        <v>3</v>
      </c>
      <c r="B147" s="6">
        <v>3</v>
      </c>
    </row>
    <row r="148" spans="1:2" x14ac:dyDescent="0.25">
      <c r="A148" s="9">
        <v>2</v>
      </c>
      <c r="B148" s="9">
        <v>3</v>
      </c>
    </row>
    <row r="149" spans="1:2" x14ac:dyDescent="0.25">
      <c r="A149" s="6">
        <v>2</v>
      </c>
      <c r="B149" s="6">
        <v>3</v>
      </c>
    </row>
    <row r="150" spans="1:2" x14ac:dyDescent="0.25">
      <c r="A150" s="9">
        <v>3</v>
      </c>
      <c r="B150" s="9">
        <v>3</v>
      </c>
    </row>
    <row r="151" spans="1:2" x14ac:dyDescent="0.25">
      <c r="A151" s="6">
        <v>3</v>
      </c>
      <c r="B151" s="6">
        <v>3</v>
      </c>
    </row>
    <row r="152" spans="1:2" x14ac:dyDescent="0.25">
      <c r="A152" s="9">
        <v>2</v>
      </c>
      <c r="B152" s="9">
        <v>3</v>
      </c>
    </row>
    <row r="153" spans="1:2" x14ac:dyDescent="0.25">
      <c r="A153" s="6">
        <v>3</v>
      </c>
      <c r="B153" s="6">
        <v>3</v>
      </c>
    </row>
    <row r="154" spans="1:2" x14ac:dyDescent="0.25">
      <c r="A154" s="9">
        <v>2</v>
      </c>
      <c r="B154" s="9">
        <v>3</v>
      </c>
    </row>
    <row r="155" spans="1:2" x14ac:dyDescent="0.25">
      <c r="A155" s="6">
        <v>3</v>
      </c>
      <c r="B155" s="6">
        <v>3</v>
      </c>
    </row>
    <row r="156" spans="1:2" x14ac:dyDescent="0.25">
      <c r="A156" s="9">
        <v>2</v>
      </c>
      <c r="B156" s="9">
        <v>3</v>
      </c>
    </row>
    <row r="157" spans="1:2" x14ac:dyDescent="0.25">
      <c r="A157" s="6">
        <v>3</v>
      </c>
      <c r="B157" s="6">
        <v>3</v>
      </c>
    </row>
    <row r="158" spans="1:2" x14ac:dyDescent="0.25">
      <c r="A158" s="9">
        <v>2</v>
      </c>
      <c r="B158" s="9">
        <v>3</v>
      </c>
    </row>
    <row r="159" spans="1:2" x14ac:dyDescent="0.25">
      <c r="A159" s="6">
        <v>3</v>
      </c>
      <c r="B159" s="6">
        <v>3</v>
      </c>
    </row>
    <row r="160" spans="1:2" x14ac:dyDescent="0.25">
      <c r="A160" s="9">
        <v>3</v>
      </c>
      <c r="B160" s="9">
        <v>3</v>
      </c>
    </row>
    <row r="161" spans="1:2" x14ac:dyDescent="0.25">
      <c r="A161" s="6">
        <v>3</v>
      </c>
      <c r="B161" s="6">
        <v>3</v>
      </c>
    </row>
    <row r="162" spans="1:2" x14ac:dyDescent="0.25">
      <c r="A162" s="9">
        <v>4</v>
      </c>
      <c r="B162" s="9">
        <v>3</v>
      </c>
    </row>
    <row r="163" spans="1:2" x14ac:dyDescent="0.25">
      <c r="A163" s="6">
        <v>3</v>
      </c>
      <c r="B163" s="6">
        <v>3</v>
      </c>
    </row>
    <row r="164" spans="1:2" x14ac:dyDescent="0.25">
      <c r="A164" s="9">
        <v>3</v>
      </c>
      <c r="B164" s="9">
        <v>3</v>
      </c>
    </row>
    <row r="165" spans="1:2" x14ac:dyDescent="0.25">
      <c r="A165" s="6">
        <v>2</v>
      </c>
      <c r="B165" s="6">
        <v>3</v>
      </c>
    </row>
    <row r="166" spans="1:2" x14ac:dyDescent="0.25">
      <c r="A166" s="9">
        <v>3</v>
      </c>
      <c r="B166" s="9">
        <v>3</v>
      </c>
    </row>
    <row r="167" spans="1:2" x14ac:dyDescent="0.25">
      <c r="A167" s="6">
        <v>1</v>
      </c>
      <c r="B167" s="6">
        <v>3</v>
      </c>
    </row>
    <row r="168" spans="1:2" x14ac:dyDescent="0.25">
      <c r="A168" s="9">
        <v>3</v>
      </c>
      <c r="B168" s="9">
        <v>3</v>
      </c>
    </row>
    <row r="169" spans="1:2" x14ac:dyDescent="0.25">
      <c r="A169" s="6">
        <v>2</v>
      </c>
      <c r="B169" s="6">
        <v>3</v>
      </c>
    </row>
    <row r="170" spans="1:2" x14ac:dyDescent="0.25">
      <c r="A170" s="9">
        <v>1</v>
      </c>
      <c r="B170" s="9">
        <v>3</v>
      </c>
    </row>
    <row r="171" spans="1:2" x14ac:dyDescent="0.25">
      <c r="A171" s="6">
        <v>3</v>
      </c>
      <c r="B171" s="6">
        <v>3</v>
      </c>
    </row>
    <row r="172" spans="1:2" x14ac:dyDescent="0.25">
      <c r="A172" s="9">
        <v>3</v>
      </c>
      <c r="B172" s="9">
        <v>9</v>
      </c>
    </row>
    <row r="173" spans="1:2" x14ac:dyDescent="0.25">
      <c r="A173" s="6">
        <v>3</v>
      </c>
      <c r="B173" s="6">
        <v>3</v>
      </c>
    </row>
    <row r="174" spans="1:2" x14ac:dyDescent="0.25">
      <c r="A174" s="9"/>
      <c r="B174" s="9"/>
    </row>
    <row r="175" spans="1:2" x14ac:dyDescent="0.25">
      <c r="A175" s="6"/>
      <c r="B175" s="6"/>
    </row>
    <row r="176" spans="1:2" x14ac:dyDescent="0.25">
      <c r="A176" s="9">
        <v>1</v>
      </c>
      <c r="B176" s="9">
        <v>3</v>
      </c>
    </row>
    <row r="177" spans="1:2" x14ac:dyDescent="0.25">
      <c r="A177" s="6"/>
      <c r="B177" s="6"/>
    </row>
    <row r="178" spans="1:2" x14ac:dyDescent="0.25">
      <c r="A178" s="9"/>
      <c r="B178" s="9"/>
    </row>
    <row r="179" spans="1:2" x14ac:dyDescent="0.25">
      <c r="A179" s="6"/>
      <c r="B179" s="6"/>
    </row>
    <row r="180" spans="1:2" x14ac:dyDescent="0.25">
      <c r="A180" s="9">
        <v>1</v>
      </c>
      <c r="B180" s="9">
        <v>3</v>
      </c>
    </row>
    <row r="181" spans="1:2" x14ac:dyDescent="0.25">
      <c r="A181" s="6">
        <v>1</v>
      </c>
      <c r="B181" s="6">
        <v>10</v>
      </c>
    </row>
    <row r="182" spans="1:2" x14ac:dyDescent="0.25">
      <c r="A182" s="9">
        <v>1</v>
      </c>
      <c r="B182" s="9">
        <v>3</v>
      </c>
    </row>
    <row r="183" spans="1:2" x14ac:dyDescent="0.25">
      <c r="A183" s="6">
        <v>2</v>
      </c>
      <c r="B183" s="6"/>
    </row>
    <row r="184" spans="1:2" x14ac:dyDescent="0.25">
      <c r="A184" s="9">
        <v>1</v>
      </c>
      <c r="B184" s="9">
        <v>3</v>
      </c>
    </row>
    <row r="185" spans="1:2" x14ac:dyDescent="0.25">
      <c r="A185" s="6"/>
      <c r="B185" s="6"/>
    </row>
    <row r="186" spans="1:2" x14ac:dyDescent="0.25">
      <c r="A186" s="9">
        <v>1</v>
      </c>
      <c r="B186" s="9">
        <v>3</v>
      </c>
    </row>
    <row r="187" spans="1:2" x14ac:dyDescent="0.25">
      <c r="A187" s="6">
        <v>2</v>
      </c>
      <c r="B187" s="6">
        <v>11</v>
      </c>
    </row>
    <row r="188" spans="1:2" x14ac:dyDescent="0.25">
      <c r="A188" s="9">
        <v>3</v>
      </c>
      <c r="B188" s="9">
        <v>6</v>
      </c>
    </row>
    <row r="189" spans="1:2" x14ac:dyDescent="0.25">
      <c r="A189" s="6">
        <v>2</v>
      </c>
      <c r="B189" s="6">
        <v>3</v>
      </c>
    </row>
    <row r="190" spans="1:2" x14ac:dyDescent="0.25">
      <c r="A190" s="9">
        <v>3</v>
      </c>
      <c r="B190" s="9"/>
    </row>
    <row r="191" spans="1:2" x14ac:dyDescent="0.25">
      <c r="A191" s="6">
        <v>4</v>
      </c>
      <c r="B191" s="6">
        <v>12</v>
      </c>
    </row>
    <row r="192" spans="1:2" x14ac:dyDescent="0.25">
      <c r="A192" s="9"/>
      <c r="B192" s="9"/>
    </row>
    <row r="193" spans="1:2" x14ac:dyDescent="0.25">
      <c r="A193" s="6"/>
      <c r="B193" s="6"/>
    </row>
    <row r="194" spans="1:2" x14ac:dyDescent="0.25">
      <c r="A194" s="9">
        <v>2</v>
      </c>
      <c r="B194" s="9">
        <v>3</v>
      </c>
    </row>
    <row r="195" spans="1:2" x14ac:dyDescent="0.25">
      <c r="A195" s="6">
        <v>1</v>
      </c>
      <c r="B195" s="6">
        <v>3</v>
      </c>
    </row>
    <row r="196" spans="1:2" x14ac:dyDescent="0.25">
      <c r="A196" s="9">
        <v>3</v>
      </c>
      <c r="B196" s="9">
        <v>3</v>
      </c>
    </row>
    <row r="197" spans="1:2" x14ac:dyDescent="0.25">
      <c r="A197" s="6">
        <v>3</v>
      </c>
      <c r="B197" s="6">
        <v>5</v>
      </c>
    </row>
    <row r="198" spans="1:2" x14ac:dyDescent="0.25">
      <c r="A198" s="9">
        <v>3</v>
      </c>
      <c r="B198" s="9"/>
    </row>
    <row r="199" spans="1:2" x14ac:dyDescent="0.25">
      <c r="A199" s="6">
        <v>1</v>
      </c>
      <c r="B199" s="6">
        <v>5</v>
      </c>
    </row>
    <row r="200" spans="1:2" x14ac:dyDescent="0.25">
      <c r="A200" s="6"/>
      <c r="B200" s="6"/>
    </row>
    <row r="201" spans="1:2" x14ac:dyDescent="0.25">
      <c r="A201" s="9">
        <v>12</v>
      </c>
      <c r="B201" s="9">
        <v>13</v>
      </c>
    </row>
    <row r="202" spans="1:2" x14ac:dyDescent="0.25">
      <c r="A202" s="6"/>
      <c r="B202" s="6"/>
    </row>
    <row r="203" spans="1:2" x14ac:dyDescent="0.25">
      <c r="A203" s="9"/>
      <c r="B203" s="9"/>
    </row>
    <row r="204" spans="1:2" x14ac:dyDescent="0.25">
      <c r="A204" s="6"/>
      <c r="B204" s="6"/>
    </row>
    <row r="205" spans="1:2" x14ac:dyDescent="0.25">
      <c r="A205" s="6">
        <v>2</v>
      </c>
      <c r="B205" s="6">
        <v>1</v>
      </c>
    </row>
    <row r="206" spans="1:2" x14ac:dyDescent="0.25">
      <c r="A206" s="9">
        <v>2</v>
      </c>
      <c r="B206" s="9">
        <v>5</v>
      </c>
    </row>
    <row r="207" spans="1:2" x14ac:dyDescent="0.25">
      <c r="A207" s="6">
        <v>2</v>
      </c>
      <c r="B207" s="6">
        <v>5</v>
      </c>
    </row>
    <row r="208" spans="1:2" x14ac:dyDescent="0.25">
      <c r="A208" s="9">
        <v>3</v>
      </c>
      <c r="B208" s="9">
        <v>14</v>
      </c>
    </row>
    <row r="209" spans="1:2" x14ac:dyDescent="0.25">
      <c r="A209" s="6">
        <v>2</v>
      </c>
      <c r="B209" s="6">
        <v>3</v>
      </c>
    </row>
    <row r="210" spans="1:2" x14ac:dyDescent="0.25">
      <c r="A210" s="9"/>
      <c r="B210" s="9"/>
    </row>
    <row r="211" spans="1:2" x14ac:dyDescent="0.25">
      <c r="A211" s="6">
        <v>2</v>
      </c>
      <c r="B211" s="6">
        <v>5</v>
      </c>
    </row>
    <row r="212" spans="1:2" x14ac:dyDescent="0.25">
      <c r="A212" s="9"/>
      <c r="B212" s="9"/>
    </row>
    <row r="213" spans="1:2" x14ac:dyDescent="0.25">
      <c r="A213" s="6">
        <v>1</v>
      </c>
      <c r="B213" s="6">
        <v>3</v>
      </c>
    </row>
    <row r="214" spans="1:2" x14ac:dyDescent="0.25">
      <c r="A214" s="9"/>
      <c r="B214" s="9"/>
    </row>
    <row r="215" spans="1:2" x14ac:dyDescent="0.25">
      <c r="A215" s="6"/>
      <c r="B215" s="6"/>
    </row>
    <row r="216" spans="1:2" x14ac:dyDescent="0.25">
      <c r="A216" s="9"/>
      <c r="B216" s="9"/>
    </row>
    <row r="217" spans="1:2" x14ac:dyDescent="0.25">
      <c r="A217" s="6"/>
      <c r="B217" s="6"/>
    </row>
    <row r="218" spans="1:2" x14ac:dyDescent="0.25">
      <c r="A218" s="9"/>
      <c r="B218" s="9"/>
    </row>
    <row r="219" spans="1:2" x14ac:dyDescent="0.25">
      <c r="A219" s="6">
        <v>4</v>
      </c>
      <c r="B219" s="6">
        <v>3</v>
      </c>
    </row>
    <row r="220" spans="1:2" x14ac:dyDescent="0.25">
      <c r="A220" s="9">
        <v>2</v>
      </c>
      <c r="B220" s="9">
        <v>5</v>
      </c>
    </row>
    <row r="221" spans="1:2" x14ac:dyDescent="0.25">
      <c r="A221" s="6">
        <v>1</v>
      </c>
      <c r="B221" s="6">
        <v>3</v>
      </c>
    </row>
    <row r="222" spans="1:2" x14ac:dyDescent="0.25">
      <c r="A222" s="9">
        <v>3</v>
      </c>
      <c r="B222" s="9">
        <v>1</v>
      </c>
    </row>
    <row r="223" spans="1:2" x14ac:dyDescent="0.25">
      <c r="A223" s="6"/>
      <c r="B223" s="6"/>
    </row>
    <row r="224" spans="1:2" x14ac:dyDescent="0.25">
      <c r="A224" s="9">
        <v>2</v>
      </c>
      <c r="B224" s="9">
        <v>3</v>
      </c>
    </row>
    <row r="225" spans="1:2" x14ac:dyDescent="0.25">
      <c r="A225" s="6">
        <v>3</v>
      </c>
      <c r="B225" s="6">
        <v>3</v>
      </c>
    </row>
    <row r="226" spans="1:2" x14ac:dyDescent="0.25">
      <c r="A226" s="9"/>
      <c r="B226" s="9"/>
    </row>
    <row r="227" spans="1:2" x14ac:dyDescent="0.25">
      <c r="A227" s="9">
        <v>2</v>
      </c>
      <c r="B227" s="9">
        <v>5</v>
      </c>
    </row>
    <row r="228" spans="1:2" x14ac:dyDescent="0.25">
      <c r="A228" s="9">
        <v>3</v>
      </c>
      <c r="B228" s="9">
        <v>3</v>
      </c>
    </row>
    <row r="229" spans="1:2" x14ac:dyDescent="0.25">
      <c r="A229" s="9"/>
      <c r="B229" s="9"/>
    </row>
    <row r="230" spans="1:2" x14ac:dyDescent="0.25">
      <c r="A230" s="6"/>
      <c r="B230" s="6"/>
    </row>
    <row r="231" spans="1:2" x14ac:dyDescent="0.25">
      <c r="A231" s="9">
        <v>1</v>
      </c>
      <c r="B231" s="9">
        <v>3</v>
      </c>
    </row>
    <row r="232" spans="1:2" x14ac:dyDescent="0.25">
      <c r="A232" s="9">
        <v>1</v>
      </c>
      <c r="B232" s="9">
        <v>3</v>
      </c>
    </row>
    <row r="233" spans="1:2" x14ac:dyDescent="0.25">
      <c r="A233" s="6"/>
      <c r="B233" s="6"/>
    </row>
    <row r="234" spans="1:2" x14ac:dyDescent="0.25">
      <c r="A234" s="9">
        <v>2</v>
      </c>
      <c r="B234" s="9">
        <v>3</v>
      </c>
    </row>
    <row r="235" spans="1:2" x14ac:dyDescent="0.25">
      <c r="A235" s="6"/>
      <c r="B235" s="6"/>
    </row>
    <row r="236" spans="1:2" x14ac:dyDescent="0.25">
      <c r="A236" s="9">
        <v>2</v>
      </c>
      <c r="B236" s="9">
        <v>5</v>
      </c>
    </row>
    <row r="237" spans="1:2" x14ac:dyDescent="0.25">
      <c r="A237" s="6">
        <v>13</v>
      </c>
      <c r="B237" s="6">
        <v>3</v>
      </c>
    </row>
    <row r="238" spans="1:2" x14ac:dyDescent="0.25">
      <c r="A238" s="9">
        <v>2</v>
      </c>
      <c r="B238" s="9">
        <v>3</v>
      </c>
    </row>
    <row r="239" spans="1:2" x14ac:dyDescent="0.25">
      <c r="A239" s="9">
        <v>2</v>
      </c>
      <c r="B239" s="9">
        <v>3</v>
      </c>
    </row>
    <row r="240" spans="1:2" x14ac:dyDescent="0.25">
      <c r="A240" s="6"/>
      <c r="B240" s="6"/>
    </row>
    <row r="241" spans="1:2" x14ac:dyDescent="0.25">
      <c r="A241" s="9">
        <v>3</v>
      </c>
      <c r="B241" s="9">
        <v>3</v>
      </c>
    </row>
    <row r="242" spans="1:2" x14ac:dyDescent="0.25">
      <c r="A242" s="6"/>
      <c r="B242" s="6"/>
    </row>
    <row r="243" spans="1:2" x14ac:dyDescent="0.25">
      <c r="A243" s="9"/>
      <c r="B243" s="9"/>
    </row>
    <row r="244" spans="1:2" x14ac:dyDescent="0.25">
      <c r="A244" s="6">
        <v>5</v>
      </c>
      <c r="B244" s="6">
        <v>3</v>
      </c>
    </row>
    <row r="245" spans="1:2" x14ac:dyDescent="0.25">
      <c r="A245" s="9">
        <v>4</v>
      </c>
      <c r="B245" s="9">
        <v>3</v>
      </c>
    </row>
    <row r="246" spans="1:2" x14ac:dyDescent="0.25">
      <c r="A246" s="6">
        <v>3</v>
      </c>
      <c r="B246" s="6">
        <v>3</v>
      </c>
    </row>
    <row r="247" spans="1:2" x14ac:dyDescent="0.25">
      <c r="A247" s="9">
        <v>2</v>
      </c>
      <c r="B247" s="9">
        <v>3</v>
      </c>
    </row>
    <row r="248" spans="1:2" x14ac:dyDescent="0.25">
      <c r="A248" s="9">
        <v>2</v>
      </c>
      <c r="B248" s="9">
        <v>3</v>
      </c>
    </row>
    <row r="249" spans="1:2" x14ac:dyDescent="0.25">
      <c r="A249" s="6"/>
      <c r="B249" s="6"/>
    </row>
    <row r="250" spans="1:2" x14ac:dyDescent="0.25">
      <c r="A250" s="9">
        <v>2</v>
      </c>
      <c r="B250" s="9">
        <v>3</v>
      </c>
    </row>
    <row r="251" spans="1:2" x14ac:dyDescent="0.25">
      <c r="A251" s="6">
        <v>1</v>
      </c>
      <c r="B251" s="6">
        <v>3</v>
      </c>
    </row>
    <row r="252" spans="1:2" x14ac:dyDescent="0.25">
      <c r="A252" s="6"/>
      <c r="B252" s="6"/>
    </row>
    <row r="253" spans="1:2" x14ac:dyDescent="0.25">
      <c r="A253" s="9">
        <v>1</v>
      </c>
      <c r="B253" s="9">
        <v>3</v>
      </c>
    </row>
    <row r="254" spans="1:2" x14ac:dyDescent="0.25">
      <c r="A254" s="9"/>
      <c r="B254" s="9"/>
    </row>
    <row r="255" spans="1:2" x14ac:dyDescent="0.25">
      <c r="A255" s="6">
        <v>3</v>
      </c>
      <c r="B255" s="6">
        <v>5</v>
      </c>
    </row>
    <row r="256" spans="1:2" x14ac:dyDescent="0.25">
      <c r="A256" s="9">
        <v>3</v>
      </c>
      <c r="B256" s="9"/>
    </row>
    <row r="257" spans="1:2" x14ac:dyDescent="0.25">
      <c r="A257" s="6"/>
      <c r="B257" s="6"/>
    </row>
    <row r="258" spans="1:2" x14ac:dyDescent="0.25">
      <c r="A258" s="6">
        <v>2</v>
      </c>
      <c r="B258" s="6">
        <v>3</v>
      </c>
    </row>
    <row r="259" spans="1:2" x14ac:dyDescent="0.25">
      <c r="A259" s="9">
        <v>1</v>
      </c>
      <c r="B259" s="9">
        <v>3</v>
      </c>
    </row>
    <row r="260" spans="1:2" x14ac:dyDescent="0.25">
      <c r="A260" s="6">
        <v>2</v>
      </c>
      <c r="B260" s="6">
        <v>3</v>
      </c>
    </row>
    <row r="261" spans="1:2" x14ac:dyDescent="0.25">
      <c r="A261" s="9"/>
      <c r="B261" s="9"/>
    </row>
    <row r="262" spans="1:2" x14ac:dyDescent="0.25">
      <c r="A262" s="6"/>
      <c r="B262" s="6"/>
    </row>
    <row r="263" spans="1:2" x14ac:dyDescent="0.25">
      <c r="A263" s="9">
        <v>2</v>
      </c>
      <c r="B263" s="9">
        <v>1</v>
      </c>
    </row>
    <row r="264" spans="1:2" x14ac:dyDescent="0.25">
      <c r="A264" s="6">
        <v>3</v>
      </c>
      <c r="B264" s="6">
        <v>3</v>
      </c>
    </row>
    <row r="265" spans="1:2" x14ac:dyDescent="0.25">
      <c r="A265" s="9"/>
      <c r="B265" s="9"/>
    </row>
    <row r="266" spans="1:2" x14ac:dyDescent="0.25">
      <c r="A266" s="6">
        <v>3</v>
      </c>
      <c r="B266" s="6">
        <v>3</v>
      </c>
    </row>
    <row r="267" spans="1:2" x14ac:dyDescent="0.25">
      <c r="A267" s="9"/>
      <c r="B267" s="9"/>
    </row>
    <row r="268" spans="1:2" x14ac:dyDescent="0.25">
      <c r="A268" s="6">
        <v>3</v>
      </c>
      <c r="B268" s="6">
        <v>3</v>
      </c>
    </row>
    <row r="269" spans="1:2" x14ac:dyDescent="0.25">
      <c r="A269" s="9">
        <v>3</v>
      </c>
      <c r="B269" s="9">
        <v>3</v>
      </c>
    </row>
    <row r="270" spans="1:2" x14ac:dyDescent="0.25">
      <c r="A270" s="6">
        <v>1</v>
      </c>
      <c r="B270" s="6">
        <v>3</v>
      </c>
    </row>
    <row r="271" spans="1:2" x14ac:dyDescent="0.25">
      <c r="A271" s="9">
        <v>2</v>
      </c>
      <c r="B271" s="9">
        <v>3</v>
      </c>
    </row>
    <row r="272" spans="1:2" x14ac:dyDescent="0.25">
      <c r="A272" s="6"/>
      <c r="B272" s="6"/>
    </row>
    <row r="273" spans="1:2" x14ac:dyDescent="0.25">
      <c r="A273" s="9"/>
      <c r="B273" s="9"/>
    </row>
    <row r="274" spans="1:2" x14ac:dyDescent="0.25">
      <c r="A274" s="6">
        <v>3</v>
      </c>
      <c r="B274" s="6">
        <v>5</v>
      </c>
    </row>
    <row r="275" spans="1:2" x14ac:dyDescent="0.25">
      <c r="A275" s="9">
        <v>2</v>
      </c>
      <c r="B275" s="9">
        <v>5</v>
      </c>
    </row>
    <row r="276" spans="1:2" x14ac:dyDescent="0.25">
      <c r="A276" s="6">
        <v>3</v>
      </c>
      <c r="B276" s="6">
        <v>3</v>
      </c>
    </row>
    <row r="277" spans="1:2" x14ac:dyDescent="0.25">
      <c r="A277" s="9">
        <v>2</v>
      </c>
      <c r="B277" s="9">
        <v>3</v>
      </c>
    </row>
    <row r="278" spans="1:2" x14ac:dyDescent="0.25">
      <c r="A278" s="6">
        <v>3</v>
      </c>
      <c r="B278" s="6"/>
    </row>
    <row r="279" spans="1:2" x14ac:dyDescent="0.25">
      <c r="A279" s="9"/>
      <c r="B279" s="9"/>
    </row>
    <row r="280" spans="1:2" x14ac:dyDescent="0.25">
      <c r="A280" s="12">
        <v>2</v>
      </c>
      <c r="B280" s="12">
        <v>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38"/>
  <sheetViews>
    <sheetView topLeftCell="C1" zoomScaleNormal="100" workbookViewId="0">
      <selection activeCell="K15" sqref="K15"/>
    </sheetView>
  </sheetViews>
  <sheetFormatPr defaultRowHeight="13.2" x14ac:dyDescent="0.25"/>
  <cols>
    <col min="1" max="1" width="37.6640625" style="4" customWidth="1"/>
    <col min="2" max="3" width="20.6640625" customWidth="1"/>
    <col min="4" max="5" width="10.44140625" customWidth="1"/>
    <col min="6" max="6" width="21" style="4" customWidth="1"/>
    <col min="7" max="7" width="37.6640625" style="4" customWidth="1"/>
    <col min="13" max="13" width="6.6640625" customWidth="1"/>
  </cols>
  <sheetData>
    <row r="1" spans="1:13" s="20" customFormat="1" ht="66" x14ac:dyDescent="0.25">
      <c r="A1" s="36" t="s">
        <v>6</v>
      </c>
      <c r="B1"/>
      <c r="C1"/>
      <c r="D1"/>
      <c r="E1"/>
      <c r="F1"/>
      <c r="G1" s="36" t="s">
        <v>7</v>
      </c>
    </row>
    <row r="2" spans="1:13" x14ac:dyDescent="0.25">
      <c r="A2" t="s">
        <v>50</v>
      </c>
      <c r="C2" s="35" t="s">
        <v>50</v>
      </c>
      <c r="D2" s="32">
        <f>COUNTIF($A$2:$B$238,"Выходные дни")</f>
        <v>209</v>
      </c>
      <c r="E2" s="80"/>
      <c r="G2" t="s">
        <v>679</v>
      </c>
      <c r="L2" s="38" t="s">
        <v>685</v>
      </c>
      <c r="M2" s="32">
        <v>44</v>
      </c>
    </row>
    <row r="3" spans="1:13" x14ac:dyDescent="0.25">
      <c r="A3" t="s">
        <v>680</v>
      </c>
      <c r="C3" s="35" t="s">
        <v>680</v>
      </c>
      <c r="D3" s="32">
        <f>COUNTIF($A$2:$B$238,"Будние дни")</f>
        <v>208</v>
      </c>
      <c r="E3" s="80"/>
      <c r="G3" t="s">
        <v>68</v>
      </c>
      <c r="L3" s="38" t="s">
        <v>686</v>
      </c>
      <c r="M3" s="32">
        <v>182</v>
      </c>
    </row>
    <row r="4" spans="1:13" x14ac:dyDescent="0.25">
      <c r="A4" t="s">
        <v>680</v>
      </c>
      <c r="B4" t="s">
        <v>50</v>
      </c>
      <c r="F4"/>
      <c r="G4" t="s">
        <v>686</v>
      </c>
      <c r="H4" t="s">
        <v>679</v>
      </c>
      <c r="I4" t="s">
        <v>68</v>
      </c>
      <c r="L4" s="38" t="s">
        <v>679</v>
      </c>
      <c r="M4" s="32">
        <v>233</v>
      </c>
    </row>
    <row r="5" spans="1:13" x14ac:dyDescent="0.25">
      <c r="A5" t="s">
        <v>680</v>
      </c>
      <c r="B5" t="s">
        <v>50</v>
      </c>
      <c r="F5"/>
      <c r="G5" t="s">
        <v>686</v>
      </c>
      <c r="H5" t="s">
        <v>679</v>
      </c>
      <c r="L5" s="38" t="s">
        <v>68</v>
      </c>
      <c r="M5" s="32">
        <v>168</v>
      </c>
    </row>
    <row r="6" spans="1:13" x14ac:dyDescent="0.25">
      <c r="A6" t="s">
        <v>680</v>
      </c>
      <c r="B6" t="s">
        <v>50</v>
      </c>
      <c r="F6"/>
      <c r="G6" t="s">
        <v>686</v>
      </c>
      <c r="H6" t="s">
        <v>679</v>
      </c>
    </row>
    <row r="7" spans="1:13" x14ac:dyDescent="0.25">
      <c r="A7" t="s">
        <v>50</v>
      </c>
      <c r="F7"/>
      <c r="G7" t="s">
        <v>679</v>
      </c>
    </row>
    <row r="8" spans="1:13" x14ac:dyDescent="0.25">
      <c r="A8" t="s">
        <v>50</v>
      </c>
      <c r="F8"/>
      <c r="G8" t="s">
        <v>679</v>
      </c>
    </row>
    <row r="9" spans="1:13" x14ac:dyDescent="0.25">
      <c r="A9" t="s">
        <v>680</v>
      </c>
      <c r="B9" t="s">
        <v>50</v>
      </c>
      <c r="F9"/>
      <c r="G9" t="s">
        <v>686</v>
      </c>
      <c r="H9" t="s">
        <v>679</v>
      </c>
      <c r="I9" t="s">
        <v>68</v>
      </c>
    </row>
    <row r="10" spans="1:13" x14ac:dyDescent="0.25">
      <c r="A10" t="s">
        <v>680</v>
      </c>
      <c r="B10" t="s">
        <v>50</v>
      </c>
      <c r="F10"/>
      <c r="G10" t="s">
        <v>679</v>
      </c>
    </row>
    <row r="11" spans="1:13" x14ac:dyDescent="0.25">
      <c r="A11" t="s">
        <v>680</v>
      </c>
      <c r="B11" t="s">
        <v>50</v>
      </c>
      <c r="F11"/>
      <c r="G11" t="s">
        <v>686</v>
      </c>
      <c r="H11" t="s">
        <v>679</v>
      </c>
      <c r="I11" t="s">
        <v>68</v>
      </c>
    </row>
    <row r="12" spans="1:13" x14ac:dyDescent="0.25">
      <c r="A12" t="s">
        <v>680</v>
      </c>
      <c r="B12" t="s">
        <v>50</v>
      </c>
      <c r="F12"/>
      <c r="G12" t="s">
        <v>686</v>
      </c>
      <c r="H12" t="s">
        <v>679</v>
      </c>
      <c r="I12" t="s">
        <v>68</v>
      </c>
    </row>
    <row r="13" spans="1:13" x14ac:dyDescent="0.25">
      <c r="A13" t="s">
        <v>680</v>
      </c>
      <c r="B13" t="s">
        <v>50</v>
      </c>
      <c r="F13"/>
      <c r="G13" t="s">
        <v>679</v>
      </c>
      <c r="H13" t="s">
        <v>68</v>
      </c>
    </row>
    <row r="14" spans="1:13" x14ac:dyDescent="0.25">
      <c r="A14" t="s">
        <v>680</v>
      </c>
      <c r="B14" t="s">
        <v>50</v>
      </c>
      <c r="F14"/>
      <c r="G14" t="s">
        <v>686</v>
      </c>
      <c r="H14" t="s">
        <v>679</v>
      </c>
      <c r="I14" t="s">
        <v>68</v>
      </c>
    </row>
    <row r="15" spans="1:13" x14ac:dyDescent="0.25">
      <c r="A15" t="s">
        <v>680</v>
      </c>
      <c r="B15" t="s">
        <v>50</v>
      </c>
      <c r="F15"/>
      <c r="G15" t="s">
        <v>686</v>
      </c>
      <c r="H15" t="s">
        <v>679</v>
      </c>
      <c r="I15" t="s">
        <v>68</v>
      </c>
    </row>
    <row r="16" spans="1:13" x14ac:dyDescent="0.25">
      <c r="A16" t="s">
        <v>680</v>
      </c>
      <c r="B16" t="s">
        <v>50</v>
      </c>
      <c r="F16"/>
      <c r="G16" t="s">
        <v>685</v>
      </c>
      <c r="H16" t="s">
        <v>686</v>
      </c>
      <c r="I16" t="s">
        <v>679</v>
      </c>
      <c r="J16" t="s">
        <v>68</v>
      </c>
    </row>
    <row r="17" spans="1:10" x14ac:dyDescent="0.25">
      <c r="A17" t="s">
        <v>680</v>
      </c>
      <c r="B17" t="s">
        <v>50</v>
      </c>
      <c r="F17"/>
      <c r="G17" t="s">
        <v>685</v>
      </c>
      <c r="H17" t="s">
        <v>686</v>
      </c>
      <c r="I17" t="s">
        <v>679</v>
      </c>
      <c r="J17" t="s">
        <v>68</v>
      </c>
    </row>
    <row r="18" spans="1:10" x14ac:dyDescent="0.25">
      <c r="A18" t="s">
        <v>680</v>
      </c>
      <c r="B18" t="s">
        <v>50</v>
      </c>
      <c r="F18"/>
      <c r="G18" t="s">
        <v>686</v>
      </c>
      <c r="H18" t="s">
        <v>679</v>
      </c>
      <c r="I18" t="s">
        <v>68</v>
      </c>
    </row>
    <row r="19" spans="1:10" x14ac:dyDescent="0.25">
      <c r="A19" t="s">
        <v>680</v>
      </c>
      <c r="B19" t="s">
        <v>50</v>
      </c>
      <c r="F19"/>
      <c r="G19" t="s">
        <v>685</v>
      </c>
      <c r="H19" t="s">
        <v>686</v>
      </c>
      <c r="I19" t="s">
        <v>679</v>
      </c>
      <c r="J19" t="s">
        <v>68</v>
      </c>
    </row>
    <row r="20" spans="1:10" x14ac:dyDescent="0.25">
      <c r="A20" t="s">
        <v>680</v>
      </c>
      <c r="B20" t="s">
        <v>50</v>
      </c>
      <c r="F20"/>
      <c r="G20" t="s">
        <v>686</v>
      </c>
      <c r="H20" t="s">
        <v>679</v>
      </c>
      <c r="I20" t="s">
        <v>68</v>
      </c>
    </row>
    <row r="21" spans="1:10" x14ac:dyDescent="0.25">
      <c r="A21" t="s">
        <v>680</v>
      </c>
      <c r="B21" t="s">
        <v>50</v>
      </c>
      <c r="F21"/>
      <c r="G21" t="s">
        <v>686</v>
      </c>
      <c r="H21" t="s">
        <v>679</v>
      </c>
      <c r="I21" t="s">
        <v>68</v>
      </c>
    </row>
    <row r="22" spans="1:10" x14ac:dyDescent="0.25">
      <c r="A22" t="s">
        <v>680</v>
      </c>
      <c r="B22" t="s">
        <v>50</v>
      </c>
      <c r="F22"/>
      <c r="G22" t="s">
        <v>686</v>
      </c>
      <c r="H22" t="s">
        <v>679</v>
      </c>
      <c r="I22" t="s">
        <v>68</v>
      </c>
    </row>
    <row r="23" spans="1:10" x14ac:dyDescent="0.25">
      <c r="A23" t="s">
        <v>680</v>
      </c>
      <c r="B23" t="s">
        <v>50</v>
      </c>
      <c r="F23"/>
      <c r="G23" t="s">
        <v>686</v>
      </c>
      <c r="H23" t="s">
        <v>679</v>
      </c>
      <c r="I23" t="s">
        <v>68</v>
      </c>
    </row>
    <row r="24" spans="1:10" x14ac:dyDescent="0.25">
      <c r="A24" t="s">
        <v>680</v>
      </c>
      <c r="B24" t="s">
        <v>50</v>
      </c>
      <c r="F24"/>
      <c r="G24" t="s">
        <v>686</v>
      </c>
      <c r="H24" t="s">
        <v>679</v>
      </c>
      <c r="I24" t="s">
        <v>68</v>
      </c>
    </row>
    <row r="25" spans="1:10" x14ac:dyDescent="0.25">
      <c r="A25" t="s">
        <v>680</v>
      </c>
      <c r="B25" t="s">
        <v>50</v>
      </c>
      <c r="F25"/>
      <c r="G25" t="s">
        <v>685</v>
      </c>
      <c r="H25" t="s">
        <v>686</v>
      </c>
      <c r="I25" t="s">
        <v>679</v>
      </c>
      <c r="J25" t="s">
        <v>68</v>
      </c>
    </row>
    <row r="26" spans="1:10" x14ac:dyDescent="0.25">
      <c r="A26" t="s">
        <v>680</v>
      </c>
      <c r="B26" t="s">
        <v>50</v>
      </c>
      <c r="F26"/>
      <c r="G26" t="s">
        <v>685</v>
      </c>
      <c r="H26" t="s">
        <v>686</v>
      </c>
      <c r="I26" t="s">
        <v>679</v>
      </c>
      <c r="J26" t="s">
        <v>68</v>
      </c>
    </row>
    <row r="27" spans="1:10" x14ac:dyDescent="0.25">
      <c r="A27" t="s">
        <v>680</v>
      </c>
      <c r="B27" t="s">
        <v>50</v>
      </c>
      <c r="F27"/>
      <c r="G27" t="s">
        <v>685</v>
      </c>
      <c r="H27" t="s">
        <v>686</v>
      </c>
      <c r="I27" t="s">
        <v>679</v>
      </c>
      <c r="J27" t="s">
        <v>68</v>
      </c>
    </row>
    <row r="28" spans="1:10" x14ac:dyDescent="0.25">
      <c r="A28" t="s">
        <v>50</v>
      </c>
      <c r="F28"/>
      <c r="G28" t="s">
        <v>679</v>
      </c>
    </row>
    <row r="29" spans="1:10" x14ac:dyDescent="0.25">
      <c r="A29" t="s">
        <v>680</v>
      </c>
      <c r="B29" t="s">
        <v>50</v>
      </c>
      <c r="F29"/>
      <c r="G29" t="s">
        <v>686</v>
      </c>
      <c r="H29" t="s">
        <v>679</v>
      </c>
      <c r="I29" t="s">
        <v>68</v>
      </c>
    </row>
    <row r="30" spans="1:10" x14ac:dyDescent="0.25">
      <c r="A30" t="s">
        <v>680</v>
      </c>
      <c r="B30" t="s">
        <v>50</v>
      </c>
      <c r="F30"/>
      <c r="G30" t="s">
        <v>685</v>
      </c>
      <c r="H30" t="s">
        <v>686</v>
      </c>
      <c r="I30" t="s">
        <v>679</v>
      </c>
      <c r="J30" t="s">
        <v>68</v>
      </c>
    </row>
    <row r="31" spans="1:10" x14ac:dyDescent="0.25">
      <c r="A31" t="s">
        <v>680</v>
      </c>
      <c r="B31" t="s">
        <v>50</v>
      </c>
      <c r="F31"/>
      <c r="G31" t="s">
        <v>686</v>
      </c>
      <c r="H31" t="s">
        <v>679</v>
      </c>
    </row>
    <row r="32" spans="1:10" x14ac:dyDescent="0.25">
      <c r="A32" t="s">
        <v>680</v>
      </c>
      <c r="B32" t="s">
        <v>50</v>
      </c>
      <c r="F32"/>
      <c r="G32" t="s">
        <v>686</v>
      </c>
      <c r="H32" t="s">
        <v>679</v>
      </c>
      <c r="I32" t="s">
        <v>68</v>
      </c>
    </row>
    <row r="33" spans="1:10" x14ac:dyDescent="0.25">
      <c r="A33" t="s">
        <v>680</v>
      </c>
      <c r="F33"/>
      <c r="G33" t="s">
        <v>685</v>
      </c>
      <c r="H33" t="s">
        <v>686</v>
      </c>
      <c r="I33" t="s">
        <v>679</v>
      </c>
      <c r="J33" t="s">
        <v>68</v>
      </c>
    </row>
    <row r="34" spans="1:10" x14ac:dyDescent="0.25">
      <c r="A34" t="s">
        <v>680</v>
      </c>
      <c r="B34" t="s">
        <v>50</v>
      </c>
      <c r="F34"/>
      <c r="G34" t="s">
        <v>685</v>
      </c>
      <c r="H34" t="s">
        <v>686</v>
      </c>
      <c r="I34" t="s">
        <v>679</v>
      </c>
      <c r="J34" t="s">
        <v>68</v>
      </c>
    </row>
    <row r="35" spans="1:10" x14ac:dyDescent="0.25">
      <c r="A35" t="s">
        <v>680</v>
      </c>
      <c r="B35" t="s">
        <v>50</v>
      </c>
      <c r="F35"/>
      <c r="G35" t="s">
        <v>686</v>
      </c>
      <c r="H35" t="s">
        <v>679</v>
      </c>
      <c r="I35" t="s">
        <v>68</v>
      </c>
    </row>
    <row r="36" spans="1:10" x14ac:dyDescent="0.25">
      <c r="A36" t="s">
        <v>680</v>
      </c>
      <c r="B36" t="s">
        <v>50</v>
      </c>
      <c r="F36"/>
      <c r="G36" t="s">
        <v>685</v>
      </c>
      <c r="H36" t="s">
        <v>686</v>
      </c>
      <c r="I36" t="s">
        <v>679</v>
      </c>
      <c r="J36" t="s">
        <v>68</v>
      </c>
    </row>
    <row r="37" spans="1:10" x14ac:dyDescent="0.25">
      <c r="A37" t="s">
        <v>680</v>
      </c>
      <c r="B37" t="s">
        <v>50</v>
      </c>
      <c r="F37"/>
      <c r="G37" t="s">
        <v>686</v>
      </c>
      <c r="H37" t="s">
        <v>679</v>
      </c>
      <c r="I37" t="s">
        <v>68</v>
      </c>
    </row>
    <row r="38" spans="1:10" x14ac:dyDescent="0.25">
      <c r="A38" t="s">
        <v>680</v>
      </c>
      <c r="B38" t="s">
        <v>50</v>
      </c>
      <c r="F38"/>
      <c r="G38" t="s">
        <v>686</v>
      </c>
      <c r="H38" t="s">
        <v>679</v>
      </c>
      <c r="I38" t="s">
        <v>68</v>
      </c>
    </row>
    <row r="39" spans="1:10" x14ac:dyDescent="0.25">
      <c r="A39" t="s">
        <v>680</v>
      </c>
      <c r="B39" t="s">
        <v>50</v>
      </c>
      <c r="F39"/>
      <c r="G39" t="s">
        <v>686</v>
      </c>
      <c r="H39" t="s">
        <v>679</v>
      </c>
      <c r="I39" t="s">
        <v>68</v>
      </c>
    </row>
    <row r="40" spans="1:10" x14ac:dyDescent="0.25">
      <c r="A40" t="s">
        <v>680</v>
      </c>
      <c r="B40" t="s">
        <v>50</v>
      </c>
      <c r="F40"/>
      <c r="G40" t="s">
        <v>686</v>
      </c>
      <c r="H40" t="s">
        <v>679</v>
      </c>
      <c r="I40" t="s">
        <v>68</v>
      </c>
    </row>
    <row r="41" spans="1:10" x14ac:dyDescent="0.25">
      <c r="A41" t="s">
        <v>680</v>
      </c>
      <c r="B41" t="s">
        <v>50</v>
      </c>
      <c r="F41"/>
      <c r="G41" t="s">
        <v>686</v>
      </c>
      <c r="H41" t="s">
        <v>679</v>
      </c>
      <c r="I41" t="s">
        <v>68</v>
      </c>
    </row>
    <row r="42" spans="1:10" x14ac:dyDescent="0.25">
      <c r="A42" t="s">
        <v>680</v>
      </c>
      <c r="B42" t="s">
        <v>50</v>
      </c>
      <c r="F42"/>
      <c r="G42" t="s">
        <v>686</v>
      </c>
      <c r="H42" t="s">
        <v>679</v>
      </c>
      <c r="I42" t="s">
        <v>68</v>
      </c>
    </row>
    <row r="43" spans="1:10" x14ac:dyDescent="0.25">
      <c r="A43" t="s">
        <v>680</v>
      </c>
      <c r="B43" t="s">
        <v>50</v>
      </c>
      <c r="F43"/>
      <c r="G43" t="s">
        <v>686</v>
      </c>
      <c r="H43" t="s">
        <v>679</v>
      </c>
      <c r="I43" t="s">
        <v>68</v>
      </c>
    </row>
    <row r="44" spans="1:10" x14ac:dyDescent="0.25">
      <c r="A44" t="s">
        <v>680</v>
      </c>
      <c r="B44" t="s">
        <v>50</v>
      </c>
      <c r="F44"/>
      <c r="G44" t="s">
        <v>685</v>
      </c>
      <c r="H44" t="s">
        <v>686</v>
      </c>
      <c r="I44" t="s">
        <v>679</v>
      </c>
      <c r="J44" t="s">
        <v>68</v>
      </c>
    </row>
    <row r="45" spans="1:10" x14ac:dyDescent="0.25">
      <c r="A45" t="s">
        <v>680</v>
      </c>
      <c r="B45" t="s">
        <v>50</v>
      </c>
      <c r="F45"/>
      <c r="G45" t="s">
        <v>686</v>
      </c>
      <c r="H45" t="s">
        <v>679</v>
      </c>
      <c r="I45" t="s">
        <v>68</v>
      </c>
    </row>
    <row r="46" spans="1:10" x14ac:dyDescent="0.25">
      <c r="A46" t="s">
        <v>680</v>
      </c>
      <c r="B46" t="s">
        <v>50</v>
      </c>
      <c r="F46"/>
      <c r="G46" t="s">
        <v>686</v>
      </c>
      <c r="H46" t="s">
        <v>679</v>
      </c>
      <c r="I46" t="s">
        <v>68</v>
      </c>
    </row>
    <row r="47" spans="1:10" x14ac:dyDescent="0.25">
      <c r="A47" t="s">
        <v>50</v>
      </c>
      <c r="F47"/>
      <c r="G47" t="s">
        <v>679</v>
      </c>
    </row>
    <row r="48" spans="1:10" x14ac:dyDescent="0.25">
      <c r="A48" t="s">
        <v>680</v>
      </c>
      <c r="B48" t="s">
        <v>50</v>
      </c>
      <c r="F48"/>
      <c r="G48" t="s">
        <v>686</v>
      </c>
      <c r="H48" t="s">
        <v>679</v>
      </c>
      <c r="I48" t="s">
        <v>68</v>
      </c>
    </row>
    <row r="49" spans="1:10" x14ac:dyDescent="0.25">
      <c r="A49" t="s">
        <v>680</v>
      </c>
      <c r="B49" t="s">
        <v>50</v>
      </c>
      <c r="F49"/>
      <c r="G49" t="s">
        <v>686</v>
      </c>
      <c r="H49" t="s">
        <v>679</v>
      </c>
      <c r="I49" t="s">
        <v>68</v>
      </c>
    </row>
    <row r="50" spans="1:10" x14ac:dyDescent="0.25">
      <c r="A50" t="s">
        <v>680</v>
      </c>
      <c r="B50" t="s">
        <v>50</v>
      </c>
      <c r="F50"/>
      <c r="G50" t="s">
        <v>686</v>
      </c>
      <c r="H50" t="s">
        <v>679</v>
      </c>
    </row>
    <row r="51" spans="1:10" x14ac:dyDescent="0.25">
      <c r="A51" t="s">
        <v>680</v>
      </c>
      <c r="B51" t="s">
        <v>50</v>
      </c>
      <c r="F51"/>
      <c r="G51" t="s">
        <v>686</v>
      </c>
      <c r="H51" t="s">
        <v>679</v>
      </c>
      <c r="I51" t="s">
        <v>68</v>
      </c>
    </row>
    <row r="52" spans="1:10" x14ac:dyDescent="0.25">
      <c r="A52" t="s">
        <v>680</v>
      </c>
      <c r="B52" t="s">
        <v>50</v>
      </c>
      <c r="F52"/>
      <c r="G52" t="s">
        <v>685</v>
      </c>
      <c r="H52" t="s">
        <v>686</v>
      </c>
      <c r="I52" t="s">
        <v>679</v>
      </c>
      <c r="J52" t="s">
        <v>68</v>
      </c>
    </row>
    <row r="53" spans="1:10" x14ac:dyDescent="0.25">
      <c r="A53" t="s">
        <v>680</v>
      </c>
      <c r="B53" t="s">
        <v>50</v>
      </c>
      <c r="F53"/>
      <c r="G53" t="s">
        <v>686</v>
      </c>
      <c r="H53" t="s">
        <v>679</v>
      </c>
      <c r="I53" t="s">
        <v>68</v>
      </c>
    </row>
    <row r="54" spans="1:10" x14ac:dyDescent="0.25">
      <c r="A54" t="s">
        <v>680</v>
      </c>
      <c r="B54" t="s">
        <v>50</v>
      </c>
      <c r="F54"/>
      <c r="G54" t="s">
        <v>685</v>
      </c>
      <c r="H54" t="s">
        <v>686</v>
      </c>
      <c r="I54" t="s">
        <v>679</v>
      </c>
      <c r="J54" t="s">
        <v>68</v>
      </c>
    </row>
    <row r="55" spans="1:10" x14ac:dyDescent="0.25">
      <c r="A55" t="s">
        <v>680</v>
      </c>
      <c r="B55" t="s">
        <v>50</v>
      </c>
      <c r="F55"/>
      <c r="G55" t="s">
        <v>686</v>
      </c>
      <c r="H55" t="s">
        <v>679</v>
      </c>
      <c r="I55" t="s">
        <v>68</v>
      </c>
    </row>
    <row r="56" spans="1:10" x14ac:dyDescent="0.25">
      <c r="A56" t="s">
        <v>680</v>
      </c>
      <c r="B56" t="s">
        <v>50</v>
      </c>
      <c r="F56"/>
      <c r="G56" t="s">
        <v>685</v>
      </c>
      <c r="H56" t="s">
        <v>686</v>
      </c>
      <c r="I56" t="s">
        <v>679</v>
      </c>
      <c r="J56" t="s">
        <v>68</v>
      </c>
    </row>
    <row r="57" spans="1:10" x14ac:dyDescent="0.25">
      <c r="A57" t="s">
        <v>680</v>
      </c>
      <c r="B57" t="s">
        <v>50</v>
      </c>
      <c r="F57"/>
      <c r="G57" t="s">
        <v>686</v>
      </c>
      <c r="H57" t="s">
        <v>679</v>
      </c>
      <c r="I57" t="s">
        <v>68</v>
      </c>
    </row>
    <row r="58" spans="1:10" x14ac:dyDescent="0.25">
      <c r="A58" t="s">
        <v>680</v>
      </c>
      <c r="B58" t="s">
        <v>50</v>
      </c>
      <c r="F58"/>
      <c r="G58" t="s">
        <v>686</v>
      </c>
      <c r="H58" t="s">
        <v>679</v>
      </c>
      <c r="I58" t="s">
        <v>68</v>
      </c>
    </row>
    <row r="59" spans="1:10" x14ac:dyDescent="0.25">
      <c r="A59" t="s">
        <v>680</v>
      </c>
      <c r="B59" t="s">
        <v>50</v>
      </c>
      <c r="F59"/>
      <c r="G59" t="s">
        <v>685</v>
      </c>
      <c r="H59" t="s">
        <v>686</v>
      </c>
      <c r="I59" t="s">
        <v>679</v>
      </c>
      <c r="J59" t="s">
        <v>68</v>
      </c>
    </row>
    <row r="60" spans="1:10" x14ac:dyDescent="0.25">
      <c r="A60" t="s">
        <v>680</v>
      </c>
      <c r="B60" t="s">
        <v>50</v>
      </c>
      <c r="F60"/>
      <c r="G60" t="s">
        <v>686</v>
      </c>
      <c r="H60" t="s">
        <v>679</v>
      </c>
      <c r="I60" t="s">
        <v>68</v>
      </c>
    </row>
    <row r="61" spans="1:10" x14ac:dyDescent="0.25">
      <c r="A61" t="s">
        <v>680</v>
      </c>
      <c r="F61"/>
      <c r="G61" t="s">
        <v>686</v>
      </c>
      <c r="H61" t="s">
        <v>679</v>
      </c>
      <c r="I61" t="s">
        <v>68</v>
      </c>
    </row>
    <row r="62" spans="1:10" x14ac:dyDescent="0.25">
      <c r="A62" t="s">
        <v>680</v>
      </c>
      <c r="B62" t="s">
        <v>50</v>
      </c>
      <c r="F62"/>
      <c r="G62" t="s">
        <v>679</v>
      </c>
      <c r="H62" t="s">
        <v>68</v>
      </c>
    </row>
    <row r="63" spans="1:10" x14ac:dyDescent="0.25">
      <c r="A63" t="s">
        <v>680</v>
      </c>
      <c r="B63" t="s">
        <v>50</v>
      </c>
      <c r="F63"/>
      <c r="G63" t="s">
        <v>686</v>
      </c>
      <c r="H63" t="s">
        <v>679</v>
      </c>
      <c r="I63" t="s">
        <v>68</v>
      </c>
    </row>
    <row r="64" spans="1:10" x14ac:dyDescent="0.25">
      <c r="A64" t="s">
        <v>680</v>
      </c>
      <c r="B64" t="s">
        <v>50</v>
      </c>
      <c r="F64"/>
      <c r="G64" t="s">
        <v>686</v>
      </c>
      <c r="H64" t="s">
        <v>679</v>
      </c>
      <c r="I64" t="s">
        <v>68</v>
      </c>
    </row>
    <row r="65" spans="1:10" x14ac:dyDescent="0.25">
      <c r="A65" t="s">
        <v>680</v>
      </c>
      <c r="B65" t="s">
        <v>50</v>
      </c>
      <c r="F65"/>
      <c r="G65" t="s">
        <v>686</v>
      </c>
      <c r="H65" t="s">
        <v>679</v>
      </c>
      <c r="I65" t="s">
        <v>68</v>
      </c>
    </row>
    <row r="66" spans="1:10" x14ac:dyDescent="0.25">
      <c r="A66" t="s">
        <v>680</v>
      </c>
      <c r="B66" t="s">
        <v>50</v>
      </c>
      <c r="F66"/>
      <c r="G66" t="s">
        <v>685</v>
      </c>
      <c r="H66" t="s">
        <v>686</v>
      </c>
      <c r="I66" t="s">
        <v>679</v>
      </c>
      <c r="J66" t="s">
        <v>68</v>
      </c>
    </row>
    <row r="67" spans="1:10" x14ac:dyDescent="0.25">
      <c r="A67" t="s">
        <v>680</v>
      </c>
      <c r="F67"/>
      <c r="G67" t="s">
        <v>686</v>
      </c>
      <c r="H67" t="s">
        <v>679</v>
      </c>
    </row>
    <row r="68" spans="1:10" x14ac:dyDescent="0.25">
      <c r="A68" t="s">
        <v>50</v>
      </c>
      <c r="F68"/>
      <c r="G68" t="s">
        <v>679</v>
      </c>
    </row>
    <row r="69" spans="1:10" x14ac:dyDescent="0.25">
      <c r="A69" t="s">
        <v>680</v>
      </c>
      <c r="B69" t="s">
        <v>50</v>
      </c>
      <c r="F69"/>
      <c r="G69" t="s">
        <v>686</v>
      </c>
      <c r="H69" t="s">
        <v>679</v>
      </c>
      <c r="I69" t="s">
        <v>68</v>
      </c>
    </row>
    <row r="70" spans="1:10" x14ac:dyDescent="0.25">
      <c r="A70" t="s">
        <v>680</v>
      </c>
      <c r="B70" t="s">
        <v>50</v>
      </c>
      <c r="F70"/>
      <c r="G70" t="s">
        <v>686</v>
      </c>
      <c r="H70" t="s">
        <v>679</v>
      </c>
      <c r="I70" t="s">
        <v>68</v>
      </c>
    </row>
    <row r="71" spans="1:10" x14ac:dyDescent="0.25">
      <c r="A71" t="s">
        <v>680</v>
      </c>
      <c r="B71" t="s">
        <v>50</v>
      </c>
      <c r="F71"/>
      <c r="G71" t="s">
        <v>685</v>
      </c>
      <c r="H71" t="s">
        <v>686</v>
      </c>
      <c r="I71" t="s">
        <v>679</v>
      </c>
      <c r="J71" t="s">
        <v>68</v>
      </c>
    </row>
    <row r="72" spans="1:10" x14ac:dyDescent="0.25">
      <c r="A72" t="s">
        <v>680</v>
      </c>
      <c r="B72" t="s">
        <v>50</v>
      </c>
      <c r="F72"/>
      <c r="G72" t="s">
        <v>685</v>
      </c>
      <c r="H72" t="s">
        <v>686</v>
      </c>
      <c r="I72" t="s">
        <v>679</v>
      </c>
      <c r="J72" t="s">
        <v>68</v>
      </c>
    </row>
    <row r="73" spans="1:10" x14ac:dyDescent="0.25">
      <c r="A73" t="s">
        <v>680</v>
      </c>
      <c r="B73" t="s">
        <v>50</v>
      </c>
      <c r="F73"/>
      <c r="G73" t="s">
        <v>685</v>
      </c>
      <c r="H73" t="s">
        <v>686</v>
      </c>
      <c r="I73" t="s">
        <v>679</v>
      </c>
      <c r="J73" t="s">
        <v>68</v>
      </c>
    </row>
    <row r="74" spans="1:10" x14ac:dyDescent="0.25">
      <c r="A74" t="s">
        <v>680</v>
      </c>
      <c r="B74" t="s">
        <v>50</v>
      </c>
      <c r="F74"/>
      <c r="G74" t="s">
        <v>685</v>
      </c>
      <c r="H74" t="s">
        <v>686</v>
      </c>
      <c r="I74" t="s">
        <v>679</v>
      </c>
      <c r="J74" t="s">
        <v>68</v>
      </c>
    </row>
    <row r="75" spans="1:10" x14ac:dyDescent="0.25">
      <c r="A75" t="s">
        <v>680</v>
      </c>
      <c r="B75" t="s">
        <v>50</v>
      </c>
      <c r="F75"/>
      <c r="G75" t="s">
        <v>686</v>
      </c>
      <c r="H75" t="s">
        <v>679</v>
      </c>
      <c r="I75" t="s">
        <v>68</v>
      </c>
    </row>
    <row r="76" spans="1:10" x14ac:dyDescent="0.25">
      <c r="A76" t="s">
        <v>680</v>
      </c>
      <c r="B76" t="s">
        <v>50</v>
      </c>
      <c r="F76"/>
      <c r="G76" t="s">
        <v>686</v>
      </c>
      <c r="H76" t="s">
        <v>679</v>
      </c>
      <c r="I76" t="s">
        <v>68</v>
      </c>
    </row>
    <row r="77" spans="1:10" x14ac:dyDescent="0.25">
      <c r="A77" t="s">
        <v>680</v>
      </c>
      <c r="B77" t="s">
        <v>50</v>
      </c>
      <c r="F77"/>
      <c r="G77" t="s">
        <v>686</v>
      </c>
      <c r="H77" t="s">
        <v>679</v>
      </c>
      <c r="I77" t="s">
        <v>68</v>
      </c>
    </row>
    <row r="78" spans="1:10" x14ac:dyDescent="0.25">
      <c r="A78" t="s">
        <v>680</v>
      </c>
      <c r="B78" t="s">
        <v>50</v>
      </c>
      <c r="F78"/>
      <c r="G78" t="s">
        <v>686</v>
      </c>
      <c r="H78" t="s">
        <v>679</v>
      </c>
      <c r="I78" t="s">
        <v>68</v>
      </c>
    </row>
    <row r="79" spans="1:10" x14ac:dyDescent="0.25">
      <c r="A79" t="s">
        <v>680</v>
      </c>
      <c r="B79" t="s">
        <v>50</v>
      </c>
      <c r="F79"/>
      <c r="G79" t="s">
        <v>686</v>
      </c>
      <c r="H79" t="s">
        <v>679</v>
      </c>
      <c r="I79" t="s">
        <v>68</v>
      </c>
    </row>
    <row r="80" spans="1:10" x14ac:dyDescent="0.25">
      <c r="A80" t="s">
        <v>680</v>
      </c>
      <c r="B80" t="s">
        <v>50</v>
      </c>
      <c r="F80"/>
      <c r="G80" t="s">
        <v>686</v>
      </c>
      <c r="H80" t="s">
        <v>679</v>
      </c>
      <c r="I80" t="s">
        <v>68</v>
      </c>
    </row>
    <row r="81" spans="1:10" x14ac:dyDescent="0.25">
      <c r="A81" t="s">
        <v>680</v>
      </c>
      <c r="B81" t="s">
        <v>50</v>
      </c>
      <c r="F81"/>
      <c r="G81" t="s">
        <v>686</v>
      </c>
      <c r="H81" t="s">
        <v>679</v>
      </c>
      <c r="I81" t="s">
        <v>68</v>
      </c>
    </row>
    <row r="82" spans="1:10" x14ac:dyDescent="0.25">
      <c r="A82" t="s">
        <v>680</v>
      </c>
      <c r="B82" t="s">
        <v>50</v>
      </c>
      <c r="F82"/>
      <c r="G82" t="s">
        <v>685</v>
      </c>
      <c r="H82" t="s">
        <v>686</v>
      </c>
      <c r="I82" t="s">
        <v>679</v>
      </c>
      <c r="J82" t="s">
        <v>68</v>
      </c>
    </row>
    <row r="83" spans="1:10" x14ac:dyDescent="0.25">
      <c r="A83" t="s">
        <v>680</v>
      </c>
      <c r="B83" t="s">
        <v>50</v>
      </c>
      <c r="F83"/>
      <c r="G83" t="s">
        <v>685</v>
      </c>
      <c r="H83" t="s">
        <v>686</v>
      </c>
      <c r="I83" t="s">
        <v>679</v>
      </c>
      <c r="J83" t="s">
        <v>68</v>
      </c>
    </row>
    <row r="84" spans="1:10" x14ac:dyDescent="0.25">
      <c r="A84" t="s">
        <v>680</v>
      </c>
      <c r="B84" t="s">
        <v>50</v>
      </c>
      <c r="F84"/>
      <c r="G84" t="s">
        <v>686</v>
      </c>
      <c r="H84" t="s">
        <v>679</v>
      </c>
      <c r="I84" t="s">
        <v>68</v>
      </c>
    </row>
    <row r="85" spans="1:10" x14ac:dyDescent="0.25">
      <c r="A85" t="s">
        <v>680</v>
      </c>
      <c r="B85" t="s">
        <v>50</v>
      </c>
      <c r="F85"/>
      <c r="G85" t="s">
        <v>686</v>
      </c>
      <c r="H85" t="s">
        <v>679</v>
      </c>
      <c r="I85" t="s">
        <v>68</v>
      </c>
    </row>
    <row r="86" spans="1:10" x14ac:dyDescent="0.25">
      <c r="A86" t="s">
        <v>680</v>
      </c>
      <c r="B86" t="s">
        <v>50</v>
      </c>
      <c r="F86"/>
      <c r="G86" t="s">
        <v>686</v>
      </c>
      <c r="H86" t="s">
        <v>679</v>
      </c>
      <c r="I86" t="s">
        <v>68</v>
      </c>
    </row>
    <row r="87" spans="1:10" x14ac:dyDescent="0.25">
      <c r="A87" t="s">
        <v>680</v>
      </c>
      <c r="B87" t="s">
        <v>50</v>
      </c>
      <c r="F87"/>
      <c r="G87" t="s">
        <v>685</v>
      </c>
      <c r="H87" t="s">
        <v>686</v>
      </c>
      <c r="I87" t="s">
        <v>679</v>
      </c>
      <c r="J87" t="s">
        <v>68</v>
      </c>
    </row>
    <row r="88" spans="1:10" x14ac:dyDescent="0.25">
      <c r="A88" t="s">
        <v>680</v>
      </c>
      <c r="B88" t="s">
        <v>50</v>
      </c>
      <c r="F88"/>
      <c r="G88" t="s">
        <v>686</v>
      </c>
      <c r="H88" t="s">
        <v>679</v>
      </c>
      <c r="I88" t="s">
        <v>68</v>
      </c>
    </row>
    <row r="89" spans="1:10" x14ac:dyDescent="0.25">
      <c r="A89" t="s">
        <v>680</v>
      </c>
      <c r="B89" t="s">
        <v>50</v>
      </c>
      <c r="F89"/>
      <c r="G89" t="s">
        <v>686</v>
      </c>
      <c r="H89" t="s">
        <v>679</v>
      </c>
      <c r="I89" t="s">
        <v>68</v>
      </c>
    </row>
    <row r="90" spans="1:10" x14ac:dyDescent="0.25">
      <c r="A90" t="s">
        <v>50</v>
      </c>
      <c r="F90"/>
      <c r="G90" t="s">
        <v>679</v>
      </c>
    </row>
    <row r="91" spans="1:10" x14ac:dyDescent="0.25">
      <c r="A91" t="s">
        <v>680</v>
      </c>
      <c r="B91" t="s">
        <v>50</v>
      </c>
      <c r="F91"/>
      <c r="G91" t="s">
        <v>686</v>
      </c>
      <c r="H91" t="s">
        <v>679</v>
      </c>
      <c r="I91" t="s">
        <v>68</v>
      </c>
    </row>
    <row r="92" spans="1:10" x14ac:dyDescent="0.25">
      <c r="A92" t="s">
        <v>680</v>
      </c>
      <c r="B92" t="s">
        <v>50</v>
      </c>
      <c r="F92"/>
      <c r="G92" t="s">
        <v>685</v>
      </c>
      <c r="H92" t="s">
        <v>686</v>
      </c>
      <c r="I92" t="s">
        <v>679</v>
      </c>
      <c r="J92" t="s">
        <v>68</v>
      </c>
    </row>
    <row r="93" spans="1:10" x14ac:dyDescent="0.25">
      <c r="A93" t="s">
        <v>680</v>
      </c>
      <c r="B93" t="s">
        <v>50</v>
      </c>
      <c r="F93"/>
      <c r="G93" t="s">
        <v>685</v>
      </c>
      <c r="H93" t="s">
        <v>686</v>
      </c>
      <c r="I93" t="s">
        <v>679</v>
      </c>
      <c r="J93" t="s">
        <v>68</v>
      </c>
    </row>
    <row r="94" spans="1:10" x14ac:dyDescent="0.25">
      <c r="A94" t="s">
        <v>680</v>
      </c>
      <c r="B94" t="s">
        <v>50</v>
      </c>
      <c r="F94"/>
      <c r="G94" t="s">
        <v>685</v>
      </c>
      <c r="H94" t="s">
        <v>686</v>
      </c>
      <c r="I94" t="s">
        <v>679</v>
      </c>
      <c r="J94" t="s">
        <v>68</v>
      </c>
    </row>
    <row r="95" spans="1:10" x14ac:dyDescent="0.25">
      <c r="A95" t="s">
        <v>680</v>
      </c>
      <c r="B95" t="s">
        <v>50</v>
      </c>
      <c r="F95"/>
      <c r="G95" t="s">
        <v>686</v>
      </c>
      <c r="H95" t="s">
        <v>679</v>
      </c>
      <c r="I95" t="s">
        <v>68</v>
      </c>
    </row>
    <row r="96" spans="1:10" x14ac:dyDescent="0.25">
      <c r="A96" t="s">
        <v>680</v>
      </c>
      <c r="B96" t="s">
        <v>50</v>
      </c>
      <c r="F96"/>
      <c r="G96" t="s">
        <v>685</v>
      </c>
      <c r="H96" t="s">
        <v>686</v>
      </c>
      <c r="I96" t="s">
        <v>679</v>
      </c>
      <c r="J96" t="s">
        <v>68</v>
      </c>
    </row>
    <row r="97" spans="1:10" x14ac:dyDescent="0.25">
      <c r="A97" t="s">
        <v>680</v>
      </c>
      <c r="B97" t="s">
        <v>50</v>
      </c>
      <c r="F97"/>
      <c r="G97" t="s">
        <v>685</v>
      </c>
      <c r="H97" t="s">
        <v>686</v>
      </c>
      <c r="I97" t="s">
        <v>679</v>
      </c>
      <c r="J97" t="s">
        <v>68</v>
      </c>
    </row>
    <row r="98" spans="1:10" x14ac:dyDescent="0.25">
      <c r="A98" t="s">
        <v>680</v>
      </c>
      <c r="B98" t="s">
        <v>50</v>
      </c>
      <c r="F98"/>
      <c r="G98" t="s">
        <v>685</v>
      </c>
      <c r="H98" t="s">
        <v>686</v>
      </c>
      <c r="I98" t="s">
        <v>679</v>
      </c>
      <c r="J98" t="s">
        <v>68</v>
      </c>
    </row>
    <row r="99" spans="1:10" x14ac:dyDescent="0.25">
      <c r="A99" t="s">
        <v>680</v>
      </c>
      <c r="B99" t="s">
        <v>50</v>
      </c>
      <c r="F99"/>
      <c r="G99" t="s">
        <v>686</v>
      </c>
      <c r="H99" t="s">
        <v>679</v>
      </c>
      <c r="I99" t="s">
        <v>68</v>
      </c>
    </row>
    <row r="100" spans="1:10" x14ac:dyDescent="0.25">
      <c r="A100" t="s">
        <v>680</v>
      </c>
      <c r="B100" t="s">
        <v>50</v>
      </c>
      <c r="F100"/>
      <c r="G100" t="s">
        <v>685</v>
      </c>
      <c r="H100" t="s">
        <v>686</v>
      </c>
      <c r="I100" t="s">
        <v>679</v>
      </c>
      <c r="J100" t="s">
        <v>68</v>
      </c>
    </row>
    <row r="101" spans="1:10" x14ac:dyDescent="0.25">
      <c r="A101" t="s">
        <v>680</v>
      </c>
      <c r="B101" t="s">
        <v>50</v>
      </c>
      <c r="F101"/>
      <c r="G101" t="s">
        <v>686</v>
      </c>
      <c r="H101" t="s">
        <v>679</v>
      </c>
      <c r="I101" t="s">
        <v>68</v>
      </c>
    </row>
    <row r="102" spans="1:10" x14ac:dyDescent="0.25">
      <c r="A102" t="s">
        <v>680</v>
      </c>
      <c r="B102" t="s">
        <v>50</v>
      </c>
      <c r="F102"/>
      <c r="G102" t="s">
        <v>686</v>
      </c>
      <c r="H102" t="s">
        <v>679</v>
      </c>
      <c r="I102" t="s">
        <v>68</v>
      </c>
    </row>
    <row r="103" spans="1:10" x14ac:dyDescent="0.25">
      <c r="A103" t="s">
        <v>680</v>
      </c>
      <c r="F103"/>
      <c r="G103" t="s">
        <v>685</v>
      </c>
      <c r="H103" t="s">
        <v>686</v>
      </c>
      <c r="I103" t="s">
        <v>679</v>
      </c>
      <c r="J103" t="s">
        <v>68</v>
      </c>
    </row>
    <row r="104" spans="1:10" x14ac:dyDescent="0.25">
      <c r="A104" t="s">
        <v>680</v>
      </c>
      <c r="B104" t="s">
        <v>50</v>
      </c>
      <c r="F104"/>
      <c r="G104" t="s">
        <v>679</v>
      </c>
    </row>
    <row r="105" spans="1:10" x14ac:dyDescent="0.25">
      <c r="A105" t="s">
        <v>680</v>
      </c>
      <c r="B105" t="s">
        <v>50</v>
      </c>
      <c r="F105"/>
      <c r="G105" t="s">
        <v>685</v>
      </c>
      <c r="H105" t="s">
        <v>686</v>
      </c>
      <c r="I105" t="s">
        <v>679</v>
      </c>
      <c r="J105" t="s">
        <v>68</v>
      </c>
    </row>
    <row r="106" spans="1:10" x14ac:dyDescent="0.25">
      <c r="A106" t="s">
        <v>680</v>
      </c>
      <c r="B106" t="s">
        <v>50</v>
      </c>
      <c r="F106"/>
      <c r="G106" t="s">
        <v>679</v>
      </c>
    </row>
    <row r="107" spans="1:10" x14ac:dyDescent="0.25">
      <c r="A107" t="s">
        <v>680</v>
      </c>
      <c r="B107" t="s">
        <v>50</v>
      </c>
      <c r="F107"/>
      <c r="G107" t="s">
        <v>686</v>
      </c>
      <c r="H107" t="s">
        <v>679</v>
      </c>
      <c r="I107" t="s">
        <v>68</v>
      </c>
    </row>
    <row r="108" spans="1:10" x14ac:dyDescent="0.25">
      <c r="A108" t="s">
        <v>680</v>
      </c>
      <c r="B108" t="s">
        <v>50</v>
      </c>
      <c r="F108"/>
      <c r="G108" t="s">
        <v>685</v>
      </c>
      <c r="H108" t="s">
        <v>686</v>
      </c>
      <c r="I108" t="s">
        <v>679</v>
      </c>
      <c r="J108" t="s">
        <v>68</v>
      </c>
    </row>
    <row r="109" spans="1:10" x14ac:dyDescent="0.25">
      <c r="A109" t="s">
        <v>680</v>
      </c>
      <c r="B109" t="s">
        <v>50</v>
      </c>
      <c r="F109"/>
      <c r="G109" t="s">
        <v>685</v>
      </c>
      <c r="H109" t="s">
        <v>686</v>
      </c>
      <c r="I109" t="s">
        <v>679</v>
      </c>
      <c r="J109" t="s">
        <v>68</v>
      </c>
    </row>
    <row r="110" spans="1:10" x14ac:dyDescent="0.25">
      <c r="A110" t="s">
        <v>680</v>
      </c>
      <c r="B110" t="s">
        <v>50</v>
      </c>
      <c r="F110"/>
      <c r="G110" t="s">
        <v>685</v>
      </c>
      <c r="H110" t="s">
        <v>686</v>
      </c>
      <c r="I110" t="s">
        <v>679</v>
      </c>
      <c r="J110" t="s">
        <v>68</v>
      </c>
    </row>
    <row r="111" spans="1:10" x14ac:dyDescent="0.25">
      <c r="A111" t="s">
        <v>680</v>
      </c>
      <c r="F111"/>
      <c r="G111" t="s">
        <v>679</v>
      </c>
    </row>
    <row r="112" spans="1:10" x14ac:dyDescent="0.25">
      <c r="A112" t="s">
        <v>680</v>
      </c>
      <c r="B112" t="s">
        <v>50</v>
      </c>
      <c r="F112"/>
      <c r="G112" t="s">
        <v>685</v>
      </c>
      <c r="H112" t="s">
        <v>686</v>
      </c>
      <c r="I112" t="s">
        <v>679</v>
      </c>
      <c r="J112" t="s">
        <v>68</v>
      </c>
    </row>
    <row r="113" spans="1:10" x14ac:dyDescent="0.25">
      <c r="A113" t="s">
        <v>680</v>
      </c>
      <c r="B113" t="s">
        <v>50</v>
      </c>
      <c r="F113"/>
      <c r="G113" t="s">
        <v>685</v>
      </c>
      <c r="H113" t="s">
        <v>686</v>
      </c>
      <c r="I113" t="s">
        <v>679</v>
      </c>
      <c r="J113" t="s">
        <v>68</v>
      </c>
    </row>
    <row r="114" spans="1:10" x14ac:dyDescent="0.25">
      <c r="A114" t="s">
        <v>680</v>
      </c>
      <c r="B114" t="s">
        <v>50</v>
      </c>
      <c r="F114"/>
      <c r="G114" t="s">
        <v>686</v>
      </c>
      <c r="H114" t="s">
        <v>679</v>
      </c>
      <c r="I114" t="s">
        <v>68</v>
      </c>
    </row>
    <row r="115" spans="1:10" x14ac:dyDescent="0.25">
      <c r="A115" t="s">
        <v>680</v>
      </c>
      <c r="B115" t="s">
        <v>50</v>
      </c>
      <c r="F115"/>
      <c r="G115" t="s">
        <v>685</v>
      </c>
    </row>
    <row r="116" spans="1:10" x14ac:dyDescent="0.25">
      <c r="A116" t="s">
        <v>680</v>
      </c>
      <c r="B116" t="s">
        <v>50</v>
      </c>
      <c r="F116"/>
      <c r="G116" t="s">
        <v>686</v>
      </c>
      <c r="H116" t="s">
        <v>679</v>
      </c>
      <c r="I116" t="s">
        <v>68</v>
      </c>
    </row>
    <row r="117" spans="1:10" x14ac:dyDescent="0.25">
      <c r="A117" t="s">
        <v>680</v>
      </c>
      <c r="F117"/>
      <c r="G117" t="s">
        <v>679</v>
      </c>
    </row>
    <row r="118" spans="1:10" x14ac:dyDescent="0.25">
      <c r="A118" t="s">
        <v>680</v>
      </c>
      <c r="B118" t="s">
        <v>50</v>
      </c>
      <c r="F118"/>
      <c r="G118" t="s">
        <v>686</v>
      </c>
      <c r="H118" t="s">
        <v>679</v>
      </c>
      <c r="I118" t="s">
        <v>68</v>
      </c>
    </row>
    <row r="119" spans="1:10" x14ac:dyDescent="0.25">
      <c r="A119" t="s">
        <v>680</v>
      </c>
      <c r="B119" t="s">
        <v>50</v>
      </c>
      <c r="F119"/>
      <c r="G119" t="s">
        <v>686</v>
      </c>
      <c r="H119" t="s">
        <v>679</v>
      </c>
      <c r="I119" t="s">
        <v>68</v>
      </c>
    </row>
    <row r="120" spans="1:10" x14ac:dyDescent="0.25">
      <c r="A120" t="s">
        <v>50</v>
      </c>
      <c r="F120"/>
      <c r="G120" t="s">
        <v>686</v>
      </c>
      <c r="H120" t="s">
        <v>679</v>
      </c>
    </row>
    <row r="121" spans="1:10" x14ac:dyDescent="0.25">
      <c r="A121" t="s">
        <v>680</v>
      </c>
      <c r="B121" t="s">
        <v>50</v>
      </c>
      <c r="F121"/>
      <c r="G121" t="s">
        <v>686</v>
      </c>
      <c r="H121" t="s">
        <v>679</v>
      </c>
      <c r="I121" t="s">
        <v>68</v>
      </c>
    </row>
    <row r="122" spans="1:10" x14ac:dyDescent="0.25">
      <c r="A122" t="s">
        <v>680</v>
      </c>
      <c r="B122" t="s">
        <v>50</v>
      </c>
      <c r="F122"/>
      <c r="G122" t="s">
        <v>686</v>
      </c>
      <c r="H122" t="s">
        <v>679</v>
      </c>
      <c r="I122" t="s">
        <v>68</v>
      </c>
    </row>
    <row r="123" spans="1:10" x14ac:dyDescent="0.25">
      <c r="A123" t="s">
        <v>680</v>
      </c>
      <c r="B123" t="s">
        <v>50</v>
      </c>
      <c r="F123"/>
      <c r="G123" t="s">
        <v>686</v>
      </c>
      <c r="H123" t="s">
        <v>679</v>
      </c>
      <c r="I123" t="s">
        <v>68</v>
      </c>
    </row>
    <row r="124" spans="1:10" x14ac:dyDescent="0.25">
      <c r="A124" t="s">
        <v>680</v>
      </c>
      <c r="B124" t="s">
        <v>50</v>
      </c>
      <c r="F124"/>
      <c r="G124" t="s">
        <v>686</v>
      </c>
      <c r="H124" t="s">
        <v>679</v>
      </c>
      <c r="I124" t="s">
        <v>68</v>
      </c>
    </row>
    <row r="125" spans="1:10" x14ac:dyDescent="0.25">
      <c r="A125" t="s">
        <v>50</v>
      </c>
      <c r="F125"/>
      <c r="G125" t="s">
        <v>679</v>
      </c>
    </row>
    <row r="126" spans="1:10" x14ac:dyDescent="0.25">
      <c r="A126" t="s">
        <v>680</v>
      </c>
      <c r="B126" t="s">
        <v>50</v>
      </c>
      <c r="F126"/>
      <c r="G126" t="s">
        <v>679</v>
      </c>
    </row>
    <row r="127" spans="1:10" x14ac:dyDescent="0.25">
      <c r="A127" t="s">
        <v>680</v>
      </c>
      <c r="B127" t="s">
        <v>50</v>
      </c>
      <c r="F127"/>
      <c r="G127" t="s">
        <v>679</v>
      </c>
    </row>
    <row r="128" spans="1:10" x14ac:dyDescent="0.25">
      <c r="A128" t="s">
        <v>680</v>
      </c>
      <c r="F128"/>
      <c r="G128" t="s">
        <v>686</v>
      </c>
      <c r="H128" t="s">
        <v>679</v>
      </c>
      <c r="I128" t="s">
        <v>68</v>
      </c>
    </row>
    <row r="129" spans="1:10" x14ac:dyDescent="0.25">
      <c r="A129" t="s">
        <v>680</v>
      </c>
      <c r="B129" t="s">
        <v>50</v>
      </c>
      <c r="F129"/>
      <c r="G129" t="s">
        <v>685</v>
      </c>
      <c r="H129" t="s">
        <v>686</v>
      </c>
      <c r="I129" t="s">
        <v>679</v>
      </c>
      <c r="J129" t="s">
        <v>68</v>
      </c>
    </row>
    <row r="130" spans="1:10" x14ac:dyDescent="0.25">
      <c r="A130" t="s">
        <v>680</v>
      </c>
      <c r="F130"/>
      <c r="G130" t="s">
        <v>679</v>
      </c>
    </row>
    <row r="131" spans="1:10" x14ac:dyDescent="0.25">
      <c r="A131" t="s">
        <v>680</v>
      </c>
      <c r="B131" t="s">
        <v>50</v>
      </c>
      <c r="F131"/>
      <c r="G131" t="s">
        <v>686</v>
      </c>
      <c r="H131" t="s">
        <v>679</v>
      </c>
      <c r="I131" t="s">
        <v>68</v>
      </c>
    </row>
    <row r="132" spans="1:10" x14ac:dyDescent="0.25">
      <c r="A132" t="s">
        <v>680</v>
      </c>
      <c r="B132" t="s">
        <v>50</v>
      </c>
      <c r="F132"/>
      <c r="G132" t="s">
        <v>686</v>
      </c>
      <c r="H132" t="s">
        <v>679</v>
      </c>
      <c r="I132" t="s">
        <v>68</v>
      </c>
    </row>
    <row r="133" spans="1:10" x14ac:dyDescent="0.25">
      <c r="A133" t="s">
        <v>680</v>
      </c>
      <c r="F133"/>
      <c r="G133" t="s">
        <v>686</v>
      </c>
      <c r="H133" t="s">
        <v>679</v>
      </c>
      <c r="I133" t="s">
        <v>68</v>
      </c>
    </row>
    <row r="134" spans="1:10" x14ac:dyDescent="0.25">
      <c r="A134" t="s">
        <v>50</v>
      </c>
      <c r="F134"/>
      <c r="G134" t="s">
        <v>686</v>
      </c>
      <c r="H134" t="s">
        <v>679</v>
      </c>
      <c r="I134" t="s">
        <v>68</v>
      </c>
    </row>
    <row r="135" spans="1:10" x14ac:dyDescent="0.25">
      <c r="A135" t="s">
        <v>680</v>
      </c>
      <c r="B135" t="s">
        <v>50</v>
      </c>
      <c r="F135"/>
      <c r="G135" t="s">
        <v>686</v>
      </c>
      <c r="H135" t="s">
        <v>679</v>
      </c>
      <c r="I135" t="s">
        <v>68</v>
      </c>
    </row>
    <row r="136" spans="1:10" x14ac:dyDescent="0.25">
      <c r="A136" t="s">
        <v>680</v>
      </c>
      <c r="B136" t="s">
        <v>50</v>
      </c>
      <c r="F136"/>
      <c r="G136" t="s">
        <v>686</v>
      </c>
      <c r="H136" t="s">
        <v>679</v>
      </c>
      <c r="I136" t="s">
        <v>68</v>
      </c>
    </row>
    <row r="137" spans="1:10" x14ac:dyDescent="0.25">
      <c r="A137" t="s">
        <v>680</v>
      </c>
      <c r="B137" t="s">
        <v>50</v>
      </c>
      <c r="F137"/>
      <c r="G137" t="s">
        <v>686</v>
      </c>
      <c r="H137" t="s">
        <v>679</v>
      </c>
      <c r="I137" t="s">
        <v>68</v>
      </c>
    </row>
    <row r="138" spans="1:10" x14ac:dyDescent="0.25">
      <c r="A138" t="s">
        <v>680</v>
      </c>
      <c r="B138" t="s">
        <v>50</v>
      </c>
      <c r="F138"/>
      <c r="G138" t="s">
        <v>679</v>
      </c>
      <c r="H138" t="s">
        <v>68</v>
      </c>
    </row>
    <row r="139" spans="1:10" x14ac:dyDescent="0.25">
      <c r="A139" t="s">
        <v>680</v>
      </c>
      <c r="B139" t="s">
        <v>50</v>
      </c>
      <c r="F139"/>
      <c r="G139" t="s">
        <v>685</v>
      </c>
      <c r="H139" t="s">
        <v>686</v>
      </c>
      <c r="I139" t="s">
        <v>679</v>
      </c>
      <c r="J139" t="s">
        <v>68</v>
      </c>
    </row>
    <row r="140" spans="1:10" x14ac:dyDescent="0.25">
      <c r="A140" t="s">
        <v>680</v>
      </c>
      <c r="B140" t="s">
        <v>50</v>
      </c>
      <c r="F140"/>
      <c r="G140" t="s">
        <v>685</v>
      </c>
      <c r="H140" t="s">
        <v>686</v>
      </c>
      <c r="I140" t="s">
        <v>679</v>
      </c>
      <c r="J140" t="s">
        <v>68</v>
      </c>
    </row>
    <row r="141" spans="1:10" x14ac:dyDescent="0.25">
      <c r="A141" t="s">
        <v>680</v>
      </c>
      <c r="B141" t="s">
        <v>50</v>
      </c>
      <c r="F141"/>
      <c r="G141" t="s">
        <v>685</v>
      </c>
      <c r="H141" t="s">
        <v>686</v>
      </c>
      <c r="I141" t="s">
        <v>679</v>
      </c>
      <c r="J141" t="s">
        <v>68</v>
      </c>
    </row>
    <row r="142" spans="1:10" x14ac:dyDescent="0.25">
      <c r="A142" t="s">
        <v>680</v>
      </c>
      <c r="B142" t="s">
        <v>50</v>
      </c>
      <c r="F142"/>
      <c r="G142" t="s">
        <v>686</v>
      </c>
      <c r="H142" t="s">
        <v>679</v>
      </c>
      <c r="I142" t="s">
        <v>68</v>
      </c>
    </row>
    <row r="143" spans="1:10" x14ac:dyDescent="0.25">
      <c r="A143" t="s">
        <v>680</v>
      </c>
      <c r="B143" t="s">
        <v>50</v>
      </c>
      <c r="F143"/>
      <c r="G143" t="s">
        <v>686</v>
      </c>
      <c r="H143" t="s">
        <v>679</v>
      </c>
      <c r="I143" t="s">
        <v>68</v>
      </c>
    </row>
    <row r="144" spans="1:10" x14ac:dyDescent="0.25">
      <c r="A144" t="s">
        <v>680</v>
      </c>
      <c r="B144" t="s">
        <v>50</v>
      </c>
      <c r="F144"/>
      <c r="G144" t="s">
        <v>686</v>
      </c>
      <c r="H144" t="s">
        <v>679</v>
      </c>
      <c r="I144" t="s">
        <v>68</v>
      </c>
    </row>
    <row r="145" spans="1:9" x14ac:dyDescent="0.25">
      <c r="A145" t="s">
        <v>680</v>
      </c>
      <c r="B145" t="s">
        <v>50</v>
      </c>
      <c r="F145"/>
      <c r="G145" t="s">
        <v>686</v>
      </c>
      <c r="H145" t="s">
        <v>679</v>
      </c>
      <c r="I145" t="s">
        <v>68</v>
      </c>
    </row>
    <row r="146" spans="1:9" x14ac:dyDescent="0.25">
      <c r="A146" t="s">
        <v>680</v>
      </c>
      <c r="F146"/>
      <c r="G146" t="s">
        <v>686</v>
      </c>
      <c r="H146" t="s">
        <v>679</v>
      </c>
      <c r="I146" t="s">
        <v>68</v>
      </c>
    </row>
    <row r="147" spans="1:9" x14ac:dyDescent="0.25">
      <c r="A147" t="s">
        <v>680</v>
      </c>
      <c r="B147" t="s">
        <v>50</v>
      </c>
      <c r="F147"/>
      <c r="G147" t="s">
        <v>679</v>
      </c>
      <c r="H147" t="s">
        <v>68</v>
      </c>
    </row>
    <row r="148" spans="1:9" x14ac:dyDescent="0.25">
      <c r="A148" t="s">
        <v>680</v>
      </c>
      <c r="B148" t="s">
        <v>50</v>
      </c>
      <c r="F148"/>
      <c r="G148" t="s">
        <v>686</v>
      </c>
      <c r="H148" t="s">
        <v>679</v>
      </c>
      <c r="I148" t="s">
        <v>68</v>
      </c>
    </row>
    <row r="149" spans="1:9" x14ac:dyDescent="0.25">
      <c r="A149" t="s">
        <v>680</v>
      </c>
      <c r="F149"/>
      <c r="G149" t="s">
        <v>686</v>
      </c>
      <c r="H149" t="s">
        <v>679</v>
      </c>
      <c r="I149" t="s">
        <v>68</v>
      </c>
    </row>
    <row r="150" spans="1:9" x14ac:dyDescent="0.25">
      <c r="A150" t="s">
        <v>680</v>
      </c>
      <c r="B150" t="s">
        <v>50</v>
      </c>
      <c r="F150"/>
      <c r="G150" t="s">
        <v>686</v>
      </c>
      <c r="H150" t="s">
        <v>679</v>
      </c>
      <c r="I150" t="s">
        <v>68</v>
      </c>
    </row>
    <row r="151" spans="1:9" x14ac:dyDescent="0.25">
      <c r="A151" t="s">
        <v>680</v>
      </c>
      <c r="B151" t="s">
        <v>50</v>
      </c>
      <c r="F151"/>
      <c r="G151" t="s">
        <v>686</v>
      </c>
      <c r="H151" t="s">
        <v>679</v>
      </c>
      <c r="I151" t="s">
        <v>68</v>
      </c>
    </row>
    <row r="152" spans="1:9" x14ac:dyDescent="0.25">
      <c r="A152" t="s">
        <v>680</v>
      </c>
      <c r="B152" t="s">
        <v>50</v>
      </c>
      <c r="F152"/>
      <c r="G152" t="s">
        <v>686</v>
      </c>
      <c r="H152" t="s">
        <v>679</v>
      </c>
      <c r="I152" t="s">
        <v>68</v>
      </c>
    </row>
    <row r="153" spans="1:9" x14ac:dyDescent="0.25">
      <c r="A153" t="s">
        <v>680</v>
      </c>
      <c r="B153" t="s">
        <v>50</v>
      </c>
      <c r="F153"/>
      <c r="G153" t="s">
        <v>686</v>
      </c>
      <c r="H153" t="s">
        <v>679</v>
      </c>
      <c r="I153" t="s">
        <v>68</v>
      </c>
    </row>
    <row r="154" spans="1:9" x14ac:dyDescent="0.25">
      <c r="A154" t="s">
        <v>680</v>
      </c>
      <c r="F154"/>
      <c r="G154" t="s">
        <v>686</v>
      </c>
      <c r="H154" t="s">
        <v>679</v>
      </c>
      <c r="I154" t="s">
        <v>68</v>
      </c>
    </row>
    <row r="155" spans="1:9" x14ac:dyDescent="0.25">
      <c r="A155" t="s">
        <v>680</v>
      </c>
      <c r="F155"/>
      <c r="G155" t="s">
        <v>686</v>
      </c>
      <c r="H155" t="s">
        <v>679</v>
      </c>
      <c r="I155" t="s">
        <v>68</v>
      </c>
    </row>
    <row r="156" spans="1:9" x14ac:dyDescent="0.25">
      <c r="A156" t="s">
        <v>680</v>
      </c>
      <c r="B156" t="s">
        <v>50</v>
      </c>
      <c r="F156"/>
      <c r="G156" t="s">
        <v>686</v>
      </c>
      <c r="H156" t="s">
        <v>679</v>
      </c>
      <c r="I156" t="s">
        <v>68</v>
      </c>
    </row>
    <row r="157" spans="1:9" x14ac:dyDescent="0.25">
      <c r="A157" t="s">
        <v>680</v>
      </c>
      <c r="B157" t="s">
        <v>50</v>
      </c>
      <c r="F157"/>
      <c r="G157" t="s">
        <v>686</v>
      </c>
      <c r="H157" t="s">
        <v>679</v>
      </c>
      <c r="I157" t="s">
        <v>68</v>
      </c>
    </row>
    <row r="158" spans="1:9" x14ac:dyDescent="0.25">
      <c r="A158" t="s">
        <v>680</v>
      </c>
      <c r="B158" t="s">
        <v>50</v>
      </c>
      <c r="F158"/>
      <c r="G158" t="s">
        <v>686</v>
      </c>
      <c r="H158" t="s">
        <v>679</v>
      </c>
      <c r="I158" t="s">
        <v>68</v>
      </c>
    </row>
    <row r="159" spans="1:9" x14ac:dyDescent="0.25">
      <c r="A159" t="s">
        <v>680</v>
      </c>
      <c r="F159"/>
      <c r="G159" t="s">
        <v>686</v>
      </c>
      <c r="H159" t="s">
        <v>679</v>
      </c>
      <c r="I159" t="s">
        <v>68</v>
      </c>
    </row>
    <row r="160" spans="1:9" x14ac:dyDescent="0.25">
      <c r="A160" t="s">
        <v>680</v>
      </c>
      <c r="B160" t="s">
        <v>50</v>
      </c>
      <c r="F160"/>
      <c r="G160" t="s">
        <v>686</v>
      </c>
      <c r="H160" t="s">
        <v>679</v>
      </c>
      <c r="I160" t="s">
        <v>68</v>
      </c>
    </row>
    <row r="161" spans="1:9" x14ac:dyDescent="0.25">
      <c r="A161" t="s">
        <v>680</v>
      </c>
      <c r="B161" t="s">
        <v>50</v>
      </c>
      <c r="F161"/>
      <c r="G161" t="s">
        <v>679</v>
      </c>
    </row>
    <row r="162" spans="1:9" x14ac:dyDescent="0.25">
      <c r="A162" t="s">
        <v>680</v>
      </c>
      <c r="B162" t="s">
        <v>50</v>
      </c>
      <c r="F162"/>
      <c r="G162" t="s">
        <v>686</v>
      </c>
      <c r="H162" t="s">
        <v>679</v>
      </c>
      <c r="I162" t="s">
        <v>68</v>
      </c>
    </row>
    <row r="163" spans="1:9" x14ac:dyDescent="0.25">
      <c r="A163" t="s">
        <v>680</v>
      </c>
      <c r="B163" t="s">
        <v>50</v>
      </c>
      <c r="F163"/>
      <c r="G163" t="s">
        <v>686</v>
      </c>
      <c r="H163" t="s">
        <v>679</v>
      </c>
      <c r="I163" t="s">
        <v>68</v>
      </c>
    </row>
    <row r="164" spans="1:9" x14ac:dyDescent="0.25">
      <c r="A164" t="s">
        <v>50</v>
      </c>
      <c r="F164"/>
      <c r="G164" t="s">
        <v>679</v>
      </c>
    </row>
    <row r="165" spans="1:9" x14ac:dyDescent="0.25">
      <c r="A165" t="s">
        <v>680</v>
      </c>
      <c r="B165" t="s">
        <v>50</v>
      </c>
      <c r="F165"/>
      <c r="G165" t="s">
        <v>686</v>
      </c>
      <c r="H165" t="s">
        <v>679</v>
      </c>
      <c r="I165" t="s">
        <v>68</v>
      </c>
    </row>
    <row r="166" spans="1:9" x14ac:dyDescent="0.25">
      <c r="A166" t="s">
        <v>680</v>
      </c>
      <c r="B166" t="s">
        <v>50</v>
      </c>
      <c r="F166"/>
      <c r="G166" t="s">
        <v>686</v>
      </c>
      <c r="H166" t="s">
        <v>679</v>
      </c>
      <c r="I166" t="s">
        <v>68</v>
      </c>
    </row>
    <row r="167" spans="1:9" x14ac:dyDescent="0.25">
      <c r="A167" t="s">
        <v>50</v>
      </c>
      <c r="F167"/>
      <c r="G167" t="s">
        <v>679</v>
      </c>
    </row>
    <row r="168" spans="1:9" x14ac:dyDescent="0.25">
      <c r="A168" t="s">
        <v>680</v>
      </c>
      <c r="B168" t="s">
        <v>50</v>
      </c>
      <c r="F168"/>
      <c r="G168" t="s">
        <v>686</v>
      </c>
      <c r="H168" t="s">
        <v>679</v>
      </c>
    </row>
    <row r="169" spans="1:9" x14ac:dyDescent="0.25">
      <c r="A169" t="s">
        <v>680</v>
      </c>
      <c r="B169" t="s">
        <v>50</v>
      </c>
      <c r="F169"/>
      <c r="G169" t="s">
        <v>679</v>
      </c>
    </row>
    <row r="170" spans="1:9" x14ac:dyDescent="0.25">
      <c r="A170" t="s">
        <v>680</v>
      </c>
      <c r="B170" t="s">
        <v>50</v>
      </c>
      <c r="F170"/>
      <c r="G170" t="s">
        <v>679</v>
      </c>
    </row>
    <row r="171" spans="1:9" x14ac:dyDescent="0.25">
      <c r="A171" t="s">
        <v>50</v>
      </c>
      <c r="F171"/>
      <c r="G171" t="s">
        <v>679</v>
      </c>
    </row>
    <row r="172" spans="1:9" x14ac:dyDescent="0.25">
      <c r="A172" t="s">
        <v>50</v>
      </c>
      <c r="F172"/>
      <c r="G172" t="s">
        <v>679</v>
      </c>
    </row>
    <row r="173" spans="1:9" x14ac:dyDescent="0.25">
      <c r="A173" t="s">
        <v>50</v>
      </c>
      <c r="F173"/>
      <c r="G173" t="s">
        <v>679</v>
      </c>
    </row>
    <row r="174" spans="1:9" x14ac:dyDescent="0.25">
      <c r="A174" t="s">
        <v>50</v>
      </c>
      <c r="F174"/>
      <c r="G174" t="s">
        <v>679</v>
      </c>
    </row>
    <row r="175" spans="1:9" x14ac:dyDescent="0.25">
      <c r="A175" t="s">
        <v>680</v>
      </c>
      <c r="B175" t="s">
        <v>50</v>
      </c>
      <c r="F175"/>
      <c r="G175" t="s">
        <v>686</v>
      </c>
      <c r="H175" t="s">
        <v>679</v>
      </c>
      <c r="I175" t="s">
        <v>68</v>
      </c>
    </row>
    <row r="176" spans="1:9" x14ac:dyDescent="0.25">
      <c r="A176" t="s">
        <v>50</v>
      </c>
      <c r="F176"/>
      <c r="G176" t="s">
        <v>679</v>
      </c>
    </row>
    <row r="177" spans="1:10" x14ac:dyDescent="0.25">
      <c r="A177" t="s">
        <v>50</v>
      </c>
      <c r="F177"/>
      <c r="G177" t="s">
        <v>679</v>
      </c>
    </row>
    <row r="178" spans="1:10" x14ac:dyDescent="0.25">
      <c r="A178" t="s">
        <v>680</v>
      </c>
      <c r="F178"/>
      <c r="G178" t="s">
        <v>686</v>
      </c>
    </row>
    <row r="179" spans="1:10" x14ac:dyDescent="0.25">
      <c r="A179" t="s">
        <v>50</v>
      </c>
      <c r="F179"/>
      <c r="G179" t="s">
        <v>686</v>
      </c>
      <c r="H179" t="s">
        <v>679</v>
      </c>
    </row>
    <row r="180" spans="1:10" x14ac:dyDescent="0.25">
      <c r="A180" t="s">
        <v>680</v>
      </c>
      <c r="B180" t="s">
        <v>50</v>
      </c>
      <c r="F180"/>
      <c r="G180" t="s">
        <v>679</v>
      </c>
      <c r="H180" t="s">
        <v>68</v>
      </c>
    </row>
    <row r="181" spans="1:10" x14ac:dyDescent="0.25">
      <c r="A181" t="s">
        <v>680</v>
      </c>
      <c r="B181" t="s">
        <v>50</v>
      </c>
      <c r="F181"/>
      <c r="G181" t="s">
        <v>679</v>
      </c>
    </row>
    <row r="182" spans="1:10" x14ac:dyDescent="0.25">
      <c r="A182" t="s">
        <v>680</v>
      </c>
      <c r="B182" t="s">
        <v>50</v>
      </c>
      <c r="F182"/>
      <c r="G182" t="s">
        <v>686</v>
      </c>
      <c r="H182" t="s">
        <v>679</v>
      </c>
    </row>
    <row r="183" spans="1:10" x14ac:dyDescent="0.25">
      <c r="A183" t="s">
        <v>680</v>
      </c>
      <c r="F183"/>
      <c r="G183" t="s">
        <v>679</v>
      </c>
    </row>
    <row r="184" spans="1:10" x14ac:dyDescent="0.25">
      <c r="A184" t="s">
        <v>50</v>
      </c>
      <c r="F184"/>
      <c r="G184" t="s">
        <v>685</v>
      </c>
      <c r="H184" t="s">
        <v>686</v>
      </c>
      <c r="I184" t="s">
        <v>679</v>
      </c>
      <c r="J184" t="s">
        <v>68</v>
      </c>
    </row>
    <row r="185" spans="1:10" x14ac:dyDescent="0.25">
      <c r="A185" t="s">
        <v>680</v>
      </c>
      <c r="F185"/>
      <c r="G185" t="s">
        <v>686</v>
      </c>
      <c r="H185" t="s">
        <v>679</v>
      </c>
      <c r="I185" t="s">
        <v>68</v>
      </c>
    </row>
    <row r="186" spans="1:10" x14ac:dyDescent="0.25">
      <c r="A186" t="s">
        <v>680</v>
      </c>
      <c r="B186" t="s">
        <v>50</v>
      </c>
      <c r="F186"/>
      <c r="G186" t="s">
        <v>686</v>
      </c>
      <c r="H186" t="s">
        <v>679</v>
      </c>
    </row>
    <row r="187" spans="1:10" x14ac:dyDescent="0.25">
      <c r="A187" t="s">
        <v>680</v>
      </c>
      <c r="B187" t="s">
        <v>50</v>
      </c>
      <c r="F187"/>
      <c r="G187" t="s">
        <v>679</v>
      </c>
    </row>
    <row r="188" spans="1:10" x14ac:dyDescent="0.25">
      <c r="A188" t="s">
        <v>50</v>
      </c>
      <c r="F188"/>
      <c r="G188" t="s">
        <v>686</v>
      </c>
      <c r="H188" t="s">
        <v>679</v>
      </c>
    </row>
    <row r="189" spans="1:10" x14ac:dyDescent="0.25">
      <c r="A189" t="s">
        <v>680</v>
      </c>
      <c r="B189" t="s">
        <v>50</v>
      </c>
      <c r="F189"/>
      <c r="G189" t="s">
        <v>686</v>
      </c>
      <c r="H189" t="s">
        <v>679</v>
      </c>
      <c r="I189" t="s">
        <v>68</v>
      </c>
    </row>
    <row r="190" spans="1:10" x14ac:dyDescent="0.25">
      <c r="A190" t="s">
        <v>680</v>
      </c>
      <c r="B190" t="s">
        <v>50</v>
      </c>
      <c r="F190"/>
      <c r="G190" t="s">
        <v>679</v>
      </c>
    </row>
    <row r="191" spans="1:10" x14ac:dyDescent="0.25">
      <c r="A191" t="s">
        <v>680</v>
      </c>
      <c r="F191"/>
      <c r="G191" t="s">
        <v>679</v>
      </c>
    </row>
    <row r="192" spans="1:10" x14ac:dyDescent="0.25">
      <c r="A192" t="s">
        <v>680</v>
      </c>
      <c r="F192"/>
      <c r="G192" t="s">
        <v>686</v>
      </c>
      <c r="H192" t="s">
        <v>679</v>
      </c>
      <c r="I192" t="s">
        <v>68</v>
      </c>
    </row>
    <row r="193" spans="1:9" x14ac:dyDescent="0.25">
      <c r="A193" t="s">
        <v>680</v>
      </c>
      <c r="B193" t="s">
        <v>50</v>
      </c>
      <c r="F193"/>
      <c r="G193" t="s">
        <v>686</v>
      </c>
      <c r="H193" t="s">
        <v>679</v>
      </c>
      <c r="I193" t="s">
        <v>68</v>
      </c>
    </row>
    <row r="194" spans="1:9" x14ac:dyDescent="0.25">
      <c r="A194" t="s">
        <v>680</v>
      </c>
      <c r="B194" t="s">
        <v>50</v>
      </c>
      <c r="F194"/>
      <c r="G194" t="s">
        <v>679</v>
      </c>
    </row>
    <row r="195" spans="1:9" x14ac:dyDescent="0.25">
      <c r="A195" t="s">
        <v>680</v>
      </c>
      <c r="B195" t="s">
        <v>50</v>
      </c>
      <c r="F195"/>
      <c r="G195" t="s">
        <v>679</v>
      </c>
    </row>
    <row r="196" spans="1:9" x14ac:dyDescent="0.25">
      <c r="A196" t="s">
        <v>50</v>
      </c>
      <c r="F196"/>
      <c r="G196" t="s">
        <v>679</v>
      </c>
    </row>
    <row r="197" spans="1:9" x14ac:dyDescent="0.25">
      <c r="A197" t="s">
        <v>680</v>
      </c>
      <c r="B197" t="s">
        <v>50</v>
      </c>
      <c r="F197"/>
      <c r="G197" t="s">
        <v>686</v>
      </c>
      <c r="H197" t="s">
        <v>679</v>
      </c>
    </row>
    <row r="198" spans="1:9" x14ac:dyDescent="0.25">
      <c r="A198" t="s">
        <v>680</v>
      </c>
      <c r="B198" t="s">
        <v>50</v>
      </c>
      <c r="F198"/>
      <c r="G198" t="s">
        <v>686</v>
      </c>
      <c r="H198" t="s">
        <v>679</v>
      </c>
      <c r="I198" t="s">
        <v>68</v>
      </c>
    </row>
    <row r="199" spans="1:9" x14ac:dyDescent="0.25">
      <c r="A199" t="s">
        <v>680</v>
      </c>
      <c r="B199" t="s">
        <v>50</v>
      </c>
      <c r="F199"/>
      <c r="G199" t="s">
        <v>679</v>
      </c>
    </row>
    <row r="200" spans="1:9" x14ac:dyDescent="0.25">
      <c r="A200" t="s">
        <v>680</v>
      </c>
      <c r="B200" t="s">
        <v>50</v>
      </c>
      <c r="F200"/>
      <c r="G200" t="s">
        <v>679</v>
      </c>
      <c r="H200" t="s">
        <v>68</v>
      </c>
    </row>
    <row r="201" spans="1:9" x14ac:dyDescent="0.25">
      <c r="A201" t="s">
        <v>680</v>
      </c>
      <c r="B201" t="s">
        <v>50</v>
      </c>
      <c r="F201"/>
      <c r="G201" t="s">
        <v>686</v>
      </c>
      <c r="H201" t="s">
        <v>679</v>
      </c>
      <c r="I201" t="s">
        <v>68</v>
      </c>
    </row>
    <row r="202" spans="1:9" x14ac:dyDescent="0.25">
      <c r="A202" t="s">
        <v>680</v>
      </c>
      <c r="B202" t="s">
        <v>50</v>
      </c>
      <c r="F202"/>
      <c r="G202" t="s">
        <v>686</v>
      </c>
      <c r="H202" t="s">
        <v>679</v>
      </c>
      <c r="I202" t="s">
        <v>68</v>
      </c>
    </row>
    <row r="203" spans="1:9" x14ac:dyDescent="0.25">
      <c r="A203" t="s">
        <v>680</v>
      </c>
      <c r="F203"/>
      <c r="G203" t="s">
        <v>686</v>
      </c>
      <c r="H203" t="s">
        <v>679</v>
      </c>
      <c r="I203" t="s">
        <v>68</v>
      </c>
    </row>
    <row r="204" spans="1:9" x14ac:dyDescent="0.25">
      <c r="A204" t="s">
        <v>680</v>
      </c>
      <c r="B204" t="s">
        <v>50</v>
      </c>
      <c r="F204"/>
      <c r="G204" t="s">
        <v>686</v>
      </c>
      <c r="H204" t="s">
        <v>679</v>
      </c>
      <c r="I204" t="s">
        <v>68</v>
      </c>
    </row>
    <row r="205" spans="1:9" x14ac:dyDescent="0.25">
      <c r="A205" t="s">
        <v>50</v>
      </c>
      <c r="F205"/>
      <c r="G205" t="s">
        <v>679</v>
      </c>
    </row>
    <row r="206" spans="1:9" x14ac:dyDescent="0.25">
      <c r="A206" t="s">
        <v>50</v>
      </c>
      <c r="F206"/>
      <c r="G206" t="s">
        <v>686</v>
      </c>
      <c r="H206" t="s">
        <v>679</v>
      </c>
    </row>
    <row r="207" spans="1:9" x14ac:dyDescent="0.25">
      <c r="A207" t="s">
        <v>680</v>
      </c>
      <c r="B207" t="s">
        <v>50</v>
      </c>
      <c r="F207"/>
      <c r="G207" t="s">
        <v>686</v>
      </c>
      <c r="H207" t="s">
        <v>679</v>
      </c>
      <c r="I207" t="s">
        <v>68</v>
      </c>
    </row>
    <row r="208" spans="1:9" x14ac:dyDescent="0.25">
      <c r="A208" t="s">
        <v>680</v>
      </c>
      <c r="F208"/>
      <c r="G208" t="s">
        <v>679</v>
      </c>
    </row>
    <row r="209" spans="1:9" x14ac:dyDescent="0.25">
      <c r="A209" t="s">
        <v>680</v>
      </c>
      <c r="B209" t="s">
        <v>50</v>
      </c>
      <c r="F209"/>
      <c r="G209" t="s">
        <v>686</v>
      </c>
      <c r="H209" t="s">
        <v>679</v>
      </c>
      <c r="I209" t="s">
        <v>68</v>
      </c>
    </row>
    <row r="210" spans="1:9" x14ac:dyDescent="0.25">
      <c r="A210" t="s">
        <v>680</v>
      </c>
      <c r="B210" t="s">
        <v>50</v>
      </c>
      <c r="F210"/>
      <c r="G210" t="s">
        <v>686</v>
      </c>
      <c r="H210" t="s">
        <v>679</v>
      </c>
      <c r="I210" t="s">
        <v>68</v>
      </c>
    </row>
    <row r="211" spans="1:9" x14ac:dyDescent="0.25">
      <c r="A211" t="s">
        <v>680</v>
      </c>
      <c r="B211" t="s">
        <v>50</v>
      </c>
      <c r="F211"/>
      <c r="G211" t="s">
        <v>686</v>
      </c>
      <c r="H211" t="s">
        <v>679</v>
      </c>
      <c r="I211" t="s">
        <v>68</v>
      </c>
    </row>
    <row r="212" spans="1:9" x14ac:dyDescent="0.25">
      <c r="A212" t="s">
        <v>680</v>
      </c>
      <c r="B212" t="s">
        <v>50</v>
      </c>
      <c r="F212"/>
      <c r="G212" t="s">
        <v>686</v>
      </c>
      <c r="H212" t="s">
        <v>68</v>
      </c>
    </row>
    <row r="213" spans="1:9" x14ac:dyDescent="0.25">
      <c r="A213" t="s">
        <v>680</v>
      </c>
      <c r="B213" t="s">
        <v>50</v>
      </c>
      <c r="F213"/>
      <c r="G213" t="s">
        <v>686</v>
      </c>
      <c r="H213" t="s">
        <v>679</v>
      </c>
      <c r="I213" t="s">
        <v>68</v>
      </c>
    </row>
    <row r="214" spans="1:9" x14ac:dyDescent="0.25">
      <c r="A214" t="s">
        <v>680</v>
      </c>
      <c r="B214" t="s">
        <v>50</v>
      </c>
      <c r="F214"/>
      <c r="G214" t="s">
        <v>686</v>
      </c>
      <c r="H214" t="s">
        <v>679</v>
      </c>
      <c r="I214" t="s">
        <v>68</v>
      </c>
    </row>
    <row r="215" spans="1:9" x14ac:dyDescent="0.25">
      <c r="A215" t="s">
        <v>680</v>
      </c>
      <c r="B215" t="s">
        <v>50</v>
      </c>
      <c r="F215"/>
      <c r="G215" t="s">
        <v>686</v>
      </c>
      <c r="H215" t="s">
        <v>679</v>
      </c>
      <c r="I215" t="s">
        <v>68</v>
      </c>
    </row>
    <row r="216" spans="1:9" x14ac:dyDescent="0.25">
      <c r="A216" t="s">
        <v>680</v>
      </c>
      <c r="B216" t="s">
        <v>50</v>
      </c>
      <c r="F216"/>
      <c r="G216" t="s">
        <v>686</v>
      </c>
      <c r="H216" t="s">
        <v>679</v>
      </c>
      <c r="I216" t="s">
        <v>68</v>
      </c>
    </row>
    <row r="217" spans="1:9" x14ac:dyDescent="0.25">
      <c r="A217" t="s">
        <v>680</v>
      </c>
      <c r="F217"/>
      <c r="G217" t="s">
        <v>679</v>
      </c>
    </row>
    <row r="218" spans="1:9" x14ac:dyDescent="0.25">
      <c r="A218" t="s">
        <v>50</v>
      </c>
      <c r="F218"/>
      <c r="G218" t="s">
        <v>679</v>
      </c>
    </row>
    <row r="219" spans="1:9" x14ac:dyDescent="0.25">
      <c r="A219" t="s">
        <v>50</v>
      </c>
      <c r="F219"/>
      <c r="G219" t="s">
        <v>686</v>
      </c>
      <c r="H219" t="s">
        <v>679</v>
      </c>
    </row>
    <row r="220" spans="1:9" x14ac:dyDescent="0.25">
      <c r="A220" t="s">
        <v>680</v>
      </c>
      <c r="B220" t="s">
        <v>50</v>
      </c>
      <c r="F220"/>
      <c r="G220" t="s">
        <v>679</v>
      </c>
    </row>
    <row r="221" spans="1:9" x14ac:dyDescent="0.25">
      <c r="A221" t="s">
        <v>50</v>
      </c>
      <c r="F221"/>
      <c r="G221" t="s">
        <v>686</v>
      </c>
      <c r="H221" t="s">
        <v>679</v>
      </c>
    </row>
    <row r="222" spans="1:9" x14ac:dyDescent="0.25">
      <c r="A222" t="s">
        <v>680</v>
      </c>
      <c r="B222" t="s">
        <v>50</v>
      </c>
      <c r="F222"/>
      <c r="G222" t="s">
        <v>679</v>
      </c>
    </row>
    <row r="223" spans="1:9" x14ac:dyDescent="0.25">
      <c r="A223" t="s">
        <v>680</v>
      </c>
      <c r="F223"/>
      <c r="G223" t="s">
        <v>679</v>
      </c>
      <c r="H223" t="s">
        <v>68</v>
      </c>
    </row>
    <row r="224" spans="1:9" x14ac:dyDescent="0.25">
      <c r="A224" t="s">
        <v>50</v>
      </c>
      <c r="F224"/>
      <c r="G224" t="s">
        <v>686</v>
      </c>
      <c r="H224" t="s">
        <v>679</v>
      </c>
    </row>
    <row r="225" spans="1:10" x14ac:dyDescent="0.25">
      <c r="A225" t="s">
        <v>680</v>
      </c>
      <c r="B225" t="s">
        <v>50</v>
      </c>
      <c r="F225"/>
      <c r="G225" t="s">
        <v>686</v>
      </c>
      <c r="H225" t="s">
        <v>679</v>
      </c>
    </row>
    <row r="226" spans="1:10" x14ac:dyDescent="0.25">
      <c r="A226" t="s">
        <v>680</v>
      </c>
      <c r="B226" t="s">
        <v>50</v>
      </c>
      <c r="F226"/>
      <c r="G226" t="s">
        <v>679</v>
      </c>
    </row>
    <row r="227" spans="1:10" x14ac:dyDescent="0.25">
      <c r="A227" t="s">
        <v>680</v>
      </c>
      <c r="F227"/>
      <c r="G227" t="s">
        <v>686</v>
      </c>
      <c r="H227" t="s">
        <v>679</v>
      </c>
    </row>
    <row r="228" spans="1:10" x14ac:dyDescent="0.25">
      <c r="A228" t="s">
        <v>680</v>
      </c>
      <c r="B228" t="s">
        <v>50</v>
      </c>
      <c r="F228"/>
      <c r="G228" t="s">
        <v>686</v>
      </c>
      <c r="H228" t="s">
        <v>679</v>
      </c>
      <c r="I228" t="s">
        <v>68</v>
      </c>
    </row>
    <row r="229" spans="1:10" x14ac:dyDescent="0.25">
      <c r="A229" t="s">
        <v>680</v>
      </c>
      <c r="B229" t="s">
        <v>50</v>
      </c>
      <c r="F229"/>
      <c r="G229" t="s">
        <v>686</v>
      </c>
      <c r="H229" t="s">
        <v>679</v>
      </c>
    </row>
    <row r="230" spans="1:10" x14ac:dyDescent="0.25">
      <c r="A230" t="s">
        <v>680</v>
      </c>
      <c r="B230" t="s">
        <v>50</v>
      </c>
      <c r="F230"/>
      <c r="G230" t="s">
        <v>679</v>
      </c>
      <c r="H230" t="s">
        <v>68</v>
      </c>
    </row>
    <row r="231" spans="1:10" x14ac:dyDescent="0.25">
      <c r="A231" t="s">
        <v>50</v>
      </c>
      <c r="F231"/>
      <c r="G231" t="s">
        <v>679</v>
      </c>
    </row>
    <row r="232" spans="1:10" x14ac:dyDescent="0.25">
      <c r="A232" t="s">
        <v>680</v>
      </c>
      <c r="F232"/>
      <c r="G232" t="s">
        <v>679</v>
      </c>
    </row>
    <row r="233" spans="1:10" x14ac:dyDescent="0.25">
      <c r="A233" t="s">
        <v>680</v>
      </c>
      <c r="B233" t="s">
        <v>50</v>
      </c>
      <c r="F233"/>
      <c r="G233" t="s">
        <v>686</v>
      </c>
      <c r="H233" t="s">
        <v>679</v>
      </c>
    </row>
    <row r="234" spans="1:10" x14ac:dyDescent="0.25">
      <c r="A234" t="s">
        <v>680</v>
      </c>
      <c r="F234"/>
      <c r="G234" t="s">
        <v>686</v>
      </c>
      <c r="H234" t="s">
        <v>679</v>
      </c>
    </row>
    <row r="235" spans="1:10" x14ac:dyDescent="0.25">
      <c r="A235" t="s">
        <v>680</v>
      </c>
      <c r="F235"/>
      <c r="G235" t="s">
        <v>686</v>
      </c>
      <c r="H235" t="s">
        <v>679</v>
      </c>
      <c r="I235" t="s">
        <v>68</v>
      </c>
    </row>
    <row r="236" spans="1:10" x14ac:dyDescent="0.25">
      <c r="A236" t="s">
        <v>680</v>
      </c>
      <c r="B236" t="s">
        <v>50</v>
      </c>
      <c r="F236"/>
      <c r="G236" t="s">
        <v>686</v>
      </c>
      <c r="H236" t="s">
        <v>679</v>
      </c>
    </row>
    <row r="237" spans="1:10" x14ac:dyDescent="0.25">
      <c r="A237" t="s">
        <v>680</v>
      </c>
      <c r="B237" t="s">
        <v>50</v>
      </c>
      <c r="F237"/>
      <c r="G237" t="s">
        <v>686</v>
      </c>
      <c r="H237" t="s">
        <v>679</v>
      </c>
      <c r="I237" t="s">
        <v>68</v>
      </c>
    </row>
    <row r="238" spans="1:10" x14ac:dyDescent="0.25">
      <c r="A238" t="s">
        <v>680</v>
      </c>
      <c r="B238" t="s">
        <v>50</v>
      </c>
      <c r="F238"/>
      <c r="G238" t="s">
        <v>685</v>
      </c>
      <c r="H238" t="s">
        <v>686</v>
      </c>
      <c r="I238" t="s">
        <v>679</v>
      </c>
      <c r="J238" t="s">
        <v>68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8"/>
  <sheetViews>
    <sheetView topLeftCell="B1" workbookViewId="0">
      <selection activeCell="J1" sqref="J1"/>
    </sheetView>
  </sheetViews>
  <sheetFormatPr defaultRowHeight="13.2" x14ac:dyDescent="0.25"/>
  <cols>
    <col min="1" max="1" width="28.5546875" style="4" customWidth="1"/>
    <col min="5" max="5" width="15.44140625" customWidth="1"/>
    <col min="8" max="8" width="33" style="4" customWidth="1"/>
    <col min="12" max="12" width="15.6640625" customWidth="1"/>
  </cols>
  <sheetData>
    <row r="1" spans="1:13" ht="52.8" x14ac:dyDescent="0.25">
      <c r="A1" s="36" t="s">
        <v>687</v>
      </c>
      <c r="H1" s="36" t="s">
        <v>688</v>
      </c>
    </row>
    <row r="2" spans="1:13" x14ac:dyDescent="0.25">
      <c r="A2" t="s">
        <v>52</v>
      </c>
      <c r="E2" s="35" t="s">
        <v>684</v>
      </c>
      <c r="F2" s="32">
        <f t="shared" ref="F2:F5" si="0">COUNTIF($A$2:$D$238,E2)</f>
        <v>142</v>
      </c>
      <c r="H2" t="s">
        <v>684</v>
      </c>
      <c r="I2" t="s">
        <v>683</v>
      </c>
      <c r="J2" t="s">
        <v>682</v>
      </c>
      <c r="L2" s="35" t="s">
        <v>684</v>
      </c>
      <c r="M2" s="32">
        <f>COUNTIF($H$2:$K$238,L2)</f>
        <v>110</v>
      </c>
    </row>
    <row r="3" spans="1:13" x14ac:dyDescent="0.25">
      <c r="A3" t="s">
        <v>682</v>
      </c>
      <c r="B3" t="s">
        <v>681</v>
      </c>
      <c r="E3" s="35" t="s">
        <v>683</v>
      </c>
      <c r="F3" s="32">
        <f t="shared" si="0"/>
        <v>132</v>
      </c>
      <c r="H3" t="s">
        <v>683</v>
      </c>
      <c r="I3" t="s">
        <v>682</v>
      </c>
      <c r="L3" s="35" t="s">
        <v>683</v>
      </c>
      <c r="M3" s="32">
        <f t="shared" ref="M3:M6" si="1">COUNTIF($H$2:$K$238,L3)</f>
        <v>208</v>
      </c>
    </row>
    <row r="4" spans="1:13" x14ac:dyDescent="0.25">
      <c r="A4" t="s">
        <v>684</v>
      </c>
      <c r="B4" t="s">
        <v>683</v>
      </c>
      <c r="C4" t="s">
        <v>682</v>
      </c>
      <c r="E4" s="35" t="s">
        <v>682</v>
      </c>
      <c r="F4" s="32">
        <f t="shared" si="0"/>
        <v>202</v>
      </c>
      <c r="H4" t="s">
        <v>684</v>
      </c>
      <c r="I4" t="s">
        <v>683</v>
      </c>
      <c r="J4" t="s">
        <v>682</v>
      </c>
      <c r="L4" s="35" t="s">
        <v>682</v>
      </c>
      <c r="M4" s="32">
        <f t="shared" si="1"/>
        <v>200</v>
      </c>
    </row>
    <row r="5" spans="1:13" x14ac:dyDescent="0.25">
      <c r="A5" t="s">
        <v>681</v>
      </c>
      <c r="E5" s="35" t="s">
        <v>681</v>
      </c>
      <c r="F5" s="32">
        <f t="shared" si="0"/>
        <v>62</v>
      </c>
      <c r="H5" t="s">
        <v>681</v>
      </c>
      <c r="L5" s="35" t="s">
        <v>681</v>
      </c>
      <c r="M5" s="32">
        <f t="shared" si="1"/>
        <v>96</v>
      </c>
    </row>
    <row r="6" spans="1:13" ht="27.6" customHeight="1" x14ac:dyDescent="0.25">
      <c r="A6" t="s">
        <v>684</v>
      </c>
      <c r="B6" t="s">
        <v>682</v>
      </c>
      <c r="E6" s="39" t="s">
        <v>52</v>
      </c>
      <c r="F6" s="32">
        <f>COUNTIF($A$2:$D$238,E6)</f>
        <v>18</v>
      </c>
      <c r="H6" t="s">
        <v>683</v>
      </c>
      <c r="I6" t="s">
        <v>682</v>
      </c>
      <c r="L6" s="39" t="s">
        <v>459</v>
      </c>
      <c r="M6" s="32">
        <f t="shared" si="1"/>
        <v>8</v>
      </c>
    </row>
    <row r="7" spans="1:13" x14ac:dyDescent="0.25">
      <c r="A7" t="s">
        <v>684</v>
      </c>
      <c r="B7" t="s">
        <v>682</v>
      </c>
      <c r="H7" t="s">
        <v>683</v>
      </c>
      <c r="I7" t="s">
        <v>682</v>
      </c>
    </row>
    <row r="8" spans="1:13" x14ac:dyDescent="0.25">
      <c r="A8" t="s">
        <v>52</v>
      </c>
      <c r="H8" t="s">
        <v>683</v>
      </c>
      <c r="I8" t="s">
        <v>682</v>
      </c>
    </row>
    <row r="9" spans="1:13" x14ac:dyDescent="0.25">
      <c r="A9" t="s">
        <v>684</v>
      </c>
      <c r="B9" t="s">
        <v>683</v>
      </c>
      <c r="C9" t="s">
        <v>682</v>
      </c>
      <c r="H9" t="s">
        <v>684</v>
      </c>
      <c r="I9" t="s">
        <v>683</v>
      </c>
      <c r="J9" t="s">
        <v>682</v>
      </c>
    </row>
    <row r="10" spans="1:13" x14ac:dyDescent="0.25">
      <c r="A10" t="s">
        <v>682</v>
      </c>
      <c r="H10" t="s">
        <v>683</v>
      </c>
      <c r="I10" t="s">
        <v>682</v>
      </c>
    </row>
    <row r="11" spans="1:13" x14ac:dyDescent="0.25">
      <c r="A11" t="s">
        <v>684</v>
      </c>
      <c r="B11" t="s">
        <v>682</v>
      </c>
      <c r="H11" t="s">
        <v>684</v>
      </c>
      <c r="I11" t="s">
        <v>683</v>
      </c>
      <c r="J11" t="s">
        <v>682</v>
      </c>
      <c r="K11" t="s">
        <v>681</v>
      </c>
    </row>
    <row r="12" spans="1:13" x14ac:dyDescent="0.25">
      <c r="A12" t="s">
        <v>682</v>
      </c>
      <c r="B12" t="s">
        <v>681</v>
      </c>
      <c r="H12" t="s">
        <v>684</v>
      </c>
      <c r="I12" t="s">
        <v>683</v>
      </c>
      <c r="J12" t="s">
        <v>682</v>
      </c>
      <c r="K12" t="s">
        <v>681</v>
      </c>
    </row>
    <row r="13" spans="1:13" x14ac:dyDescent="0.25">
      <c r="A13" t="s">
        <v>684</v>
      </c>
      <c r="B13" t="s">
        <v>682</v>
      </c>
      <c r="H13" t="s">
        <v>684</v>
      </c>
      <c r="I13" t="s">
        <v>683</v>
      </c>
      <c r="J13" t="s">
        <v>682</v>
      </c>
      <c r="K13" t="s">
        <v>681</v>
      </c>
    </row>
    <row r="14" spans="1:13" x14ac:dyDescent="0.25">
      <c r="A14" t="s">
        <v>683</v>
      </c>
      <c r="B14" t="s">
        <v>682</v>
      </c>
      <c r="H14" t="s">
        <v>684</v>
      </c>
      <c r="I14" t="s">
        <v>683</v>
      </c>
      <c r="J14" t="s">
        <v>682</v>
      </c>
    </row>
    <row r="15" spans="1:13" x14ac:dyDescent="0.25">
      <c r="A15" t="s">
        <v>684</v>
      </c>
      <c r="B15" t="s">
        <v>682</v>
      </c>
      <c r="H15" t="s">
        <v>684</v>
      </c>
      <c r="I15" t="s">
        <v>683</v>
      </c>
      <c r="J15" t="s">
        <v>682</v>
      </c>
      <c r="K15" t="s">
        <v>681</v>
      </c>
    </row>
    <row r="16" spans="1:13" x14ac:dyDescent="0.25">
      <c r="A16" t="s">
        <v>684</v>
      </c>
      <c r="B16" t="s">
        <v>683</v>
      </c>
      <c r="C16" t="s">
        <v>682</v>
      </c>
      <c r="H16" t="s">
        <v>684</v>
      </c>
      <c r="I16" t="s">
        <v>683</v>
      </c>
      <c r="J16" t="s">
        <v>682</v>
      </c>
    </row>
    <row r="17" spans="1:11" x14ac:dyDescent="0.25">
      <c r="A17" t="s">
        <v>683</v>
      </c>
      <c r="B17" t="s">
        <v>682</v>
      </c>
      <c r="H17" t="s">
        <v>682</v>
      </c>
      <c r="I17" t="s">
        <v>681</v>
      </c>
    </row>
    <row r="18" spans="1:11" x14ac:dyDescent="0.25">
      <c r="A18" t="s">
        <v>684</v>
      </c>
      <c r="B18" t="s">
        <v>683</v>
      </c>
      <c r="C18" t="s">
        <v>682</v>
      </c>
      <c r="H18" t="s">
        <v>684</v>
      </c>
      <c r="I18" t="s">
        <v>683</v>
      </c>
      <c r="J18" t="s">
        <v>682</v>
      </c>
    </row>
    <row r="19" spans="1:11" x14ac:dyDescent="0.25">
      <c r="A19" t="s">
        <v>684</v>
      </c>
      <c r="B19" t="s">
        <v>683</v>
      </c>
      <c r="C19" t="s">
        <v>682</v>
      </c>
      <c r="H19" t="s">
        <v>683</v>
      </c>
      <c r="I19" t="s">
        <v>682</v>
      </c>
    </row>
    <row r="20" spans="1:11" x14ac:dyDescent="0.25">
      <c r="A20" t="s">
        <v>684</v>
      </c>
      <c r="B20" t="s">
        <v>683</v>
      </c>
      <c r="C20" t="s">
        <v>682</v>
      </c>
      <c r="H20" t="s">
        <v>684</v>
      </c>
      <c r="I20" t="s">
        <v>683</v>
      </c>
      <c r="J20" t="s">
        <v>682</v>
      </c>
    </row>
    <row r="21" spans="1:11" x14ac:dyDescent="0.25">
      <c r="A21" t="s">
        <v>684</v>
      </c>
      <c r="B21" t="s">
        <v>683</v>
      </c>
      <c r="C21" t="s">
        <v>682</v>
      </c>
      <c r="H21" t="s">
        <v>684</v>
      </c>
      <c r="I21" t="s">
        <v>683</v>
      </c>
      <c r="J21" t="s">
        <v>682</v>
      </c>
    </row>
    <row r="22" spans="1:11" x14ac:dyDescent="0.25">
      <c r="A22" t="s">
        <v>682</v>
      </c>
      <c r="B22" t="s">
        <v>681</v>
      </c>
      <c r="H22" t="s">
        <v>684</v>
      </c>
      <c r="I22" t="s">
        <v>683</v>
      </c>
      <c r="J22" t="s">
        <v>682</v>
      </c>
    </row>
    <row r="23" spans="1:11" x14ac:dyDescent="0.25">
      <c r="A23" t="s">
        <v>682</v>
      </c>
      <c r="B23" t="s">
        <v>681</v>
      </c>
      <c r="H23" t="s">
        <v>683</v>
      </c>
      <c r="I23" t="s">
        <v>682</v>
      </c>
      <c r="J23" t="s">
        <v>681</v>
      </c>
    </row>
    <row r="24" spans="1:11" x14ac:dyDescent="0.25">
      <c r="A24" t="s">
        <v>684</v>
      </c>
      <c r="B24" t="s">
        <v>682</v>
      </c>
      <c r="H24" t="s">
        <v>684</v>
      </c>
      <c r="I24" t="s">
        <v>683</v>
      </c>
      <c r="J24" t="s">
        <v>682</v>
      </c>
      <c r="K24" t="s">
        <v>681</v>
      </c>
    </row>
    <row r="25" spans="1:11" x14ac:dyDescent="0.25">
      <c r="A25" t="s">
        <v>684</v>
      </c>
      <c r="B25" t="s">
        <v>683</v>
      </c>
      <c r="C25" t="s">
        <v>682</v>
      </c>
      <c r="H25" t="s">
        <v>684</v>
      </c>
      <c r="I25" t="s">
        <v>683</v>
      </c>
      <c r="J25" t="s">
        <v>682</v>
      </c>
    </row>
    <row r="26" spans="1:11" x14ac:dyDescent="0.25">
      <c r="A26" t="s">
        <v>684</v>
      </c>
      <c r="B26" t="s">
        <v>683</v>
      </c>
      <c r="C26" t="s">
        <v>682</v>
      </c>
      <c r="H26" t="s">
        <v>684</v>
      </c>
      <c r="I26" t="s">
        <v>683</v>
      </c>
      <c r="J26" t="s">
        <v>682</v>
      </c>
    </row>
    <row r="27" spans="1:11" x14ac:dyDescent="0.25">
      <c r="A27" t="s">
        <v>684</v>
      </c>
      <c r="B27" t="s">
        <v>682</v>
      </c>
      <c r="H27" t="s">
        <v>683</v>
      </c>
    </row>
    <row r="28" spans="1:11" x14ac:dyDescent="0.25">
      <c r="A28" t="s">
        <v>682</v>
      </c>
      <c r="H28" t="s">
        <v>684</v>
      </c>
      <c r="I28" t="s">
        <v>683</v>
      </c>
    </row>
    <row r="29" spans="1:11" x14ac:dyDescent="0.25">
      <c r="A29" t="s">
        <v>684</v>
      </c>
      <c r="B29" t="s">
        <v>682</v>
      </c>
      <c r="H29" t="s">
        <v>684</v>
      </c>
      <c r="I29" t="s">
        <v>683</v>
      </c>
      <c r="J29" t="s">
        <v>682</v>
      </c>
    </row>
    <row r="30" spans="1:11" x14ac:dyDescent="0.25">
      <c r="A30" t="s">
        <v>684</v>
      </c>
      <c r="B30" t="s">
        <v>683</v>
      </c>
      <c r="C30" t="s">
        <v>682</v>
      </c>
      <c r="H30" t="s">
        <v>684</v>
      </c>
      <c r="I30" t="s">
        <v>683</v>
      </c>
      <c r="J30" t="s">
        <v>682</v>
      </c>
    </row>
    <row r="31" spans="1:11" x14ac:dyDescent="0.25">
      <c r="A31" t="s">
        <v>684</v>
      </c>
      <c r="B31" t="s">
        <v>682</v>
      </c>
      <c r="H31" t="s">
        <v>684</v>
      </c>
      <c r="I31" t="s">
        <v>683</v>
      </c>
      <c r="J31" t="s">
        <v>682</v>
      </c>
      <c r="K31" t="s">
        <v>681</v>
      </c>
    </row>
    <row r="32" spans="1:11" x14ac:dyDescent="0.25">
      <c r="A32" t="s">
        <v>684</v>
      </c>
      <c r="B32" t="s">
        <v>683</v>
      </c>
      <c r="C32" t="s">
        <v>682</v>
      </c>
      <c r="D32" t="s">
        <v>681</v>
      </c>
      <c r="H32" t="s">
        <v>684</v>
      </c>
      <c r="I32" t="s">
        <v>683</v>
      </c>
      <c r="J32" t="s">
        <v>682</v>
      </c>
      <c r="K32" t="s">
        <v>681</v>
      </c>
    </row>
    <row r="33" spans="1:11" x14ac:dyDescent="0.25">
      <c r="A33" t="s">
        <v>684</v>
      </c>
      <c r="B33" t="s">
        <v>683</v>
      </c>
      <c r="C33" t="s">
        <v>682</v>
      </c>
      <c r="D33" t="s">
        <v>681</v>
      </c>
      <c r="H33" t="s">
        <v>683</v>
      </c>
    </row>
    <row r="34" spans="1:11" x14ac:dyDescent="0.25">
      <c r="A34" t="s">
        <v>684</v>
      </c>
      <c r="B34" t="s">
        <v>683</v>
      </c>
      <c r="C34" t="s">
        <v>682</v>
      </c>
      <c r="H34" t="s">
        <v>684</v>
      </c>
      <c r="I34" t="s">
        <v>683</v>
      </c>
      <c r="J34" t="s">
        <v>682</v>
      </c>
    </row>
    <row r="35" spans="1:11" x14ac:dyDescent="0.25">
      <c r="A35" t="s">
        <v>684</v>
      </c>
      <c r="B35" t="s">
        <v>682</v>
      </c>
      <c r="H35" t="s">
        <v>683</v>
      </c>
      <c r="I35" t="s">
        <v>682</v>
      </c>
    </row>
    <row r="36" spans="1:11" x14ac:dyDescent="0.25">
      <c r="A36" t="s">
        <v>683</v>
      </c>
      <c r="B36" t="s">
        <v>682</v>
      </c>
      <c r="H36" t="s">
        <v>683</v>
      </c>
      <c r="I36" t="s">
        <v>682</v>
      </c>
      <c r="J36" t="s">
        <v>681</v>
      </c>
    </row>
    <row r="37" spans="1:11" x14ac:dyDescent="0.25">
      <c r="A37" t="s">
        <v>683</v>
      </c>
      <c r="B37" t="s">
        <v>682</v>
      </c>
      <c r="H37" t="s">
        <v>683</v>
      </c>
      <c r="I37" t="s">
        <v>682</v>
      </c>
    </row>
    <row r="38" spans="1:11" x14ac:dyDescent="0.25">
      <c r="A38" t="s">
        <v>683</v>
      </c>
      <c r="B38" t="s">
        <v>682</v>
      </c>
      <c r="H38" t="s">
        <v>684</v>
      </c>
      <c r="I38" t="s">
        <v>683</v>
      </c>
      <c r="J38" t="s">
        <v>682</v>
      </c>
    </row>
    <row r="39" spans="1:11" x14ac:dyDescent="0.25">
      <c r="A39" t="s">
        <v>684</v>
      </c>
      <c r="B39" t="s">
        <v>683</v>
      </c>
      <c r="C39" t="s">
        <v>682</v>
      </c>
      <c r="H39" t="s">
        <v>684</v>
      </c>
      <c r="I39" t="s">
        <v>683</v>
      </c>
    </row>
    <row r="40" spans="1:11" x14ac:dyDescent="0.25">
      <c r="A40" t="s">
        <v>684</v>
      </c>
      <c r="B40" t="s">
        <v>683</v>
      </c>
      <c r="C40" t="s">
        <v>682</v>
      </c>
      <c r="H40" t="s">
        <v>684</v>
      </c>
      <c r="I40" t="s">
        <v>683</v>
      </c>
      <c r="J40" t="s">
        <v>682</v>
      </c>
      <c r="K40" t="s">
        <v>681</v>
      </c>
    </row>
    <row r="41" spans="1:11" x14ac:dyDescent="0.25">
      <c r="A41" t="s">
        <v>684</v>
      </c>
      <c r="B41" t="s">
        <v>683</v>
      </c>
      <c r="C41" t="s">
        <v>682</v>
      </c>
      <c r="H41" t="s">
        <v>684</v>
      </c>
      <c r="I41" t="s">
        <v>683</v>
      </c>
      <c r="J41" t="s">
        <v>682</v>
      </c>
    </row>
    <row r="42" spans="1:11" x14ac:dyDescent="0.25">
      <c r="A42" t="s">
        <v>684</v>
      </c>
      <c r="B42" t="s">
        <v>682</v>
      </c>
      <c r="H42" t="s">
        <v>683</v>
      </c>
      <c r="I42" t="s">
        <v>682</v>
      </c>
    </row>
    <row r="43" spans="1:11" x14ac:dyDescent="0.25">
      <c r="A43" t="s">
        <v>684</v>
      </c>
      <c r="B43" t="s">
        <v>683</v>
      </c>
      <c r="C43" t="s">
        <v>682</v>
      </c>
      <c r="H43" t="s">
        <v>683</v>
      </c>
      <c r="I43" t="s">
        <v>682</v>
      </c>
    </row>
    <row r="44" spans="1:11" x14ac:dyDescent="0.25">
      <c r="A44" t="s">
        <v>684</v>
      </c>
      <c r="B44" t="s">
        <v>682</v>
      </c>
      <c r="H44" t="s">
        <v>683</v>
      </c>
      <c r="I44" t="s">
        <v>682</v>
      </c>
    </row>
    <row r="45" spans="1:11" x14ac:dyDescent="0.25">
      <c r="A45" t="s">
        <v>684</v>
      </c>
      <c r="B45" t="s">
        <v>683</v>
      </c>
      <c r="C45" t="s">
        <v>682</v>
      </c>
      <c r="H45" t="s">
        <v>684</v>
      </c>
      <c r="I45" t="s">
        <v>683</v>
      </c>
      <c r="J45" t="s">
        <v>682</v>
      </c>
      <c r="K45" t="s">
        <v>681</v>
      </c>
    </row>
    <row r="46" spans="1:11" x14ac:dyDescent="0.25">
      <c r="A46" t="s">
        <v>684</v>
      </c>
      <c r="B46" t="s">
        <v>683</v>
      </c>
      <c r="C46" t="s">
        <v>682</v>
      </c>
      <c r="D46" t="s">
        <v>681</v>
      </c>
      <c r="H46" t="s">
        <v>684</v>
      </c>
      <c r="I46" t="s">
        <v>683</v>
      </c>
      <c r="J46" t="s">
        <v>682</v>
      </c>
      <c r="K46" t="s">
        <v>681</v>
      </c>
    </row>
    <row r="47" spans="1:11" x14ac:dyDescent="0.25">
      <c r="A47" t="s">
        <v>682</v>
      </c>
      <c r="H47" t="s">
        <v>683</v>
      </c>
      <c r="I47" t="s">
        <v>682</v>
      </c>
    </row>
    <row r="48" spans="1:11" x14ac:dyDescent="0.25">
      <c r="A48" t="s">
        <v>682</v>
      </c>
      <c r="H48" t="s">
        <v>683</v>
      </c>
    </row>
    <row r="49" spans="1:11" x14ac:dyDescent="0.25">
      <c r="A49" t="s">
        <v>684</v>
      </c>
      <c r="B49" t="s">
        <v>683</v>
      </c>
      <c r="C49" t="s">
        <v>682</v>
      </c>
      <c r="H49" t="s">
        <v>684</v>
      </c>
      <c r="I49" t="s">
        <v>683</v>
      </c>
      <c r="J49" t="s">
        <v>682</v>
      </c>
    </row>
    <row r="50" spans="1:11" x14ac:dyDescent="0.25">
      <c r="A50" t="s">
        <v>684</v>
      </c>
      <c r="B50" t="s">
        <v>683</v>
      </c>
      <c r="C50" t="s">
        <v>682</v>
      </c>
      <c r="H50" t="s">
        <v>684</v>
      </c>
      <c r="I50" t="s">
        <v>683</v>
      </c>
      <c r="J50" t="s">
        <v>682</v>
      </c>
    </row>
    <row r="51" spans="1:11" x14ac:dyDescent="0.25">
      <c r="A51" t="s">
        <v>684</v>
      </c>
      <c r="B51" t="s">
        <v>683</v>
      </c>
      <c r="C51" t="s">
        <v>682</v>
      </c>
      <c r="D51" t="s">
        <v>681</v>
      </c>
      <c r="H51" t="s">
        <v>684</v>
      </c>
      <c r="I51" t="s">
        <v>683</v>
      </c>
      <c r="J51" t="s">
        <v>682</v>
      </c>
      <c r="K51" t="s">
        <v>681</v>
      </c>
    </row>
    <row r="52" spans="1:11" x14ac:dyDescent="0.25">
      <c r="A52" t="s">
        <v>684</v>
      </c>
      <c r="B52" t="s">
        <v>683</v>
      </c>
      <c r="C52" t="s">
        <v>682</v>
      </c>
      <c r="H52" t="s">
        <v>684</v>
      </c>
      <c r="I52" t="s">
        <v>683</v>
      </c>
      <c r="J52" t="s">
        <v>682</v>
      </c>
      <c r="K52" t="s">
        <v>681</v>
      </c>
    </row>
    <row r="53" spans="1:11" x14ac:dyDescent="0.25">
      <c r="A53" t="s">
        <v>683</v>
      </c>
      <c r="B53" t="s">
        <v>682</v>
      </c>
      <c r="H53" t="s">
        <v>683</v>
      </c>
      <c r="I53" t="s">
        <v>682</v>
      </c>
      <c r="J53" t="s">
        <v>681</v>
      </c>
    </row>
    <row r="54" spans="1:11" x14ac:dyDescent="0.25">
      <c r="A54" t="s">
        <v>684</v>
      </c>
      <c r="B54" t="s">
        <v>683</v>
      </c>
      <c r="C54" t="s">
        <v>682</v>
      </c>
      <c r="H54" t="s">
        <v>684</v>
      </c>
      <c r="I54" t="s">
        <v>683</v>
      </c>
      <c r="J54" t="s">
        <v>682</v>
      </c>
    </row>
    <row r="55" spans="1:11" x14ac:dyDescent="0.25">
      <c r="A55" t="s">
        <v>682</v>
      </c>
      <c r="H55" t="s">
        <v>683</v>
      </c>
      <c r="I55" t="s">
        <v>682</v>
      </c>
    </row>
    <row r="56" spans="1:11" x14ac:dyDescent="0.25">
      <c r="A56" t="s">
        <v>684</v>
      </c>
      <c r="B56" t="s">
        <v>682</v>
      </c>
      <c r="H56" t="s">
        <v>684</v>
      </c>
      <c r="I56" t="s">
        <v>683</v>
      </c>
      <c r="J56" t="s">
        <v>682</v>
      </c>
    </row>
    <row r="57" spans="1:11" x14ac:dyDescent="0.25">
      <c r="A57" t="s">
        <v>684</v>
      </c>
      <c r="B57" t="s">
        <v>683</v>
      </c>
      <c r="C57" t="s">
        <v>682</v>
      </c>
      <c r="D57" t="s">
        <v>681</v>
      </c>
      <c r="H57" t="s">
        <v>682</v>
      </c>
      <c r="I57" t="s">
        <v>681</v>
      </c>
    </row>
    <row r="58" spans="1:11" x14ac:dyDescent="0.25">
      <c r="A58" t="s">
        <v>684</v>
      </c>
      <c r="B58" t="s">
        <v>682</v>
      </c>
      <c r="H58" t="s">
        <v>684</v>
      </c>
      <c r="I58" t="s">
        <v>683</v>
      </c>
      <c r="J58" t="s">
        <v>682</v>
      </c>
      <c r="K58" t="s">
        <v>681</v>
      </c>
    </row>
    <row r="59" spans="1:11" x14ac:dyDescent="0.25">
      <c r="A59" t="s">
        <v>684</v>
      </c>
      <c r="B59" t="s">
        <v>681</v>
      </c>
      <c r="H59" t="s">
        <v>683</v>
      </c>
      <c r="I59" t="s">
        <v>682</v>
      </c>
    </row>
    <row r="60" spans="1:11" x14ac:dyDescent="0.25">
      <c r="A60" t="s">
        <v>684</v>
      </c>
      <c r="B60" t="s">
        <v>682</v>
      </c>
      <c r="H60" t="s">
        <v>684</v>
      </c>
      <c r="I60" t="s">
        <v>683</v>
      </c>
      <c r="J60" t="s">
        <v>682</v>
      </c>
      <c r="K60" t="s">
        <v>681</v>
      </c>
    </row>
    <row r="61" spans="1:11" x14ac:dyDescent="0.25">
      <c r="A61" t="s">
        <v>683</v>
      </c>
      <c r="B61" t="s">
        <v>682</v>
      </c>
      <c r="H61" t="s">
        <v>683</v>
      </c>
      <c r="I61" t="s">
        <v>682</v>
      </c>
    </row>
    <row r="62" spans="1:11" x14ac:dyDescent="0.25">
      <c r="A62" t="s">
        <v>684</v>
      </c>
      <c r="B62" t="s">
        <v>683</v>
      </c>
      <c r="H62" t="s">
        <v>684</v>
      </c>
      <c r="I62" t="s">
        <v>683</v>
      </c>
      <c r="J62" t="s">
        <v>682</v>
      </c>
    </row>
    <row r="63" spans="1:11" x14ac:dyDescent="0.25">
      <c r="A63" t="s">
        <v>684</v>
      </c>
      <c r="B63" t="s">
        <v>683</v>
      </c>
      <c r="C63" t="s">
        <v>682</v>
      </c>
      <c r="H63" t="s">
        <v>684</v>
      </c>
      <c r="I63" t="s">
        <v>683</v>
      </c>
      <c r="J63" t="s">
        <v>682</v>
      </c>
    </row>
    <row r="64" spans="1:11" x14ac:dyDescent="0.25">
      <c r="A64" t="s">
        <v>683</v>
      </c>
      <c r="B64" t="s">
        <v>682</v>
      </c>
      <c r="H64" t="s">
        <v>683</v>
      </c>
      <c r="I64" t="s">
        <v>682</v>
      </c>
    </row>
    <row r="65" spans="1:11" x14ac:dyDescent="0.25">
      <c r="A65" t="s">
        <v>684</v>
      </c>
      <c r="B65" t="s">
        <v>682</v>
      </c>
      <c r="H65" t="s">
        <v>684</v>
      </c>
      <c r="I65" t="s">
        <v>683</v>
      </c>
    </row>
    <row r="66" spans="1:11" x14ac:dyDescent="0.25">
      <c r="A66" t="s">
        <v>684</v>
      </c>
      <c r="B66" t="s">
        <v>683</v>
      </c>
      <c r="C66" t="s">
        <v>682</v>
      </c>
      <c r="H66" t="s">
        <v>684</v>
      </c>
      <c r="I66" t="s">
        <v>683</v>
      </c>
      <c r="J66" t="s">
        <v>682</v>
      </c>
    </row>
    <row r="67" spans="1:11" x14ac:dyDescent="0.25">
      <c r="A67" t="s">
        <v>683</v>
      </c>
      <c r="B67" t="s">
        <v>682</v>
      </c>
      <c r="H67" t="s">
        <v>682</v>
      </c>
    </row>
    <row r="68" spans="1:11" x14ac:dyDescent="0.25">
      <c r="A68" t="s">
        <v>682</v>
      </c>
      <c r="B68" t="s">
        <v>681</v>
      </c>
      <c r="H68" t="s">
        <v>682</v>
      </c>
      <c r="I68" t="s">
        <v>681</v>
      </c>
    </row>
    <row r="69" spans="1:11" x14ac:dyDescent="0.25">
      <c r="A69" t="s">
        <v>683</v>
      </c>
      <c r="B69" t="s">
        <v>682</v>
      </c>
      <c r="H69" t="s">
        <v>683</v>
      </c>
      <c r="I69" t="s">
        <v>682</v>
      </c>
    </row>
    <row r="70" spans="1:11" x14ac:dyDescent="0.25">
      <c r="A70" t="s">
        <v>684</v>
      </c>
      <c r="B70" t="s">
        <v>683</v>
      </c>
      <c r="C70" t="s">
        <v>682</v>
      </c>
      <c r="H70" t="s">
        <v>684</v>
      </c>
      <c r="I70" t="s">
        <v>683</v>
      </c>
      <c r="J70" t="s">
        <v>682</v>
      </c>
      <c r="K70" t="s">
        <v>681</v>
      </c>
    </row>
    <row r="71" spans="1:11" x14ac:dyDescent="0.25">
      <c r="A71" t="s">
        <v>684</v>
      </c>
      <c r="B71" t="s">
        <v>683</v>
      </c>
      <c r="C71" t="s">
        <v>682</v>
      </c>
      <c r="H71" t="s">
        <v>683</v>
      </c>
      <c r="I71" t="s">
        <v>682</v>
      </c>
    </row>
    <row r="72" spans="1:11" x14ac:dyDescent="0.25">
      <c r="A72" t="s">
        <v>684</v>
      </c>
      <c r="B72" t="s">
        <v>683</v>
      </c>
      <c r="C72" t="s">
        <v>682</v>
      </c>
      <c r="D72" t="s">
        <v>681</v>
      </c>
      <c r="H72" t="s">
        <v>684</v>
      </c>
      <c r="I72" t="s">
        <v>683</v>
      </c>
      <c r="J72" t="s">
        <v>682</v>
      </c>
      <c r="K72" t="s">
        <v>681</v>
      </c>
    </row>
    <row r="73" spans="1:11" x14ac:dyDescent="0.25">
      <c r="A73" t="s">
        <v>684</v>
      </c>
      <c r="B73" t="s">
        <v>683</v>
      </c>
      <c r="C73" t="s">
        <v>682</v>
      </c>
      <c r="H73" t="s">
        <v>683</v>
      </c>
      <c r="I73" t="s">
        <v>682</v>
      </c>
    </row>
    <row r="74" spans="1:11" x14ac:dyDescent="0.25">
      <c r="A74" t="s">
        <v>684</v>
      </c>
      <c r="B74" t="s">
        <v>682</v>
      </c>
      <c r="H74" t="s">
        <v>684</v>
      </c>
      <c r="I74" t="s">
        <v>683</v>
      </c>
      <c r="J74" t="s">
        <v>682</v>
      </c>
      <c r="K74" t="s">
        <v>681</v>
      </c>
    </row>
    <row r="75" spans="1:11" x14ac:dyDescent="0.25">
      <c r="A75" t="s">
        <v>684</v>
      </c>
      <c r="B75" t="s">
        <v>683</v>
      </c>
      <c r="C75" t="s">
        <v>682</v>
      </c>
      <c r="D75" t="s">
        <v>681</v>
      </c>
      <c r="H75" t="s">
        <v>683</v>
      </c>
      <c r="I75" t="s">
        <v>682</v>
      </c>
      <c r="J75" t="s">
        <v>681</v>
      </c>
    </row>
    <row r="76" spans="1:11" x14ac:dyDescent="0.25">
      <c r="A76" t="s">
        <v>684</v>
      </c>
      <c r="B76" t="s">
        <v>682</v>
      </c>
      <c r="C76" t="s">
        <v>681</v>
      </c>
      <c r="H76" t="s">
        <v>683</v>
      </c>
      <c r="I76" t="s">
        <v>682</v>
      </c>
      <c r="J76" t="s">
        <v>681</v>
      </c>
    </row>
    <row r="77" spans="1:11" x14ac:dyDescent="0.25">
      <c r="A77" t="s">
        <v>684</v>
      </c>
      <c r="B77" t="s">
        <v>682</v>
      </c>
      <c r="H77" t="s">
        <v>684</v>
      </c>
      <c r="I77" t="s">
        <v>683</v>
      </c>
      <c r="J77" t="s">
        <v>682</v>
      </c>
    </row>
    <row r="78" spans="1:11" x14ac:dyDescent="0.25">
      <c r="A78" t="s">
        <v>684</v>
      </c>
      <c r="B78" t="s">
        <v>682</v>
      </c>
      <c r="C78" t="s">
        <v>681</v>
      </c>
      <c r="H78" t="s">
        <v>684</v>
      </c>
      <c r="I78" t="s">
        <v>683</v>
      </c>
      <c r="J78" t="s">
        <v>682</v>
      </c>
      <c r="K78" t="s">
        <v>681</v>
      </c>
    </row>
    <row r="79" spans="1:11" x14ac:dyDescent="0.25">
      <c r="A79" t="s">
        <v>684</v>
      </c>
      <c r="B79" t="s">
        <v>683</v>
      </c>
      <c r="C79" t="s">
        <v>682</v>
      </c>
      <c r="H79" t="s">
        <v>684</v>
      </c>
      <c r="I79" t="s">
        <v>683</v>
      </c>
      <c r="J79" t="s">
        <v>682</v>
      </c>
    </row>
    <row r="80" spans="1:11" x14ac:dyDescent="0.25">
      <c r="A80" t="s">
        <v>684</v>
      </c>
      <c r="B80" t="s">
        <v>683</v>
      </c>
      <c r="C80" t="s">
        <v>682</v>
      </c>
      <c r="H80" t="s">
        <v>684</v>
      </c>
      <c r="I80" t="s">
        <v>683</v>
      </c>
      <c r="J80" t="s">
        <v>682</v>
      </c>
      <c r="K80" t="s">
        <v>681</v>
      </c>
    </row>
    <row r="81" spans="1:11" x14ac:dyDescent="0.25">
      <c r="A81" t="s">
        <v>684</v>
      </c>
      <c r="B81" t="s">
        <v>682</v>
      </c>
      <c r="H81" t="s">
        <v>683</v>
      </c>
      <c r="I81" t="s">
        <v>682</v>
      </c>
    </row>
    <row r="82" spans="1:11" x14ac:dyDescent="0.25">
      <c r="A82" t="s">
        <v>684</v>
      </c>
      <c r="B82" t="s">
        <v>683</v>
      </c>
      <c r="C82" t="s">
        <v>682</v>
      </c>
      <c r="D82" t="s">
        <v>681</v>
      </c>
      <c r="H82" t="s">
        <v>684</v>
      </c>
      <c r="I82" t="s">
        <v>683</v>
      </c>
      <c r="J82" t="s">
        <v>682</v>
      </c>
      <c r="K82" t="s">
        <v>681</v>
      </c>
    </row>
    <row r="83" spans="1:11" x14ac:dyDescent="0.25">
      <c r="A83" t="s">
        <v>684</v>
      </c>
      <c r="B83" t="s">
        <v>683</v>
      </c>
      <c r="C83" t="s">
        <v>682</v>
      </c>
      <c r="D83" t="s">
        <v>681</v>
      </c>
      <c r="H83" t="s">
        <v>684</v>
      </c>
      <c r="I83" t="s">
        <v>683</v>
      </c>
      <c r="J83" t="s">
        <v>682</v>
      </c>
      <c r="K83" t="s">
        <v>681</v>
      </c>
    </row>
    <row r="84" spans="1:11" x14ac:dyDescent="0.25">
      <c r="A84" t="s">
        <v>684</v>
      </c>
      <c r="B84" t="s">
        <v>683</v>
      </c>
      <c r="C84" t="s">
        <v>682</v>
      </c>
      <c r="H84" t="s">
        <v>683</v>
      </c>
    </row>
    <row r="85" spans="1:11" x14ac:dyDescent="0.25">
      <c r="A85" t="s">
        <v>684</v>
      </c>
      <c r="B85" t="s">
        <v>683</v>
      </c>
      <c r="C85" t="s">
        <v>682</v>
      </c>
      <c r="D85" t="s">
        <v>681</v>
      </c>
      <c r="H85" t="s">
        <v>684</v>
      </c>
      <c r="I85" t="s">
        <v>683</v>
      </c>
      <c r="J85" t="s">
        <v>682</v>
      </c>
      <c r="K85" t="s">
        <v>681</v>
      </c>
    </row>
    <row r="86" spans="1:11" x14ac:dyDescent="0.25">
      <c r="A86" t="s">
        <v>683</v>
      </c>
      <c r="B86" t="s">
        <v>682</v>
      </c>
      <c r="H86" t="s">
        <v>683</v>
      </c>
      <c r="I86" t="s">
        <v>682</v>
      </c>
      <c r="J86" t="s">
        <v>681</v>
      </c>
    </row>
    <row r="87" spans="1:11" x14ac:dyDescent="0.25">
      <c r="A87" t="s">
        <v>684</v>
      </c>
      <c r="B87" t="s">
        <v>683</v>
      </c>
      <c r="C87" t="s">
        <v>682</v>
      </c>
      <c r="D87" t="s">
        <v>681</v>
      </c>
      <c r="H87" t="s">
        <v>684</v>
      </c>
      <c r="I87" t="s">
        <v>683</v>
      </c>
      <c r="J87" t="s">
        <v>682</v>
      </c>
      <c r="K87" t="s">
        <v>681</v>
      </c>
    </row>
    <row r="88" spans="1:11" x14ac:dyDescent="0.25">
      <c r="A88" t="s">
        <v>684</v>
      </c>
      <c r="B88" t="s">
        <v>683</v>
      </c>
      <c r="C88" t="s">
        <v>682</v>
      </c>
      <c r="D88" t="s">
        <v>681</v>
      </c>
      <c r="H88" t="s">
        <v>684</v>
      </c>
      <c r="I88" t="s">
        <v>683</v>
      </c>
      <c r="J88" t="s">
        <v>682</v>
      </c>
      <c r="K88" t="s">
        <v>681</v>
      </c>
    </row>
    <row r="89" spans="1:11" x14ac:dyDescent="0.25">
      <c r="A89" t="s">
        <v>683</v>
      </c>
      <c r="B89" t="s">
        <v>682</v>
      </c>
      <c r="C89" t="s">
        <v>681</v>
      </c>
      <c r="H89" t="s">
        <v>683</v>
      </c>
      <c r="I89" t="s">
        <v>682</v>
      </c>
      <c r="J89" t="s">
        <v>681</v>
      </c>
    </row>
    <row r="90" spans="1:11" x14ac:dyDescent="0.25">
      <c r="A90" t="s">
        <v>682</v>
      </c>
      <c r="B90" t="s">
        <v>52</v>
      </c>
      <c r="H90" t="s">
        <v>682</v>
      </c>
      <c r="I90" t="s">
        <v>681</v>
      </c>
    </row>
    <row r="91" spans="1:11" x14ac:dyDescent="0.25">
      <c r="A91" t="s">
        <v>684</v>
      </c>
      <c r="B91" t="s">
        <v>683</v>
      </c>
      <c r="C91" t="s">
        <v>682</v>
      </c>
      <c r="H91" t="s">
        <v>683</v>
      </c>
      <c r="I91" t="s">
        <v>682</v>
      </c>
    </row>
    <row r="92" spans="1:11" x14ac:dyDescent="0.25">
      <c r="A92" t="s">
        <v>684</v>
      </c>
      <c r="B92" t="s">
        <v>682</v>
      </c>
      <c r="C92" t="s">
        <v>681</v>
      </c>
      <c r="H92" t="s">
        <v>684</v>
      </c>
      <c r="I92" t="s">
        <v>683</v>
      </c>
      <c r="J92" t="s">
        <v>682</v>
      </c>
      <c r="K92" t="s">
        <v>681</v>
      </c>
    </row>
    <row r="93" spans="1:11" x14ac:dyDescent="0.25">
      <c r="A93" t="s">
        <v>684</v>
      </c>
      <c r="B93" t="s">
        <v>683</v>
      </c>
      <c r="C93" t="s">
        <v>682</v>
      </c>
      <c r="H93" t="s">
        <v>684</v>
      </c>
      <c r="I93" t="s">
        <v>683</v>
      </c>
      <c r="J93" t="s">
        <v>682</v>
      </c>
      <c r="K93" t="s">
        <v>681</v>
      </c>
    </row>
    <row r="94" spans="1:11" x14ac:dyDescent="0.25">
      <c r="A94" t="s">
        <v>683</v>
      </c>
      <c r="B94" t="s">
        <v>682</v>
      </c>
      <c r="C94" t="s">
        <v>681</v>
      </c>
      <c r="H94" t="s">
        <v>683</v>
      </c>
      <c r="I94" t="s">
        <v>682</v>
      </c>
      <c r="J94" t="s">
        <v>681</v>
      </c>
    </row>
    <row r="95" spans="1:11" x14ac:dyDescent="0.25">
      <c r="A95" t="s">
        <v>52</v>
      </c>
      <c r="H95" t="s">
        <v>684</v>
      </c>
      <c r="I95" t="s">
        <v>683</v>
      </c>
      <c r="J95" t="s">
        <v>682</v>
      </c>
      <c r="K95" t="s">
        <v>681</v>
      </c>
    </row>
    <row r="96" spans="1:11" x14ac:dyDescent="0.25">
      <c r="A96" t="s">
        <v>684</v>
      </c>
      <c r="B96" t="s">
        <v>682</v>
      </c>
      <c r="C96" t="s">
        <v>681</v>
      </c>
      <c r="H96" t="s">
        <v>683</v>
      </c>
      <c r="I96" t="s">
        <v>682</v>
      </c>
      <c r="J96" t="s">
        <v>681</v>
      </c>
    </row>
    <row r="97" spans="1:11" x14ac:dyDescent="0.25">
      <c r="A97" t="s">
        <v>684</v>
      </c>
      <c r="B97" t="s">
        <v>683</v>
      </c>
      <c r="C97" t="s">
        <v>682</v>
      </c>
      <c r="D97" t="s">
        <v>681</v>
      </c>
      <c r="H97" t="s">
        <v>684</v>
      </c>
      <c r="I97" t="s">
        <v>683</v>
      </c>
      <c r="J97" t="s">
        <v>682</v>
      </c>
      <c r="K97" t="s">
        <v>681</v>
      </c>
    </row>
    <row r="98" spans="1:11" x14ac:dyDescent="0.25">
      <c r="A98" t="s">
        <v>684</v>
      </c>
      <c r="B98" t="s">
        <v>683</v>
      </c>
      <c r="C98" t="s">
        <v>682</v>
      </c>
      <c r="H98" t="s">
        <v>684</v>
      </c>
      <c r="I98" t="s">
        <v>683</v>
      </c>
      <c r="J98" t="s">
        <v>682</v>
      </c>
    </row>
    <row r="99" spans="1:11" x14ac:dyDescent="0.25">
      <c r="A99" t="s">
        <v>683</v>
      </c>
      <c r="B99" t="s">
        <v>682</v>
      </c>
      <c r="H99" t="s">
        <v>683</v>
      </c>
      <c r="I99" t="s">
        <v>682</v>
      </c>
    </row>
    <row r="100" spans="1:11" x14ac:dyDescent="0.25">
      <c r="A100" t="s">
        <v>683</v>
      </c>
      <c r="B100" t="s">
        <v>682</v>
      </c>
      <c r="H100" t="s">
        <v>683</v>
      </c>
      <c r="I100" t="s">
        <v>682</v>
      </c>
      <c r="J100" t="s">
        <v>681</v>
      </c>
    </row>
    <row r="101" spans="1:11" x14ac:dyDescent="0.25">
      <c r="A101" t="s">
        <v>682</v>
      </c>
      <c r="B101" t="s">
        <v>681</v>
      </c>
      <c r="H101" t="s">
        <v>683</v>
      </c>
    </row>
    <row r="102" spans="1:11" x14ac:dyDescent="0.25">
      <c r="A102" t="s">
        <v>682</v>
      </c>
      <c r="B102" t="s">
        <v>681</v>
      </c>
      <c r="H102" t="s">
        <v>684</v>
      </c>
      <c r="I102" t="s">
        <v>683</v>
      </c>
      <c r="J102" t="s">
        <v>682</v>
      </c>
      <c r="K102" t="s">
        <v>681</v>
      </c>
    </row>
    <row r="103" spans="1:11" x14ac:dyDescent="0.25">
      <c r="A103" t="s">
        <v>684</v>
      </c>
      <c r="B103" t="s">
        <v>683</v>
      </c>
      <c r="C103" t="s">
        <v>682</v>
      </c>
      <c r="H103" t="s">
        <v>683</v>
      </c>
      <c r="I103" t="s">
        <v>682</v>
      </c>
    </row>
    <row r="104" spans="1:11" x14ac:dyDescent="0.25">
      <c r="A104" t="s">
        <v>682</v>
      </c>
      <c r="B104" t="s">
        <v>681</v>
      </c>
      <c r="H104" t="s">
        <v>683</v>
      </c>
      <c r="I104" t="s">
        <v>682</v>
      </c>
      <c r="J104" t="s">
        <v>681</v>
      </c>
    </row>
    <row r="105" spans="1:11" x14ac:dyDescent="0.25">
      <c r="A105" t="s">
        <v>684</v>
      </c>
      <c r="B105" t="s">
        <v>683</v>
      </c>
      <c r="C105" t="s">
        <v>682</v>
      </c>
      <c r="H105" t="s">
        <v>684</v>
      </c>
      <c r="I105" t="s">
        <v>683</v>
      </c>
      <c r="J105" t="s">
        <v>682</v>
      </c>
    </row>
    <row r="106" spans="1:11" x14ac:dyDescent="0.25">
      <c r="A106" t="s">
        <v>682</v>
      </c>
      <c r="B106" t="s">
        <v>681</v>
      </c>
      <c r="H106" t="s">
        <v>684</v>
      </c>
      <c r="I106" t="s">
        <v>683</v>
      </c>
      <c r="J106" t="s">
        <v>682</v>
      </c>
      <c r="K106" t="s">
        <v>681</v>
      </c>
    </row>
    <row r="107" spans="1:11" x14ac:dyDescent="0.25">
      <c r="A107" t="s">
        <v>684</v>
      </c>
      <c r="B107" t="s">
        <v>682</v>
      </c>
      <c r="C107" t="s">
        <v>681</v>
      </c>
      <c r="H107" t="s">
        <v>683</v>
      </c>
      <c r="I107" t="s">
        <v>682</v>
      </c>
      <c r="J107" t="s">
        <v>681</v>
      </c>
    </row>
    <row r="108" spans="1:11" x14ac:dyDescent="0.25">
      <c r="A108" t="s">
        <v>684</v>
      </c>
      <c r="B108" t="s">
        <v>682</v>
      </c>
      <c r="C108" t="s">
        <v>681</v>
      </c>
      <c r="H108" t="s">
        <v>684</v>
      </c>
      <c r="I108" t="s">
        <v>683</v>
      </c>
      <c r="J108" t="s">
        <v>682</v>
      </c>
    </row>
    <row r="109" spans="1:11" x14ac:dyDescent="0.25">
      <c r="A109" t="s">
        <v>684</v>
      </c>
      <c r="B109" t="s">
        <v>683</v>
      </c>
      <c r="C109" t="s">
        <v>682</v>
      </c>
      <c r="D109" t="s">
        <v>681</v>
      </c>
      <c r="H109" t="s">
        <v>684</v>
      </c>
      <c r="I109" t="s">
        <v>683</v>
      </c>
      <c r="J109" t="s">
        <v>682</v>
      </c>
      <c r="K109" t="s">
        <v>681</v>
      </c>
    </row>
    <row r="110" spans="1:11" x14ac:dyDescent="0.25">
      <c r="A110" t="s">
        <v>684</v>
      </c>
      <c r="B110" t="s">
        <v>683</v>
      </c>
      <c r="C110" t="s">
        <v>682</v>
      </c>
      <c r="H110" t="s">
        <v>684</v>
      </c>
      <c r="I110" t="s">
        <v>683</v>
      </c>
      <c r="J110" t="s">
        <v>682</v>
      </c>
    </row>
    <row r="111" spans="1:11" x14ac:dyDescent="0.25">
      <c r="A111" t="s">
        <v>684</v>
      </c>
      <c r="H111" t="s">
        <v>683</v>
      </c>
    </row>
    <row r="112" spans="1:11" x14ac:dyDescent="0.25">
      <c r="A112" t="s">
        <v>684</v>
      </c>
      <c r="B112" t="s">
        <v>683</v>
      </c>
      <c r="C112" t="s">
        <v>682</v>
      </c>
      <c r="D112" t="s">
        <v>681</v>
      </c>
      <c r="H112" t="s">
        <v>684</v>
      </c>
      <c r="I112" t="s">
        <v>683</v>
      </c>
      <c r="J112" t="s">
        <v>682</v>
      </c>
      <c r="K112" t="s">
        <v>681</v>
      </c>
    </row>
    <row r="113" spans="1:11" x14ac:dyDescent="0.25">
      <c r="A113" t="s">
        <v>684</v>
      </c>
      <c r="B113" t="s">
        <v>683</v>
      </c>
      <c r="C113" t="s">
        <v>682</v>
      </c>
      <c r="D113" t="s">
        <v>681</v>
      </c>
      <c r="H113" t="s">
        <v>684</v>
      </c>
      <c r="I113" t="s">
        <v>683</v>
      </c>
      <c r="J113" t="s">
        <v>682</v>
      </c>
      <c r="K113" t="s">
        <v>681</v>
      </c>
    </row>
    <row r="114" spans="1:11" x14ac:dyDescent="0.25">
      <c r="A114" t="s">
        <v>684</v>
      </c>
      <c r="B114" t="s">
        <v>683</v>
      </c>
      <c r="C114" t="s">
        <v>682</v>
      </c>
      <c r="H114" t="s">
        <v>684</v>
      </c>
      <c r="I114" t="s">
        <v>683</v>
      </c>
      <c r="J114" t="s">
        <v>682</v>
      </c>
    </row>
    <row r="115" spans="1:11" x14ac:dyDescent="0.25">
      <c r="A115" t="s">
        <v>684</v>
      </c>
      <c r="H115" t="s">
        <v>684</v>
      </c>
    </row>
    <row r="116" spans="1:11" x14ac:dyDescent="0.25">
      <c r="A116" t="s">
        <v>684</v>
      </c>
      <c r="B116" t="s">
        <v>683</v>
      </c>
      <c r="H116" t="s">
        <v>684</v>
      </c>
      <c r="I116" t="s">
        <v>683</v>
      </c>
      <c r="J116" t="s">
        <v>682</v>
      </c>
    </row>
    <row r="117" spans="1:11" x14ac:dyDescent="0.25">
      <c r="A117" t="s">
        <v>684</v>
      </c>
      <c r="B117" t="s">
        <v>682</v>
      </c>
      <c r="H117" t="s">
        <v>683</v>
      </c>
    </row>
    <row r="118" spans="1:11" x14ac:dyDescent="0.25">
      <c r="A118" t="s">
        <v>684</v>
      </c>
      <c r="B118" t="s">
        <v>683</v>
      </c>
      <c r="C118" t="s">
        <v>682</v>
      </c>
      <c r="D118" t="s">
        <v>681</v>
      </c>
      <c r="H118" t="s">
        <v>684</v>
      </c>
      <c r="I118" t="s">
        <v>683</v>
      </c>
      <c r="J118" t="s">
        <v>682</v>
      </c>
      <c r="K118" t="s">
        <v>681</v>
      </c>
    </row>
    <row r="119" spans="1:11" x14ac:dyDescent="0.25">
      <c r="A119" t="s">
        <v>684</v>
      </c>
      <c r="B119" t="s">
        <v>682</v>
      </c>
      <c r="H119" t="s">
        <v>683</v>
      </c>
      <c r="I119" t="s">
        <v>682</v>
      </c>
    </row>
    <row r="120" spans="1:11" x14ac:dyDescent="0.25">
      <c r="A120" t="s">
        <v>682</v>
      </c>
      <c r="H120" t="s">
        <v>684</v>
      </c>
      <c r="I120" t="s">
        <v>683</v>
      </c>
      <c r="J120" t="s">
        <v>682</v>
      </c>
    </row>
    <row r="121" spans="1:11" x14ac:dyDescent="0.25">
      <c r="A121" t="s">
        <v>682</v>
      </c>
      <c r="H121" t="s">
        <v>683</v>
      </c>
      <c r="I121" t="s">
        <v>682</v>
      </c>
    </row>
    <row r="122" spans="1:11" x14ac:dyDescent="0.25">
      <c r="A122" t="s">
        <v>684</v>
      </c>
      <c r="B122" t="s">
        <v>683</v>
      </c>
      <c r="C122" t="s">
        <v>682</v>
      </c>
      <c r="H122" t="s">
        <v>683</v>
      </c>
      <c r="I122" t="s">
        <v>682</v>
      </c>
    </row>
    <row r="123" spans="1:11" x14ac:dyDescent="0.25">
      <c r="A123" t="s">
        <v>682</v>
      </c>
      <c r="H123" t="s">
        <v>683</v>
      </c>
    </row>
    <row r="124" spans="1:11" x14ac:dyDescent="0.25">
      <c r="A124" t="s">
        <v>684</v>
      </c>
      <c r="B124" t="s">
        <v>683</v>
      </c>
      <c r="C124" t="s">
        <v>682</v>
      </c>
      <c r="H124" t="s">
        <v>684</v>
      </c>
      <c r="I124" t="s">
        <v>683</v>
      </c>
      <c r="J124" t="s">
        <v>682</v>
      </c>
    </row>
    <row r="125" spans="1:11" x14ac:dyDescent="0.25">
      <c r="A125" t="s">
        <v>683</v>
      </c>
      <c r="B125" t="s">
        <v>682</v>
      </c>
      <c r="H125" t="s">
        <v>683</v>
      </c>
      <c r="I125" t="s">
        <v>682</v>
      </c>
    </row>
    <row r="126" spans="1:11" x14ac:dyDescent="0.25">
      <c r="A126" t="s">
        <v>683</v>
      </c>
      <c r="H126" t="s">
        <v>683</v>
      </c>
    </row>
    <row r="127" spans="1:11" x14ac:dyDescent="0.25">
      <c r="A127" t="s">
        <v>683</v>
      </c>
      <c r="B127" t="s">
        <v>682</v>
      </c>
      <c r="H127" t="s">
        <v>683</v>
      </c>
    </row>
    <row r="128" spans="1:11" x14ac:dyDescent="0.25">
      <c r="A128" t="s">
        <v>684</v>
      </c>
      <c r="B128" t="s">
        <v>682</v>
      </c>
      <c r="H128" t="s">
        <v>683</v>
      </c>
      <c r="I128" t="s">
        <v>682</v>
      </c>
      <c r="J128" t="s">
        <v>681</v>
      </c>
    </row>
    <row r="129" spans="1:11" x14ac:dyDescent="0.25">
      <c r="A129" t="s">
        <v>684</v>
      </c>
      <c r="B129" t="s">
        <v>683</v>
      </c>
      <c r="C129" t="s">
        <v>682</v>
      </c>
      <c r="H129" t="s">
        <v>683</v>
      </c>
      <c r="I129" t="s">
        <v>682</v>
      </c>
    </row>
    <row r="130" spans="1:11" x14ac:dyDescent="0.25">
      <c r="A130" t="s">
        <v>684</v>
      </c>
      <c r="B130" t="s">
        <v>682</v>
      </c>
      <c r="H130" t="s">
        <v>683</v>
      </c>
    </row>
    <row r="131" spans="1:11" x14ac:dyDescent="0.25">
      <c r="A131" t="s">
        <v>684</v>
      </c>
      <c r="B131" t="s">
        <v>683</v>
      </c>
      <c r="C131" t="s">
        <v>682</v>
      </c>
      <c r="H131" t="s">
        <v>684</v>
      </c>
      <c r="I131" t="s">
        <v>683</v>
      </c>
      <c r="J131" t="s">
        <v>682</v>
      </c>
      <c r="K131" t="s">
        <v>681</v>
      </c>
    </row>
    <row r="132" spans="1:11" x14ac:dyDescent="0.25">
      <c r="A132" t="s">
        <v>684</v>
      </c>
      <c r="B132" t="s">
        <v>683</v>
      </c>
      <c r="C132" t="s">
        <v>682</v>
      </c>
      <c r="D132" t="s">
        <v>681</v>
      </c>
      <c r="H132" t="s">
        <v>684</v>
      </c>
      <c r="I132" t="s">
        <v>683</v>
      </c>
      <c r="J132" t="s">
        <v>682</v>
      </c>
      <c r="K132" t="s">
        <v>681</v>
      </c>
    </row>
    <row r="133" spans="1:11" x14ac:dyDescent="0.25">
      <c r="A133" t="s">
        <v>684</v>
      </c>
      <c r="B133" t="s">
        <v>682</v>
      </c>
      <c r="H133" t="s">
        <v>682</v>
      </c>
      <c r="I133" t="s">
        <v>681</v>
      </c>
    </row>
    <row r="134" spans="1:11" x14ac:dyDescent="0.25">
      <c r="A134" t="s">
        <v>52</v>
      </c>
      <c r="H134" t="s">
        <v>683</v>
      </c>
      <c r="I134" t="s">
        <v>682</v>
      </c>
    </row>
    <row r="135" spans="1:11" x14ac:dyDescent="0.25">
      <c r="A135" t="s">
        <v>684</v>
      </c>
      <c r="B135" t="s">
        <v>683</v>
      </c>
      <c r="C135" t="s">
        <v>682</v>
      </c>
      <c r="H135" t="s">
        <v>684</v>
      </c>
      <c r="I135" t="s">
        <v>683</v>
      </c>
      <c r="J135" t="s">
        <v>682</v>
      </c>
    </row>
    <row r="136" spans="1:11" x14ac:dyDescent="0.25">
      <c r="A136" t="s">
        <v>684</v>
      </c>
      <c r="B136" t="s">
        <v>682</v>
      </c>
      <c r="H136" t="s">
        <v>683</v>
      </c>
      <c r="I136" t="s">
        <v>682</v>
      </c>
    </row>
    <row r="137" spans="1:11" x14ac:dyDescent="0.25">
      <c r="A137" t="s">
        <v>684</v>
      </c>
      <c r="B137" t="s">
        <v>682</v>
      </c>
      <c r="H137" t="s">
        <v>684</v>
      </c>
      <c r="I137" t="s">
        <v>683</v>
      </c>
      <c r="J137" t="s">
        <v>682</v>
      </c>
      <c r="K137" t="s">
        <v>681</v>
      </c>
    </row>
    <row r="138" spans="1:11" x14ac:dyDescent="0.25">
      <c r="A138" t="s">
        <v>683</v>
      </c>
      <c r="B138" t="s">
        <v>682</v>
      </c>
      <c r="H138" t="s">
        <v>683</v>
      </c>
      <c r="I138" t="s">
        <v>682</v>
      </c>
    </row>
    <row r="139" spans="1:11" x14ac:dyDescent="0.25">
      <c r="A139" t="s">
        <v>684</v>
      </c>
      <c r="B139" t="s">
        <v>683</v>
      </c>
      <c r="C139" t="s">
        <v>682</v>
      </c>
      <c r="H139" t="s">
        <v>684</v>
      </c>
      <c r="I139" t="s">
        <v>683</v>
      </c>
      <c r="J139" t="s">
        <v>682</v>
      </c>
    </row>
    <row r="140" spans="1:11" x14ac:dyDescent="0.25">
      <c r="A140" t="s">
        <v>684</v>
      </c>
      <c r="B140" t="s">
        <v>683</v>
      </c>
      <c r="C140" t="s">
        <v>682</v>
      </c>
      <c r="H140" t="s">
        <v>682</v>
      </c>
    </row>
    <row r="141" spans="1:11" x14ac:dyDescent="0.25">
      <c r="A141" t="s">
        <v>684</v>
      </c>
      <c r="B141" t="s">
        <v>683</v>
      </c>
      <c r="C141" t="s">
        <v>682</v>
      </c>
      <c r="D141" t="s">
        <v>681</v>
      </c>
      <c r="H141" t="s">
        <v>684</v>
      </c>
      <c r="I141" t="s">
        <v>683</v>
      </c>
      <c r="J141" t="s">
        <v>682</v>
      </c>
      <c r="K141" t="s">
        <v>681</v>
      </c>
    </row>
    <row r="142" spans="1:11" x14ac:dyDescent="0.25">
      <c r="A142" t="s">
        <v>684</v>
      </c>
      <c r="B142" t="s">
        <v>682</v>
      </c>
      <c r="H142" t="s">
        <v>684</v>
      </c>
      <c r="I142" t="s">
        <v>683</v>
      </c>
      <c r="J142" t="s">
        <v>682</v>
      </c>
    </row>
    <row r="143" spans="1:11" x14ac:dyDescent="0.25">
      <c r="A143" t="s">
        <v>683</v>
      </c>
      <c r="B143" t="s">
        <v>682</v>
      </c>
      <c r="H143" t="s">
        <v>684</v>
      </c>
      <c r="I143" t="s">
        <v>683</v>
      </c>
    </row>
    <row r="144" spans="1:11" x14ac:dyDescent="0.25">
      <c r="A144" t="s">
        <v>684</v>
      </c>
      <c r="B144" t="s">
        <v>683</v>
      </c>
      <c r="C144" t="s">
        <v>682</v>
      </c>
      <c r="H144" t="s">
        <v>684</v>
      </c>
      <c r="I144" t="s">
        <v>683</v>
      </c>
      <c r="J144" t="s">
        <v>682</v>
      </c>
    </row>
    <row r="145" spans="1:11" x14ac:dyDescent="0.25">
      <c r="A145" t="s">
        <v>684</v>
      </c>
      <c r="B145" t="s">
        <v>683</v>
      </c>
      <c r="C145" t="s">
        <v>682</v>
      </c>
      <c r="D145" t="s">
        <v>681</v>
      </c>
      <c r="H145" t="s">
        <v>683</v>
      </c>
      <c r="I145" t="s">
        <v>682</v>
      </c>
      <c r="J145" t="s">
        <v>681</v>
      </c>
    </row>
    <row r="146" spans="1:11" x14ac:dyDescent="0.25">
      <c r="A146" t="s">
        <v>684</v>
      </c>
      <c r="B146" t="s">
        <v>683</v>
      </c>
      <c r="C146" t="s">
        <v>682</v>
      </c>
      <c r="H146" t="s">
        <v>683</v>
      </c>
      <c r="I146" t="s">
        <v>682</v>
      </c>
    </row>
    <row r="147" spans="1:11" x14ac:dyDescent="0.25">
      <c r="A147" t="s">
        <v>683</v>
      </c>
      <c r="H147" t="s">
        <v>684</v>
      </c>
      <c r="I147" t="s">
        <v>683</v>
      </c>
      <c r="J147" t="s">
        <v>682</v>
      </c>
      <c r="K147" t="s">
        <v>681</v>
      </c>
    </row>
    <row r="148" spans="1:11" x14ac:dyDescent="0.25">
      <c r="A148" t="s">
        <v>684</v>
      </c>
      <c r="B148" t="s">
        <v>683</v>
      </c>
      <c r="C148" t="s">
        <v>682</v>
      </c>
      <c r="H148" t="s">
        <v>684</v>
      </c>
      <c r="I148" t="s">
        <v>683</v>
      </c>
      <c r="J148" t="s">
        <v>682</v>
      </c>
    </row>
    <row r="149" spans="1:11" x14ac:dyDescent="0.25">
      <c r="A149" t="s">
        <v>684</v>
      </c>
      <c r="B149" t="s">
        <v>683</v>
      </c>
      <c r="C149" t="s">
        <v>682</v>
      </c>
      <c r="H149" t="s">
        <v>684</v>
      </c>
      <c r="I149" t="s">
        <v>683</v>
      </c>
      <c r="J149" t="s">
        <v>682</v>
      </c>
    </row>
    <row r="150" spans="1:11" x14ac:dyDescent="0.25">
      <c r="A150" t="s">
        <v>684</v>
      </c>
      <c r="B150" t="s">
        <v>683</v>
      </c>
      <c r="C150" t="s">
        <v>682</v>
      </c>
      <c r="D150" t="s">
        <v>681</v>
      </c>
      <c r="H150" t="s">
        <v>684</v>
      </c>
      <c r="I150" t="s">
        <v>683</v>
      </c>
      <c r="J150" t="s">
        <v>682</v>
      </c>
      <c r="K150" t="s">
        <v>681</v>
      </c>
    </row>
    <row r="151" spans="1:11" x14ac:dyDescent="0.25">
      <c r="A151" t="s">
        <v>684</v>
      </c>
      <c r="B151" t="s">
        <v>683</v>
      </c>
      <c r="C151" t="s">
        <v>682</v>
      </c>
      <c r="H151" t="s">
        <v>684</v>
      </c>
      <c r="I151" t="s">
        <v>683</v>
      </c>
      <c r="J151" t="s">
        <v>682</v>
      </c>
    </row>
    <row r="152" spans="1:11" x14ac:dyDescent="0.25">
      <c r="A152" t="s">
        <v>683</v>
      </c>
      <c r="B152" t="s">
        <v>682</v>
      </c>
      <c r="C152" t="s">
        <v>681</v>
      </c>
      <c r="H152" t="s">
        <v>683</v>
      </c>
      <c r="I152" t="s">
        <v>682</v>
      </c>
      <c r="J152" t="s">
        <v>681</v>
      </c>
    </row>
    <row r="153" spans="1:11" x14ac:dyDescent="0.25">
      <c r="A153" t="s">
        <v>684</v>
      </c>
      <c r="B153" t="s">
        <v>683</v>
      </c>
      <c r="C153" t="s">
        <v>682</v>
      </c>
      <c r="H153" t="s">
        <v>684</v>
      </c>
      <c r="I153" t="s">
        <v>683</v>
      </c>
      <c r="J153" t="s">
        <v>682</v>
      </c>
    </row>
    <row r="154" spans="1:11" x14ac:dyDescent="0.25">
      <c r="A154" t="s">
        <v>684</v>
      </c>
      <c r="B154" t="s">
        <v>682</v>
      </c>
      <c r="H154" t="s">
        <v>683</v>
      </c>
      <c r="I154" t="s">
        <v>682</v>
      </c>
      <c r="J154" t="s">
        <v>681</v>
      </c>
    </row>
    <row r="155" spans="1:11" x14ac:dyDescent="0.25">
      <c r="A155" t="s">
        <v>684</v>
      </c>
      <c r="B155" t="s">
        <v>683</v>
      </c>
      <c r="C155" t="s">
        <v>682</v>
      </c>
      <c r="H155" t="s">
        <v>459</v>
      </c>
    </row>
    <row r="156" spans="1:11" x14ac:dyDescent="0.25">
      <c r="A156" t="s">
        <v>684</v>
      </c>
      <c r="B156" t="s">
        <v>683</v>
      </c>
      <c r="C156" t="s">
        <v>682</v>
      </c>
      <c r="D156" t="s">
        <v>681</v>
      </c>
      <c r="H156" t="s">
        <v>684</v>
      </c>
      <c r="I156" t="s">
        <v>683</v>
      </c>
      <c r="J156" t="s">
        <v>682</v>
      </c>
      <c r="K156" t="s">
        <v>681</v>
      </c>
    </row>
    <row r="157" spans="1:11" x14ac:dyDescent="0.25">
      <c r="A157" t="s">
        <v>684</v>
      </c>
      <c r="B157" t="s">
        <v>683</v>
      </c>
      <c r="C157" t="s">
        <v>682</v>
      </c>
      <c r="H157" t="s">
        <v>684</v>
      </c>
      <c r="I157" t="s">
        <v>683</v>
      </c>
      <c r="J157" t="s">
        <v>682</v>
      </c>
    </row>
    <row r="158" spans="1:11" x14ac:dyDescent="0.25">
      <c r="A158" t="s">
        <v>684</v>
      </c>
      <c r="B158" t="s">
        <v>683</v>
      </c>
      <c r="C158" t="s">
        <v>682</v>
      </c>
      <c r="H158" t="s">
        <v>683</v>
      </c>
      <c r="I158" t="s">
        <v>682</v>
      </c>
    </row>
    <row r="159" spans="1:11" x14ac:dyDescent="0.25">
      <c r="A159" t="s">
        <v>684</v>
      </c>
      <c r="B159" t="s">
        <v>683</v>
      </c>
      <c r="C159" t="s">
        <v>682</v>
      </c>
      <c r="D159" t="s">
        <v>681</v>
      </c>
      <c r="H159" t="s">
        <v>684</v>
      </c>
      <c r="I159" t="s">
        <v>683</v>
      </c>
      <c r="J159" t="s">
        <v>682</v>
      </c>
      <c r="K159" t="s">
        <v>681</v>
      </c>
    </row>
    <row r="160" spans="1:11" x14ac:dyDescent="0.25">
      <c r="A160" t="s">
        <v>684</v>
      </c>
      <c r="B160" t="s">
        <v>682</v>
      </c>
      <c r="H160" t="s">
        <v>684</v>
      </c>
      <c r="I160" t="s">
        <v>683</v>
      </c>
      <c r="J160" t="s">
        <v>682</v>
      </c>
    </row>
    <row r="161" spans="1:11" x14ac:dyDescent="0.25">
      <c r="A161" t="s">
        <v>683</v>
      </c>
      <c r="B161" t="s">
        <v>682</v>
      </c>
      <c r="H161" t="s">
        <v>683</v>
      </c>
      <c r="I161" t="s">
        <v>682</v>
      </c>
    </row>
    <row r="162" spans="1:11" x14ac:dyDescent="0.25">
      <c r="A162" t="s">
        <v>684</v>
      </c>
      <c r="B162" t="s">
        <v>682</v>
      </c>
      <c r="H162" t="s">
        <v>683</v>
      </c>
    </row>
    <row r="163" spans="1:11" x14ac:dyDescent="0.25">
      <c r="A163" t="s">
        <v>684</v>
      </c>
      <c r="B163" t="s">
        <v>683</v>
      </c>
      <c r="C163" t="s">
        <v>682</v>
      </c>
      <c r="H163" t="s">
        <v>684</v>
      </c>
      <c r="I163" t="s">
        <v>683</v>
      </c>
      <c r="J163" t="s">
        <v>682</v>
      </c>
      <c r="K163" t="s">
        <v>681</v>
      </c>
    </row>
    <row r="164" spans="1:11" x14ac:dyDescent="0.25">
      <c r="A164" t="s">
        <v>52</v>
      </c>
      <c r="H164" t="s">
        <v>683</v>
      </c>
      <c r="I164" t="s">
        <v>682</v>
      </c>
    </row>
    <row r="165" spans="1:11" x14ac:dyDescent="0.25">
      <c r="A165" t="s">
        <v>684</v>
      </c>
      <c r="B165" t="s">
        <v>682</v>
      </c>
      <c r="C165" t="s">
        <v>681</v>
      </c>
      <c r="H165" t="s">
        <v>684</v>
      </c>
      <c r="I165" t="s">
        <v>682</v>
      </c>
      <c r="J165" t="s">
        <v>681</v>
      </c>
    </row>
    <row r="166" spans="1:11" x14ac:dyDescent="0.25">
      <c r="A166" t="s">
        <v>684</v>
      </c>
      <c r="B166" t="s">
        <v>683</v>
      </c>
      <c r="C166" t="s">
        <v>682</v>
      </c>
      <c r="D166" t="s">
        <v>681</v>
      </c>
      <c r="H166" t="s">
        <v>684</v>
      </c>
      <c r="I166" t="s">
        <v>683</v>
      </c>
      <c r="J166" t="s">
        <v>682</v>
      </c>
      <c r="K166" t="s">
        <v>681</v>
      </c>
    </row>
    <row r="167" spans="1:11" x14ac:dyDescent="0.25">
      <c r="A167" t="s">
        <v>52</v>
      </c>
      <c r="H167" t="s">
        <v>683</v>
      </c>
    </row>
    <row r="168" spans="1:11" x14ac:dyDescent="0.25">
      <c r="A168" t="s">
        <v>684</v>
      </c>
      <c r="B168" t="s">
        <v>683</v>
      </c>
      <c r="C168" t="s">
        <v>682</v>
      </c>
      <c r="D168" t="s">
        <v>681</v>
      </c>
      <c r="H168" t="s">
        <v>684</v>
      </c>
      <c r="I168" t="s">
        <v>683</v>
      </c>
      <c r="J168" t="s">
        <v>682</v>
      </c>
      <c r="K168" t="s">
        <v>681</v>
      </c>
    </row>
    <row r="169" spans="1:11" x14ac:dyDescent="0.25">
      <c r="A169" t="s">
        <v>683</v>
      </c>
      <c r="H169" t="s">
        <v>683</v>
      </c>
      <c r="I169" t="s">
        <v>682</v>
      </c>
    </row>
    <row r="170" spans="1:11" x14ac:dyDescent="0.25">
      <c r="A170" t="s">
        <v>684</v>
      </c>
      <c r="B170" t="s">
        <v>683</v>
      </c>
      <c r="C170" t="s">
        <v>682</v>
      </c>
      <c r="H170" t="s">
        <v>684</v>
      </c>
      <c r="I170" t="s">
        <v>683</v>
      </c>
      <c r="J170" t="s">
        <v>682</v>
      </c>
    </row>
    <row r="171" spans="1:11" x14ac:dyDescent="0.25">
      <c r="A171" t="s">
        <v>682</v>
      </c>
      <c r="H171" t="s">
        <v>683</v>
      </c>
    </row>
    <row r="172" spans="1:11" x14ac:dyDescent="0.25">
      <c r="A172" t="s">
        <v>52</v>
      </c>
      <c r="H172" t="s">
        <v>683</v>
      </c>
      <c r="I172" t="s">
        <v>682</v>
      </c>
    </row>
    <row r="173" spans="1:11" x14ac:dyDescent="0.25">
      <c r="A173" t="s">
        <v>52</v>
      </c>
      <c r="H173" t="s">
        <v>683</v>
      </c>
      <c r="I173" t="s">
        <v>682</v>
      </c>
    </row>
    <row r="174" spans="1:11" x14ac:dyDescent="0.25">
      <c r="A174" t="s">
        <v>682</v>
      </c>
      <c r="H174" t="s">
        <v>684</v>
      </c>
      <c r="I174" t="s">
        <v>683</v>
      </c>
      <c r="J174" t="s">
        <v>682</v>
      </c>
    </row>
    <row r="175" spans="1:11" x14ac:dyDescent="0.25">
      <c r="A175" t="s">
        <v>684</v>
      </c>
      <c r="B175" t="s">
        <v>682</v>
      </c>
      <c r="H175" t="s">
        <v>683</v>
      </c>
      <c r="I175" t="s">
        <v>682</v>
      </c>
    </row>
    <row r="176" spans="1:11" x14ac:dyDescent="0.25">
      <c r="A176" t="s">
        <v>52</v>
      </c>
      <c r="H176" t="s">
        <v>683</v>
      </c>
      <c r="I176" t="s">
        <v>682</v>
      </c>
    </row>
    <row r="177" spans="1:11" x14ac:dyDescent="0.25">
      <c r="A177" t="s">
        <v>52</v>
      </c>
      <c r="H177" t="s">
        <v>683</v>
      </c>
    </row>
    <row r="178" spans="1:11" x14ac:dyDescent="0.25">
      <c r="A178" t="s">
        <v>683</v>
      </c>
      <c r="H178" t="s">
        <v>459</v>
      </c>
    </row>
    <row r="179" spans="1:11" x14ac:dyDescent="0.25">
      <c r="A179" t="s">
        <v>682</v>
      </c>
      <c r="B179" t="s">
        <v>681</v>
      </c>
      <c r="H179" t="s">
        <v>683</v>
      </c>
      <c r="I179" t="s">
        <v>682</v>
      </c>
    </row>
    <row r="180" spans="1:11" x14ac:dyDescent="0.25">
      <c r="A180" t="s">
        <v>684</v>
      </c>
      <c r="B180" t="s">
        <v>682</v>
      </c>
      <c r="H180" t="s">
        <v>683</v>
      </c>
      <c r="I180" t="s">
        <v>682</v>
      </c>
    </row>
    <row r="181" spans="1:11" x14ac:dyDescent="0.25">
      <c r="A181" t="s">
        <v>683</v>
      </c>
      <c r="B181" t="s">
        <v>682</v>
      </c>
      <c r="H181" t="s">
        <v>683</v>
      </c>
      <c r="I181" t="s">
        <v>682</v>
      </c>
      <c r="J181" t="s">
        <v>681</v>
      </c>
    </row>
    <row r="182" spans="1:11" x14ac:dyDescent="0.25">
      <c r="A182" t="s">
        <v>684</v>
      </c>
      <c r="B182" t="s">
        <v>681</v>
      </c>
      <c r="H182" t="s">
        <v>683</v>
      </c>
      <c r="I182" t="s">
        <v>682</v>
      </c>
      <c r="J182" t="s">
        <v>681</v>
      </c>
    </row>
    <row r="183" spans="1:11" x14ac:dyDescent="0.25">
      <c r="A183" t="s">
        <v>683</v>
      </c>
      <c r="B183" t="s">
        <v>682</v>
      </c>
      <c r="H183" t="s">
        <v>683</v>
      </c>
    </row>
    <row r="184" spans="1:11" x14ac:dyDescent="0.25">
      <c r="A184" t="s">
        <v>683</v>
      </c>
      <c r="B184" t="s">
        <v>682</v>
      </c>
      <c r="C184" t="s">
        <v>681</v>
      </c>
      <c r="H184" t="s">
        <v>684</v>
      </c>
      <c r="I184" t="s">
        <v>683</v>
      </c>
      <c r="J184" t="s">
        <v>682</v>
      </c>
      <c r="K184" t="s">
        <v>681</v>
      </c>
    </row>
    <row r="185" spans="1:11" x14ac:dyDescent="0.25">
      <c r="A185" t="s">
        <v>683</v>
      </c>
      <c r="B185" t="s">
        <v>682</v>
      </c>
      <c r="H185" t="s">
        <v>684</v>
      </c>
      <c r="I185" t="s">
        <v>683</v>
      </c>
      <c r="J185" t="s">
        <v>682</v>
      </c>
      <c r="K185" t="s">
        <v>681</v>
      </c>
    </row>
    <row r="186" spans="1:11" x14ac:dyDescent="0.25">
      <c r="A186" t="s">
        <v>682</v>
      </c>
      <c r="B186" t="s">
        <v>681</v>
      </c>
      <c r="H186" t="s">
        <v>682</v>
      </c>
      <c r="I186" t="s">
        <v>681</v>
      </c>
    </row>
    <row r="187" spans="1:11" x14ac:dyDescent="0.25">
      <c r="A187" t="s">
        <v>683</v>
      </c>
      <c r="B187" t="s">
        <v>682</v>
      </c>
      <c r="C187" t="s">
        <v>681</v>
      </c>
      <c r="H187" t="s">
        <v>683</v>
      </c>
      <c r="I187" t="s">
        <v>682</v>
      </c>
      <c r="J187" t="s">
        <v>681</v>
      </c>
    </row>
    <row r="188" spans="1:11" x14ac:dyDescent="0.25">
      <c r="A188" t="s">
        <v>683</v>
      </c>
      <c r="B188" t="s">
        <v>682</v>
      </c>
      <c r="H188" t="s">
        <v>683</v>
      </c>
      <c r="I188" t="s">
        <v>682</v>
      </c>
      <c r="J188" t="s">
        <v>681</v>
      </c>
    </row>
    <row r="189" spans="1:11" x14ac:dyDescent="0.25">
      <c r="A189" t="s">
        <v>684</v>
      </c>
      <c r="B189" t="s">
        <v>682</v>
      </c>
      <c r="H189" t="s">
        <v>683</v>
      </c>
      <c r="I189" t="s">
        <v>682</v>
      </c>
    </row>
    <row r="190" spans="1:11" x14ac:dyDescent="0.25">
      <c r="A190" t="s">
        <v>682</v>
      </c>
      <c r="B190" t="s">
        <v>681</v>
      </c>
      <c r="H190" t="s">
        <v>682</v>
      </c>
      <c r="I190" t="s">
        <v>681</v>
      </c>
    </row>
    <row r="191" spans="1:11" x14ac:dyDescent="0.25">
      <c r="A191" t="s">
        <v>682</v>
      </c>
      <c r="H191" t="s">
        <v>682</v>
      </c>
    </row>
    <row r="192" spans="1:11" x14ac:dyDescent="0.25">
      <c r="A192" t="s">
        <v>684</v>
      </c>
      <c r="B192" t="s">
        <v>683</v>
      </c>
      <c r="C192" t="s">
        <v>682</v>
      </c>
      <c r="H192" t="s">
        <v>459</v>
      </c>
    </row>
    <row r="193" spans="1:11" x14ac:dyDescent="0.25">
      <c r="A193" t="s">
        <v>683</v>
      </c>
      <c r="B193" t="s">
        <v>682</v>
      </c>
      <c r="H193" t="s">
        <v>683</v>
      </c>
      <c r="I193" t="s">
        <v>682</v>
      </c>
    </row>
    <row r="194" spans="1:11" x14ac:dyDescent="0.25">
      <c r="A194" t="s">
        <v>684</v>
      </c>
      <c r="B194" t="s">
        <v>682</v>
      </c>
      <c r="H194" t="s">
        <v>682</v>
      </c>
      <c r="I194" t="s">
        <v>681</v>
      </c>
    </row>
    <row r="195" spans="1:11" x14ac:dyDescent="0.25">
      <c r="A195" t="s">
        <v>684</v>
      </c>
      <c r="B195" t="s">
        <v>682</v>
      </c>
      <c r="H195" t="s">
        <v>684</v>
      </c>
      <c r="I195" t="s">
        <v>683</v>
      </c>
      <c r="J195" t="s">
        <v>682</v>
      </c>
    </row>
    <row r="196" spans="1:11" x14ac:dyDescent="0.25">
      <c r="A196" t="s">
        <v>683</v>
      </c>
      <c r="H196" t="s">
        <v>683</v>
      </c>
    </row>
    <row r="197" spans="1:11" x14ac:dyDescent="0.25">
      <c r="A197" t="s">
        <v>683</v>
      </c>
      <c r="B197" t="s">
        <v>682</v>
      </c>
      <c r="H197" t="s">
        <v>683</v>
      </c>
      <c r="I197" t="s">
        <v>682</v>
      </c>
      <c r="J197" t="s">
        <v>681</v>
      </c>
    </row>
    <row r="198" spans="1:11" x14ac:dyDescent="0.25">
      <c r="A198" t="s">
        <v>684</v>
      </c>
      <c r="B198" t="s">
        <v>682</v>
      </c>
      <c r="C198" t="s">
        <v>681</v>
      </c>
      <c r="H198" t="s">
        <v>684</v>
      </c>
      <c r="I198" t="s">
        <v>683</v>
      </c>
      <c r="J198" t="s">
        <v>682</v>
      </c>
      <c r="K198" t="s">
        <v>681</v>
      </c>
    </row>
    <row r="199" spans="1:11" x14ac:dyDescent="0.25">
      <c r="A199" t="s">
        <v>682</v>
      </c>
      <c r="B199" t="s">
        <v>681</v>
      </c>
      <c r="H199" t="s">
        <v>682</v>
      </c>
      <c r="I199" t="s">
        <v>681</v>
      </c>
    </row>
    <row r="200" spans="1:11" x14ac:dyDescent="0.25">
      <c r="A200" t="s">
        <v>682</v>
      </c>
      <c r="H200" t="s">
        <v>683</v>
      </c>
    </row>
    <row r="201" spans="1:11" x14ac:dyDescent="0.25">
      <c r="A201" t="s">
        <v>684</v>
      </c>
      <c r="B201" t="s">
        <v>682</v>
      </c>
      <c r="H201" t="s">
        <v>682</v>
      </c>
      <c r="I201" t="s">
        <v>681</v>
      </c>
    </row>
    <row r="202" spans="1:11" x14ac:dyDescent="0.25">
      <c r="A202" t="s">
        <v>684</v>
      </c>
      <c r="B202" t="s">
        <v>682</v>
      </c>
      <c r="H202" t="s">
        <v>684</v>
      </c>
      <c r="I202" t="s">
        <v>683</v>
      </c>
      <c r="J202" t="s">
        <v>682</v>
      </c>
      <c r="K202" t="s">
        <v>681</v>
      </c>
    </row>
    <row r="203" spans="1:11" x14ac:dyDescent="0.25">
      <c r="A203" t="s">
        <v>684</v>
      </c>
      <c r="H203" t="s">
        <v>459</v>
      </c>
    </row>
    <row r="204" spans="1:11" x14ac:dyDescent="0.25">
      <c r="A204" t="s">
        <v>684</v>
      </c>
      <c r="B204" t="s">
        <v>683</v>
      </c>
      <c r="C204" t="s">
        <v>682</v>
      </c>
      <c r="H204" t="s">
        <v>684</v>
      </c>
      <c r="I204" t="s">
        <v>683</v>
      </c>
      <c r="J204" t="s">
        <v>682</v>
      </c>
    </row>
    <row r="205" spans="1:11" x14ac:dyDescent="0.25">
      <c r="A205" t="s">
        <v>52</v>
      </c>
      <c r="H205" t="s">
        <v>459</v>
      </c>
    </row>
    <row r="206" spans="1:11" x14ac:dyDescent="0.25">
      <c r="A206" t="s">
        <v>682</v>
      </c>
      <c r="H206" t="s">
        <v>684</v>
      </c>
      <c r="I206" t="s">
        <v>683</v>
      </c>
    </row>
    <row r="207" spans="1:11" x14ac:dyDescent="0.25">
      <c r="A207" t="s">
        <v>683</v>
      </c>
      <c r="B207" t="s">
        <v>682</v>
      </c>
      <c r="H207" t="s">
        <v>683</v>
      </c>
      <c r="I207" t="s">
        <v>682</v>
      </c>
    </row>
    <row r="208" spans="1:11" x14ac:dyDescent="0.25">
      <c r="A208" t="s">
        <v>682</v>
      </c>
      <c r="H208" t="s">
        <v>459</v>
      </c>
    </row>
    <row r="209" spans="1:11" x14ac:dyDescent="0.25">
      <c r="A209" t="s">
        <v>683</v>
      </c>
      <c r="B209" t="s">
        <v>682</v>
      </c>
      <c r="H209" t="s">
        <v>682</v>
      </c>
      <c r="I209" t="s">
        <v>681</v>
      </c>
    </row>
    <row r="210" spans="1:11" x14ac:dyDescent="0.25">
      <c r="A210" t="s">
        <v>684</v>
      </c>
      <c r="B210" t="s">
        <v>682</v>
      </c>
      <c r="C210" t="s">
        <v>681</v>
      </c>
      <c r="H210" t="s">
        <v>684</v>
      </c>
      <c r="I210" t="s">
        <v>683</v>
      </c>
      <c r="J210" t="s">
        <v>682</v>
      </c>
      <c r="K210" t="s">
        <v>681</v>
      </c>
    </row>
    <row r="211" spans="1:11" x14ac:dyDescent="0.25">
      <c r="A211" t="s">
        <v>684</v>
      </c>
      <c r="B211" t="s">
        <v>683</v>
      </c>
      <c r="C211" t="s">
        <v>682</v>
      </c>
      <c r="H211" t="s">
        <v>684</v>
      </c>
      <c r="I211" t="s">
        <v>683</v>
      </c>
      <c r="J211" t="s">
        <v>682</v>
      </c>
    </row>
    <row r="212" spans="1:11" x14ac:dyDescent="0.25">
      <c r="A212" t="s">
        <v>684</v>
      </c>
      <c r="B212" t="s">
        <v>682</v>
      </c>
      <c r="H212" t="s">
        <v>683</v>
      </c>
      <c r="I212" t="s">
        <v>682</v>
      </c>
    </row>
    <row r="213" spans="1:11" x14ac:dyDescent="0.25">
      <c r="A213" t="s">
        <v>684</v>
      </c>
      <c r="B213" t="s">
        <v>683</v>
      </c>
      <c r="C213" t="s">
        <v>682</v>
      </c>
      <c r="D213" t="s">
        <v>681</v>
      </c>
      <c r="H213" t="s">
        <v>684</v>
      </c>
      <c r="I213" t="s">
        <v>683</v>
      </c>
      <c r="J213" t="s">
        <v>682</v>
      </c>
      <c r="K213" t="s">
        <v>681</v>
      </c>
    </row>
    <row r="214" spans="1:11" x14ac:dyDescent="0.25">
      <c r="A214" t="s">
        <v>683</v>
      </c>
      <c r="B214" t="s">
        <v>682</v>
      </c>
      <c r="H214" t="s">
        <v>683</v>
      </c>
      <c r="I214" t="s">
        <v>682</v>
      </c>
    </row>
    <row r="215" spans="1:11" x14ac:dyDescent="0.25">
      <c r="A215" t="s">
        <v>682</v>
      </c>
      <c r="B215" t="s">
        <v>681</v>
      </c>
      <c r="H215" t="s">
        <v>683</v>
      </c>
      <c r="I215" t="s">
        <v>682</v>
      </c>
      <c r="J215" t="s">
        <v>681</v>
      </c>
    </row>
    <row r="216" spans="1:11" x14ac:dyDescent="0.25">
      <c r="A216" t="s">
        <v>683</v>
      </c>
      <c r="B216" t="s">
        <v>682</v>
      </c>
      <c r="H216" t="s">
        <v>683</v>
      </c>
      <c r="I216" t="s">
        <v>682</v>
      </c>
    </row>
    <row r="217" spans="1:11" x14ac:dyDescent="0.25">
      <c r="A217" t="s">
        <v>683</v>
      </c>
      <c r="H217" t="s">
        <v>683</v>
      </c>
      <c r="I217" t="s">
        <v>682</v>
      </c>
      <c r="J217" t="s">
        <v>681</v>
      </c>
    </row>
    <row r="218" spans="1:11" x14ac:dyDescent="0.25">
      <c r="A218" t="s">
        <v>52</v>
      </c>
      <c r="H218" t="s">
        <v>683</v>
      </c>
      <c r="I218" t="s">
        <v>682</v>
      </c>
    </row>
    <row r="219" spans="1:11" x14ac:dyDescent="0.25">
      <c r="A219" t="s">
        <v>52</v>
      </c>
      <c r="H219" t="s">
        <v>683</v>
      </c>
      <c r="I219" t="s">
        <v>682</v>
      </c>
    </row>
    <row r="220" spans="1:11" x14ac:dyDescent="0.25">
      <c r="A220" t="s">
        <v>683</v>
      </c>
      <c r="H220" t="s">
        <v>683</v>
      </c>
    </row>
    <row r="221" spans="1:11" x14ac:dyDescent="0.25">
      <c r="A221" t="s">
        <v>52</v>
      </c>
      <c r="H221" t="s">
        <v>684</v>
      </c>
      <c r="I221" t="s">
        <v>683</v>
      </c>
      <c r="J221" t="s">
        <v>682</v>
      </c>
      <c r="K221" t="s">
        <v>681</v>
      </c>
    </row>
    <row r="222" spans="1:11" x14ac:dyDescent="0.25">
      <c r="A222" t="s">
        <v>683</v>
      </c>
      <c r="B222" t="s">
        <v>681</v>
      </c>
      <c r="H222" t="s">
        <v>683</v>
      </c>
      <c r="I222" t="s">
        <v>681</v>
      </c>
    </row>
    <row r="223" spans="1:11" x14ac:dyDescent="0.25">
      <c r="A223" t="s">
        <v>684</v>
      </c>
      <c r="B223" t="s">
        <v>682</v>
      </c>
      <c r="H223" t="s">
        <v>459</v>
      </c>
    </row>
    <row r="224" spans="1:11" x14ac:dyDescent="0.25">
      <c r="A224" t="s">
        <v>52</v>
      </c>
      <c r="H224" t="s">
        <v>683</v>
      </c>
      <c r="I224" t="s">
        <v>682</v>
      </c>
    </row>
    <row r="225" spans="1:11" x14ac:dyDescent="0.25">
      <c r="A225" t="s">
        <v>683</v>
      </c>
      <c r="B225" t="s">
        <v>682</v>
      </c>
      <c r="H225" t="s">
        <v>683</v>
      </c>
      <c r="I225" t="s">
        <v>682</v>
      </c>
    </row>
    <row r="226" spans="1:11" x14ac:dyDescent="0.25">
      <c r="A226" t="s">
        <v>52</v>
      </c>
      <c r="H226" t="s">
        <v>682</v>
      </c>
      <c r="I226" t="s">
        <v>681</v>
      </c>
    </row>
    <row r="227" spans="1:11" x14ac:dyDescent="0.25">
      <c r="A227" t="s">
        <v>683</v>
      </c>
      <c r="B227" t="s">
        <v>682</v>
      </c>
      <c r="H227" t="s">
        <v>459</v>
      </c>
    </row>
    <row r="228" spans="1:11" x14ac:dyDescent="0.25">
      <c r="A228" t="s">
        <v>684</v>
      </c>
      <c r="B228" t="s">
        <v>681</v>
      </c>
      <c r="H228" t="s">
        <v>683</v>
      </c>
      <c r="I228" t="s">
        <v>682</v>
      </c>
      <c r="J228" t="s">
        <v>681</v>
      </c>
    </row>
    <row r="229" spans="1:11" x14ac:dyDescent="0.25">
      <c r="A229" t="s">
        <v>683</v>
      </c>
      <c r="B229" t="s">
        <v>682</v>
      </c>
      <c r="C229" t="s">
        <v>681</v>
      </c>
      <c r="H229" t="s">
        <v>682</v>
      </c>
      <c r="I229" t="s">
        <v>681</v>
      </c>
    </row>
    <row r="230" spans="1:11" x14ac:dyDescent="0.25">
      <c r="A230" t="s">
        <v>684</v>
      </c>
      <c r="B230" t="s">
        <v>683</v>
      </c>
      <c r="H230" t="s">
        <v>684</v>
      </c>
      <c r="I230" t="s">
        <v>683</v>
      </c>
    </row>
    <row r="231" spans="1:11" x14ac:dyDescent="0.25">
      <c r="A231" t="s">
        <v>52</v>
      </c>
      <c r="H231" t="s">
        <v>683</v>
      </c>
      <c r="I231" t="s">
        <v>682</v>
      </c>
    </row>
    <row r="232" spans="1:11" x14ac:dyDescent="0.25">
      <c r="A232" t="s">
        <v>684</v>
      </c>
      <c r="B232" t="s">
        <v>682</v>
      </c>
      <c r="H232" t="s">
        <v>684</v>
      </c>
      <c r="I232" t="s">
        <v>682</v>
      </c>
    </row>
    <row r="233" spans="1:11" x14ac:dyDescent="0.25">
      <c r="A233" t="s">
        <v>682</v>
      </c>
      <c r="B233" t="s">
        <v>681</v>
      </c>
      <c r="H233" t="s">
        <v>683</v>
      </c>
      <c r="I233" t="s">
        <v>682</v>
      </c>
      <c r="J233" t="s">
        <v>681</v>
      </c>
    </row>
    <row r="234" spans="1:11" x14ac:dyDescent="0.25">
      <c r="A234" t="s">
        <v>682</v>
      </c>
      <c r="H234" t="s">
        <v>683</v>
      </c>
    </row>
    <row r="235" spans="1:11" x14ac:dyDescent="0.25">
      <c r="A235" t="s">
        <v>684</v>
      </c>
      <c r="B235" t="s">
        <v>682</v>
      </c>
      <c r="H235" t="s">
        <v>683</v>
      </c>
      <c r="I235" t="s">
        <v>682</v>
      </c>
    </row>
    <row r="236" spans="1:11" x14ac:dyDescent="0.25">
      <c r="A236" t="s">
        <v>683</v>
      </c>
      <c r="B236" t="s">
        <v>682</v>
      </c>
      <c r="H236" t="s">
        <v>683</v>
      </c>
      <c r="I236" t="s">
        <v>682</v>
      </c>
      <c r="J236" t="s">
        <v>681</v>
      </c>
    </row>
    <row r="237" spans="1:11" x14ac:dyDescent="0.25">
      <c r="A237" t="s">
        <v>683</v>
      </c>
      <c r="B237" t="s">
        <v>682</v>
      </c>
      <c r="H237" t="s">
        <v>682</v>
      </c>
      <c r="I237" t="s">
        <v>681</v>
      </c>
    </row>
    <row r="238" spans="1:11" x14ac:dyDescent="0.25">
      <c r="A238" t="s">
        <v>684</v>
      </c>
      <c r="B238" t="s">
        <v>683</v>
      </c>
      <c r="C238" t="s">
        <v>682</v>
      </c>
      <c r="D238" t="s">
        <v>681</v>
      </c>
      <c r="H238" t="s">
        <v>684</v>
      </c>
      <c r="I238" t="s">
        <v>683</v>
      </c>
      <c r="J238" t="s">
        <v>682</v>
      </c>
      <c r="K238" t="s">
        <v>681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38"/>
  <sheetViews>
    <sheetView workbookViewId="0">
      <selection activeCell="F15" sqref="F15"/>
    </sheetView>
  </sheetViews>
  <sheetFormatPr defaultRowHeight="13.2" x14ac:dyDescent="0.25"/>
  <cols>
    <col min="1" max="1" width="37.6640625" style="4" customWidth="1"/>
    <col min="4" max="4" width="18.33203125" style="20" customWidth="1"/>
  </cols>
  <sheetData>
    <row r="1" spans="1:5" ht="39.6" customHeight="1" x14ac:dyDescent="0.25">
      <c r="A1" s="14" t="s">
        <v>5</v>
      </c>
      <c r="D1" s="21" t="s">
        <v>5</v>
      </c>
    </row>
    <row r="2" spans="1:5" ht="26.4" x14ac:dyDescent="0.25">
      <c r="A2" t="s">
        <v>49</v>
      </c>
      <c r="D2" s="34" t="s">
        <v>677</v>
      </c>
      <c r="E2" s="15">
        <f>COUNTIF($A$2:$A$238,D2)</f>
        <v>93</v>
      </c>
    </row>
    <row r="3" spans="1:5" x14ac:dyDescent="0.25">
      <c r="A3" t="s">
        <v>675</v>
      </c>
      <c r="D3" s="28" t="s">
        <v>678</v>
      </c>
      <c r="E3" s="15">
        <f>COUNTIF($A$2:$A$238,D3)</f>
        <v>64</v>
      </c>
    </row>
    <row r="4" spans="1:5" ht="26.4" x14ac:dyDescent="0.25">
      <c r="A4" t="s">
        <v>49</v>
      </c>
      <c r="D4" s="34" t="s">
        <v>675</v>
      </c>
      <c r="E4" s="15">
        <f>COUNTIF($A$2:$A$238,D4)</f>
        <v>33</v>
      </c>
    </row>
    <row r="5" spans="1:5" ht="26.4" x14ac:dyDescent="0.25">
      <c r="A5" t="s">
        <v>676</v>
      </c>
      <c r="D5" s="34" t="s">
        <v>49</v>
      </c>
      <c r="E5" s="15">
        <f>COUNTIF($A$2:$A$238,D5)</f>
        <v>29</v>
      </c>
    </row>
    <row r="6" spans="1:5" ht="27.6" customHeight="1" x14ac:dyDescent="0.25">
      <c r="A6" t="s">
        <v>677</v>
      </c>
      <c r="D6" s="34" t="s">
        <v>676</v>
      </c>
      <c r="E6" s="15">
        <f>COUNTIF($A$2:$A$238,D6)</f>
        <v>18</v>
      </c>
    </row>
    <row r="7" spans="1:5" x14ac:dyDescent="0.25">
      <c r="A7" t="s">
        <v>676</v>
      </c>
    </row>
    <row r="8" spans="1:5" x14ac:dyDescent="0.25">
      <c r="A8" t="s">
        <v>49</v>
      </c>
    </row>
    <row r="9" spans="1:5" x14ac:dyDescent="0.25">
      <c r="A9" t="s">
        <v>677</v>
      </c>
    </row>
    <row r="10" spans="1:5" x14ac:dyDescent="0.25">
      <c r="A10" t="s">
        <v>675</v>
      </c>
    </row>
    <row r="11" spans="1:5" x14ac:dyDescent="0.25">
      <c r="A11" t="s">
        <v>677</v>
      </c>
    </row>
    <row r="12" spans="1:5" x14ac:dyDescent="0.25">
      <c r="A12" t="s">
        <v>677</v>
      </c>
    </row>
    <row r="13" spans="1:5" x14ac:dyDescent="0.25">
      <c r="A13" t="s">
        <v>677</v>
      </c>
    </row>
    <row r="14" spans="1:5" x14ac:dyDescent="0.25">
      <c r="A14" t="s">
        <v>677</v>
      </c>
    </row>
    <row r="15" spans="1:5" x14ac:dyDescent="0.25">
      <c r="A15" t="s">
        <v>677</v>
      </c>
    </row>
    <row r="16" spans="1:5" x14ac:dyDescent="0.25">
      <c r="A16" t="s">
        <v>678</v>
      </c>
    </row>
    <row r="17" spans="1:1" x14ac:dyDescent="0.25">
      <c r="A17" t="s">
        <v>677</v>
      </c>
    </row>
    <row r="18" spans="1:1" x14ac:dyDescent="0.25">
      <c r="A18" t="s">
        <v>677</v>
      </c>
    </row>
    <row r="19" spans="1:1" x14ac:dyDescent="0.25">
      <c r="A19" t="s">
        <v>677</v>
      </c>
    </row>
    <row r="20" spans="1:1" x14ac:dyDescent="0.25">
      <c r="A20" t="s">
        <v>677</v>
      </c>
    </row>
    <row r="21" spans="1:1" x14ac:dyDescent="0.25">
      <c r="A21" t="s">
        <v>677</v>
      </c>
    </row>
    <row r="22" spans="1:1" x14ac:dyDescent="0.25">
      <c r="A22" t="s">
        <v>677</v>
      </c>
    </row>
    <row r="23" spans="1:1" x14ac:dyDescent="0.25">
      <c r="A23" t="s">
        <v>676</v>
      </c>
    </row>
    <row r="24" spans="1:1" x14ac:dyDescent="0.25">
      <c r="A24" t="s">
        <v>678</v>
      </c>
    </row>
    <row r="25" spans="1:1" x14ac:dyDescent="0.25">
      <c r="A25" t="s">
        <v>678</v>
      </c>
    </row>
    <row r="26" spans="1:1" x14ac:dyDescent="0.25">
      <c r="A26" t="s">
        <v>678</v>
      </c>
    </row>
    <row r="27" spans="1:1" x14ac:dyDescent="0.25">
      <c r="A27" t="s">
        <v>677</v>
      </c>
    </row>
    <row r="28" spans="1:1" x14ac:dyDescent="0.25">
      <c r="A28" t="s">
        <v>675</v>
      </c>
    </row>
    <row r="29" spans="1:1" x14ac:dyDescent="0.25">
      <c r="A29" t="s">
        <v>677</v>
      </c>
    </row>
    <row r="30" spans="1:1" x14ac:dyDescent="0.25">
      <c r="A30" t="s">
        <v>677</v>
      </c>
    </row>
    <row r="31" spans="1:1" x14ac:dyDescent="0.25">
      <c r="A31" t="s">
        <v>678</v>
      </c>
    </row>
    <row r="32" spans="1:1" x14ac:dyDescent="0.25">
      <c r="A32" t="s">
        <v>677</v>
      </c>
    </row>
    <row r="33" spans="1:1" x14ac:dyDescent="0.25">
      <c r="A33" t="s">
        <v>677</v>
      </c>
    </row>
    <row r="34" spans="1:1" x14ac:dyDescent="0.25">
      <c r="A34" t="s">
        <v>677</v>
      </c>
    </row>
    <row r="35" spans="1:1" x14ac:dyDescent="0.25">
      <c r="A35" t="s">
        <v>678</v>
      </c>
    </row>
    <row r="36" spans="1:1" x14ac:dyDescent="0.25">
      <c r="A36" t="s">
        <v>678</v>
      </c>
    </row>
    <row r="37" spans="1:1" x14ac:dyDescent="0.25">
      <c r="A37" t="s">
        <v>675</v>
      </c>
    </row>
    <row r="38" spans="1:1" x14ac:dyDescent="0.25">
      <c r="A38" t="s">
        <v>677</v>
      </c>
    </row>
    <row r="39" spans="1:1" x14ac:dyDescent="0.25">
      <c r="A39" t="s">
        <v>677</v>
      </c>
    </row>
    <row r="40" spans="1:1" x14ac:dyDescent="0.25">
      <c r="A40" t="s">
        <v>675</v>
      </c>
    </row>
    <row r="41" spans="1:1" x14ac:dyDescent="0.25">
      <c r="A41" t="s">
        <v>678</v>
      </c>
    </row>
    <row r="42" spans="1:1" x14ac:dyDescent="0.25">
      <c r="A42" t="s">
        <v>678</v>
      </c>
    </row>
    <row r="43" spans="1:1" x14ac:dyDescent="0.25">
      <c r="A43" t="s">
        <v>675</v>
      </c>
    </row>
    <row r="44" spans="1:1" x14ac:dyDescent="0.25">
      <c r="A44" t="s">
        <v>677</v>
      </c>
    </row>
    <row r="45" spans="1:1" x14ac:dyDescent="0.25">
      <c r="A45" t="s">
        <v>678</v>
      </c>
    </row>
    <row r="46" spans="1:1" x14ac:dyDescent="0.25">
      <c r="A46" t="s">
        <v>678</v>
      </c>
    </row>
    <row r="47" spans="1:1" x14ac:dyDescent="0.25">
      <c r="A47" t="s">
        <v>675</v>
      </c>
    </row>
    <row r="48" spans="1:1" x14ac:dyDescent="0.25">
      <c r="A48" t="s">
        <v>675</v>
      </c>
    </row>
    <row r="49" spans="1:1" x14ac:dyDescent="0.25">
      <c r="A49" t="s">
        <v>678</v>
      </c>
    </row>
    <row r="50" spans="1:1" x14ac:dyDescent="0.25">
      <c r="A50" t="s">
        <v>677</v>
      </c>
    </row>
    <row r="51" spans="1:1" x14ac:dyDescent="0.25">
      <c r="A51" t="s">
        <v>677</v>
      </c>
    </row>
    <row r="52" spans="1:1" x14ac:dyDescent="0.25">
      <c r="A52" t="s">
        <v>678</v>
      </c>
    </row>
    <row r="53" spans="1:1" x14ac:dyDescent="0.25">
      <c r="A53" t="s">
        <v>677</v>
      </c>
    </row>
    <row r="54" spans="1:1" x14ac:dyDescent="0.25">
      <c r="A54" t="s">
        <v>677</v>
      </c>
    </row>
    <row r="55" spans="1:1" x14ac:dyDescent="0.25">
      <c r="A55" t="s">
        <v>677</v>
      </c>
    </row>
    <row r="56" spans="1:1" x14ac:dyDescent="0.25">
      <c r="A56" t="s">
        <v>678</v>
      </c>
    </row>
    <row r="57" spans="1:1" x14ac:dyDescent="0.25">
      <c r="A57" t="s">
        <v>677</v>
      </c>
    </row>
    <row r="58" spans="1:1" x14ac:dyDescent="0.25">
      <c r="A58" t="s">
        <v>677</v>
      </c>
    </row>
    <row r="59" spans="1:1" x14ac:dyDescent="0.25">
      <c r="A59" t="s">
        <v>678</v>
      </c>
    </row>
    <row r="60" spans="1:1" x14ac:dyDescent="0.25">
      <c r="A60" t="s">
        <v>677</v>
      </c>
    </row>
    <row r="61" spans="1:1" x14ac:dyDescent="0.25">
      <c r="A61" t="s">
        <v>675</v>
      </c>
    </row>
    <row r="62" spans="1:1" x14ac:dyDescent="0.25">
      <c r="A62" t="s">
        <v>675</v>
      </c>
    </row>
    <row r="63" spans="1:1" x14ac:dyDescent="0.25">
      <c r="A63" t="s">
        <v>678</v>
      </c>
    </row>
    <row r="64" spans="1:1" x14ac:dyDescent="0.25">
      <c r="A64" t="s">
        <v>675</v>
      </c>
    </row>
    <row r="65" spans="1:1" x14ac:dyDescent="0.25">
      <c r="A65" t="s">
        <v>677</v>
      </c>
    </row>
    <row r="66" spans="1:1" x14ac:dyDescent="0.25">
      <c r="A66" t="s">
        <v>677</v>
      </c>
    </row>
    <row r="67" spans="1:1" x14ac:dyDescent="0.25">
      <c r="A67" t="s">
        <v>676</v>
      </c>
    </row>
    <row r="68" spans="1:1" x14ac:dyDescent="0.25">
      <c r="A68" t="s">
        <v>676</v>
      </c>
    </row>
    <row r="69" spans="1:1" x14ac:dyDescent="0.25">
      <c r="A69" t="s">
        <v>678</v>
      </c>
    </row>
    <row r="70" spans="1:1" x14ac:dyDescent="0.25">
      <c r="A70" t="s">
        <v>675</v>
      </c>
    </row>
    <row r="71" spans="1:1" x14ac:dyDescent="0.25">
      <c r="A71" t="s">
        <v>677</v>
      </c>
    </row>
    <row r="72" spans="1:1" x14ac:dyDescent="0.25">
      <c r="A72" t="s">
        <v>675</v>
      </c>
    </row>
    <row r="73" spans="1:1" x14ac:dyDescent="0.25">
      <c r="A73" t="s">
        <v>678</v>
      </c>
    </row>
    <row r="74" spans="1:1" x14ac:dyDescent="0.25">
      <c r="A74" t="s">
        <v>678</v>
      </c>
    </row>
    <row r="75" spans="1:1" x14ac:dyDescent="0.25">
      <c r="A75" t="s">
        <v>677</v>
      </c>
    </row>
    <row r="76" spans="1:1" x14ac:dyDescent="0.25">
      <c r="A76" t="s">
        <v>677</v>
      </c>
    </row>
    <row r="77" spans="1:1" x14ac:dyDescent="0.25">
      <c r="A77" t="s">
        <v>677</v>
      </c>
    </row>
    <row r="78" spans="1:1" x14ac:dyDescent="0.25">
      <c r="A78" t="s">
        <v>678</v>
      </c>
    </row>
    <row r="79" spans="1:1" x14ac:dyDescent="0.25">
      <c r="A79" t="s">
        <v>678</v>
      </c>
    </row>
    <row r="80" spans="1:1" x14ac:dyDescent="0.25">
      <c r="A80" t="s">
        <v>677</v>
      </c>
    </row>
    <row r="81" spans="1:1" x14ac:dyDescent="0.25">
      <c r="A81" t="s">
        <v>678</v>
      </c>
    </row>
    <row r="82" spans="1:1" x14ac:dyDescent="0.25">
      <c r="A82" t="s">
        <v>678</v>
      </c>
    </row>
    <row r="83" spans="1:1" x14ac:dyDescent="0.25">
      <c r="A83" t="s">
        <v>678</v>
      </c>
    </row>
    <row r="84" spans="1:1" x14ac:dyDescent="0.25">
      <c r="A84" t="s">
        <v>677</v>
      </c>
    </row>
    <row r="85" spans="1:1" x14ac:dyDescent="0.25">
      <c r="A85" t="s">
        <v>678</v>
      </c>
    </row>
    <row r="86" spans="1:1" x14ac:dyDescent="0.25">
      <c r="A86" t="s">
        <v>677</v>
      </c>
    </row>
    <row r="87" spans="1:1" x14ac:dyDescent="0.25">
      <c r="A87" t="s">
        <v>678</v>
      </c>
    </row>
    <row r="88" spans="1:1" x14ac:dyDescent="0.25">
      <c r="A88" t="s">
        <v>678</v>
      </c>
    </row>
    <row r="89" spans="1:1" x14ac:dyDescent="0.25">
      <c r="A89" t="s">
        <v>678</v>
      </c>
    </row>
    <row r="90" spans="1:1" x14ac:dyDescent="0.25">
      <c r="A90" t="s">
        <v>675</v>
      </c>
    </row>
    <row r="91" spans="1:1" x14ac:dyDescent="0.25">
      <c r="A91" t="s">
        <v>677</v>
      </c>
    </row>
    <row r="92" spans="1:1" x14ac:dyDescent="0.25">
      <c r="A92" t="s">
        <v>678</v>
      </c>
    </row>
    <row r="93" spans="1:1" x14ac:dyDescent="0.25">
      <c r="A93" t="s">
        <v>678</v>
      </c>
    </row>
    <row r="94" spans="1:1" x14ac:dyDescent="0.25">
      <c r="A94" t="s">
        <v>677</v>
      </c>
    </row>
    <row r="95" spans="1:1" x14ac:dyDescent="0.25">
      <c r="A95" t="s">
        <v>677</v>
      </c>
    </row>
    <row r="96" spans="1:1" x14ac:dyDescent="0.25">
      <c r="A96" t="s">
        <v>678</v>
      </c>
    </row>
    <row r="97" spans="1:1" x14ac:dyDescent="0.25">
      <c r="A97" t="s">
        <v>678</v>
      </c>
    </row>
    <row r="98" spans="1:1" x14ac:dyDescent="0.25">
      <c r="A98" t="s">
        <v>677</v>
      </c>
    </row>
    <row r="99" spans="1:1" x14ac:dyDescent="0.25">
      <c r="A99" t="s">
        <v>678</v>
      </c>
    </row>
    <row r="100" spans="1:1" x14ac:dyDescent="0.25">
      <c r="A100" t="s">
        <v>678</v>
      </c>
    </row>
    <row r="101" spans="1:1" x14ac:dyDescent="0.25">
      <c r="A101" t="s">
        <v>675</v>
      </c>
    </row>
    <row r="102" spans="1:1" x14ac:dyDescent="0.25">
      <c r="A102" t="s">
        <v>677</v>
      </c>
    </row>
    <row r="103" spans="1:1" x14ac:dyDescent="0.25">
      <c r="A103" t="s">
        <v>678</v>
      </c>
    </row>
    <row r="104" spans="1:1" x14ac:dyDescent="0.25">
      <c r="A104" t="s">
        <v>677</v>
      </c>
    </row>
    <row r="105" spans="1:1" x14ac:dyDescent="0.25">
      <c r="A105" t="s">
        <v>678</v>
      </c>
    </row>
    <row r="106" spans="1:1" x14ac:dyDescent="0.25">
      <c r="A106" t="s">
        <v>678</v>
      </c>
    </row>
    <row r="107" spans="1:1" x14ac:dyDescent="0.25">
      <c r="A107" t="s">
        <v>678</v>
      </c>
    </row>
    <row r="108" spans="1:1" x14ac:dyDescent="0.25">
      <c r="A108" t="s">
        <v>677</v>
      </c>
    </row>
    <row r="109" spans="1:1" x14ac:dyDescent="0.25">
      <c r="A109" t="s">
        <v>677</v>
      </c>
    </row>
    <row r="110" spans="1:1" x14ac:dyDescent="0.25">
      <c r="A110" t="s">
        <v>678</v>
      </c>
    </row>
    <row r="111" spans="1:1" x14ac:dyDescent="0.25">
      <c r="A111" t="s">
        <v>675</v>
      </c>
    </row>
    <row r="112" spans="1:1" x14ac:dyDescent="0.25">
      <c r="A112" t="s">
        <v>678</v>
      </c>
    </row>
    <row r="113" spans="1:1" x14ac:dyDescent="0.25">
      <c r="A113" t="s">
        <v>678</v>
      </c>
    </row>
    <row r="114" spans="1:1" x14ac:dyDescent="0.25">
      <c r="A114" t="s">
        <v>678</v>
      </c>
    </row>
    <row r="115" spans="1:1" x14ac:dyDescent="0.25">
      <c r="A115" t="s">
        <v>49</v>
      </c>
    </row>
    <row r="116" spans="1:1" x14ac:dyDescent="0.25">
      <c r="A116" t="s">
        <v>678</v>
      </c>
    </row>
    <row r="117" spans="1:1" x14ac:dyDescent="0.25">
      <c r="A117" t="s">
        <v>678</v>
      </c>
    </row>
    <row r="118" spans="1:1" x14ac:dyDescent="0.25">
      <c r="A118" t="s">
        <v>677</v>
      </c>
    </row>
    <row r="119" spans="1:1" x14ac:dyDescent="0.25">
      <c r="A119" t="s">
        <v>678</v>
      </c>
    </row>
    <row r="120" spans="1:1" x14ac:dyDescent="0.25">
      <c r="A120" t="s">
        <v>675</v>
      </c>
    </row>
    <row r="121" spans="1:1" x14ac:dyDescent="0.25">
      <c r="A121" t="s">
        <v>675</v>
      </c>
    </row>
    <row r="122" spans="1:1" x14ac:dyDescent="0.25">
      <c r="A122" t="s">
        <v>677</v>
      </c>
    </row>
    <row r="123" spans="1:1" x14ac:dyDescent="0.25">
      <c r="A123" t="s">
        <v>677</v>
      </c>
    </row>
    <row r="124" spans="1:1" x14ac:dyDescent="0.25">
      <c r="A124" t="s">
        <v>677</v>
      </c>
    </row>
    <row r="125" spans="1:1" x14ac:dyDescent="0.25">
      <c r="A125" t="s">
        <v>676</v>
      </c>
    </row>
    <row r="126" spans="1:1" x14ac:dyDescent="0.25">
      <c r="A126" t="s">
        <v>675</v>
      </c>
    </row>
    <row r="127" spans="1:1" x14ac:dyDescent="0.25">
      <c r="A127" t="s">
        <v>676</v>
      </c>
    </row>
    <row r="128" spans="1:1" x14ac:dyDescent="0.25">
      <c r="A128" t="s">
        <v>678</v>
      </c>
    </row>
    <row r="129" spans="1:1" x14ac:dyDescent="0.25">
      <c r="A129" t="s">
        <v>678</v>
      </c>
    </row>
    <row r="130" spans="1:1" x14ac:dyDescent="0.25">
      <c r="A130" t="s">
        <v>677</v>
      </c>
    </row>
    <row r="131" spans="1:1" x14ac:dyDescent="0.25">
      <c r="A131" t="s">
        <v>677</v>
      </c>
    </row>
    <row r="132" spans="1:1" x14ac:dyDescent="0.25">
      <c r="A132" t="s">
        <v>677</v>
      </c>
    </row>
    <row r="133" spans="1:1" x14ac:dyDescent="0.25">
      <c r="A133" t="s">
        <v>678</v>
      </c>
    </row>
    <row r="134" spans="1:1" x14ac:dyDescent="0.25">
      <c r="A134" t="s">
        <v>675</v>
      </c>
    </row>
    <row r="135" spans="1:1" x14ac:dyDescent="0.25">
      <c r="A135" t="s">
        <v>678</v>
      </c>
    </row>
    <row r="136" spans="1:1" x14ac:dyDescent="0.25">
      <c r="A136" t="s">
        <v>677</v>
      </c>
    </row>
    <row r="137" spans="1:1" x14ac:dyDescent="0.25">
      <c r="A137" t="s">
        <v>678</v>
      </c>
    </row>
    <row r="138" spans="1:1" x14ac:dyDescent="0.25">
      <c r="A138" t="s">
        <v>677</v>
      </c>
    </row>
    <row r="139" spans="1:1" x14ac:dyDescent="0.25">
      <c r="A139" t="s">
        <v>677</v>
      </c>
    </row>
    <row r="140" spans="1:1" x14ac:dyDescent="0.25">
      <c r="A140" t="s">
        <v>677</v>
      </c>
    </row>
    <row r="141" spans="1:1" x14ac:dyDescent="0.25">
      <c r="A141" t="s">
        <v>678</v>
      </c>
    </row>
    <row r="142" spans="1:1" x14ac:dyDescent="0.25">
      <c r="A142" t="s">
        <v>678</v>
      </c>
    </row>
    <row r="143" spans="1:1" x14ac:dyDescent="0.25">
      <c r="A143" t="s">
        <v>675</v>
      </c>
    </row>
    <row r="144" spans="1:1" x14ac:dyDescent="0.25">
      <c r="A144" t="s">
        <v>678</v>
      </c>
    </row>
    <row r="145" spans="1:1" x14ac:dyDescent="0.25">
      <c r="A145" t="s">
        <v>678</v>
      </c>
    </row>
    <row r="146" spans="1:1" x14ac:dyDescent="0.25">
      <c r="A146" t="s">
        <v>678</v>
      </c>
    </row>
    <row r="147" spans="1:1" x14ac:dyDescent="0.25">
      <c r="A147" t="s">
        <v>676</v>
      </c>
    </row>
    <row r="148" spans="1:1" x14ac:dyDescent="0.25">
      <c r="A148" t="s">
        <v>677</v>
      </c>
    </row>
    <row r="149" spans="1:1" x14ac:dyDescent="0.25">
      <c r="A149" t="s">
        <v>678</v>
      </c>
    </row>
    <row r="150" spans="1:1" x14ac:dyDescent="0.25">
      <c r="A150" t="s">
        <v>677</v>
      </c>
    </row>
    <row r="151" spans="1:1" x14ac:dyDescent="0.25">
      <c r="A151" t="s">
        <v>677</v>
      </c>
    </row>
    <row r="152" spans="1:1" x14ac:dyDescent="0.25">
      <c r="A152" t="s">
        <v>677</v>
      </c>
    </row>
    <row r="153" spans="1:1" x14ac:dyDescent="0.25">
      <c r="A153" t="s">
        <v>677</v>
      </c>
    </row>
    <row r="154" spans="1:1" x14ac:dyDescent="0.25">
      <c r="A154" t="s">
        <v>677</v>
      </c>
    </row>
    <row r="155" spans="1:1" x14ac:dyDescent="0.25">
      <c r="A155" t="s">
        <v>677</v>
      </c>
    </row>
    <row r="156" spans="1:1" x14ac:dyDescent="0.25">
      <c r="A156" t="s">
        <v>675</v>
      </c>
    </row>
    <row r="157" spans="1:1" x14ac:dyDescent="0.25">
      <c r="A157" t="s">
        <v>677</v>
      </c>
    </row>
    <row r="158" spans="1:1" x14ac:dyDescent="0.25">
      <c r="A158" t="s">
        <v>678</v>
      </c>
    </row>
    <row r="159" spans="1:1" x14ac:dyDescent="0.25">
      <c r="A159" t="s">
        <v>677</v>
      </c>
    </row>
    <row r="160" spans="1:1" x14ac:dyDescent="0.25">
      <c r="A160" t="s">
        <v>677</v>
      </c>
    </row>
    <row r="161" spans="1:1" x14ac:dyDescent="0.25">
      <c r="A161" t="s">
        <v>677</v>
      </c>
    </row>
    <row r="162" spans="1:1" x14ac:dyDescent="0.25">
      <c r="A162" t="s">
        <v>678</v>
      </c>
    </row>
    <row r="163" spans="1:1" x14ac:dyDescent="0.25">
      <c r="A163" t="s">
        <v>677</v>
      </c>
    </row>
    <row r="164" spans="1:1" x14ac:dyDescent="0.25">
      <c r="A164" t="s">
        <v>49</v>
      </c>
    </row>
    <row r="165" spans="1:1" x14ac:dyDescent="0.25">
      <c r="A165" t="s">
        <v>675</v>
      </c>
    </row>
    <row r="166" spans="1:1" x14ac:dyDescent="0.25">
      <c r="A166" t="s">
        <v>676</v>
      </c>
    </row>
    <row r="167" spans="1:1" x14ac:dyDescent="0.25">
      <c r="A167" t="s">
        <v>49</v>
      </c>
    </row>
    <row r="168" spans="1:1" x14ac:dyDescent="0.25">
      <c r="A168" t="s">
        <v>677</v>
      </c>
    </row>
    <row r="169" spans="1:1" x14ac:dyDescent="0.25">
      <c r="A169" t="s">
        <v>49</v>
      </c>
    </row>
    <row r="170" spans="1:1" x14ac:dyDescent="0.25">
      <c r="A170" t="s">
        <v>49</v>
      </c>
    </row>
    <row r="171" spans="1:1" x14ac:dyDescent="0.25">
      <c r="A171" t="s">
        <v>675</v>
      </c>
    </row>
    <row r="172" spans="1:1" x14ac:dyDescent="0.25">
      <c r="A172" t="s">
        <v>49</v>
      </c>
    </row>
    <row r="173" spans="1:1" x14ac:dyDescent="0.25">
      <c r="A173" t="s">
        <v>49</v>
      </c>
    </row>
    <row r="174" spans="1:1" x14ac:dyDescent="0.25">
      <c r="A174" t="s">
        <v>49</v>
      </c>
    </row>
    <row r="175" spans="1:1" x14ac:dyDescent="0.25">
      <c r="A175" t="s">
        <v>677</v>
      </c>
    </row>
    <row r="176" spans="1:1" x14ac:dyDescent="0.25">
      <c r="A176" t="s">
        <v>49</v>
      </c>
    </row>
    <row r="177" spans="1:1" x14ac:dyDescent="0.25">
      <c r="A177" t="s">
        <v>676</v>
      </c>
    </row>
    <row r="178" spans="1:1" x14ac:dyDescent="0.25">
      <c r="A178" t="s">
        <v>676</v>
      </c>
    </row>
    <row r="179" spans="1:1" x14ac:dyDescent="0.25">
      <c r="A179" t="s">
        <v>49</v>
      </c>
    </row>
    <row r="180" spans="1:1" x14ac:dyDescent="0.25">
      <c r="A180" t="s">
        <v>678</v>
      </c>
    </row>
    <row r="181" spans="1:1" x14ac:dyDescent="0.25">
      <c r="A181" t="s">
        <v>675</v>
      </c>
    </row>
    <row r="182" spans="1:1" x14ac:dyDescent="0.25">
      <c r="A182" t="s">
        <v>678</v>
      </c>
    </row>
    <row r="183" spans="1:1" x14ac:dyDescent="0.25">
      <c r="A183" t="s">
        <v>677</v>
      </c>
    </row>
    <row r="184" spans="1:1" x14ac:dyDescent="0.25">
      <c r="A184" t="s">
        <v>676</v>
      </c>
    </row>
    <row r="185" spans="1:1" x14ac:dyDescent="0.25">
      <c r="A185" t="s">
        <v>675</v>
      </c>
    </row>
    <row r="186" spans="1:1" x14ac:dyDescent="0.25">
      <c r="A186" t="s">
        <v>677</v>
      </c>
    </row>
    <row r="187" spans="1:1" x14ac:dyDescent="0.25">
      <c r="A187" t="s">
        <v>49</v>
      </c>
    </row>
    <row r="188" spans="1:1" x14ac:dyDescent="0.25">
      <c r="A188" t="s">
        <v>675</v>
      </c>
    </row>
    <row r="189" spans="1:1" x14ac:dyDescent="0.25">
      <c r="A189" t="s">
        <v>677</v>
      </c>
    </row>
    <row r="190" spans="1:1" x14ac:dyDescent="0.25">
      <c r="A190" t="s">
        <v>49</v>
      </c>
    </row>
    <row r="191" spans="1:1" x14ac:dyDescent="0.25">
      <c r="A191" t="s">
        <v>49</v>
      </c>
    </row>
    <row r="192" spans="1:1" x14ac:dyDescent="0.25">
      <c r="A192" t="s">
        <v>49</v>
      </c>
    </row>
    <row r="193" spans="1:1" x14ac:dyDescent="0.25">
      <c r="A193" t="s">
        <v>677</v>
      </c>
    </row>
    <row r="194" spans="1:1" x14ac:dyDescent="0.25">
      <c r="A194" t="s">
        <v>675</v>
      </c>
    </row>
    <row r="195" spans="1:1" x14ac:dyDescent="0.25">
      <c r="A195" t="s">
        <v>676</v>
      </c>
    </row>
    <row r="196" spans="1:1" x14ac:dyDescent="0.25">
      <c r="A196" t="s">
        <v>49</v>
      </c>
    </row>
    <row r="197" spans="1:1" x14ac:dyDescent="0.25">
      <c r="A197" t="s">
        <v>675</v>
      </c>
    </row>
    <row r="198" spans="1:1" x14ac:dyDescent="0.25">
      <c r="A198" t="s">
        <v>677</v>
      </c>
    </row>
    <row r="199" spans="1:1" x14ac:dyDescent="0.25">
      <c r="A199" t="s">
        <v>49</v>
      </c>
    </row>
    <row r="200" spans="1:1" x14ac:dyDescent="0.25">
      <c r="A200" t="s">
        <v>49</v>
      </c>
    </row>
    <row r="201" spans="1:1" x14ac:dyDescent="0.25">
      <c r="A201" t="s">
        <v>677</v>
      </c>
    </row>
    <row r="202" spans="1:1" x14ac:dyDescent="0.25">
      <c r="A202" t="s">
        <v>677</v>
      </c>
    </row>
    <row r="203" spans="1:1" x14ac:dyDescent="0.25">
      <c r="A203" t="s">
        <v>677</v>
      </c>
    </row>
    <row r="204" spans="1:1" x14ac:dyDescent="0.25">
      <c r="A204" t="s">
        <v>677</v>
      </c>
    </row>
    <row r="205" spans="1:1" x14ac:dyDescent="0.25">
      <c r="A205" t="s">
        <v>49</v>
      </c>
    </row>
    <row r="206" spans="1:1" x14ac:dyDescent="0.25">
      <c r="A206" t="s">
        <v>49</v>
      </c>
    </row>
    <row r="207" spans="1:1" x14ac:dyDescent="0.25">
      <c r="A207" t="s">
        <v>677</v>
      </c>
    </row>
    <row r="208" spans="1:1" x14ac:dyDescent="0.25">
      <c r="A208" t="s">
        <v>49</v>
      </c>
    </row>
    <row r="209" spans="1:1" x14ac:dyDescent="0.25">
      <c r="A209" t="s">
        <v>677</v>
      </c>
    </row>
    <row r="210" spans="1:1" x14ac:dyDescent="0.25">
      <c r="A210" t="s">
        <v>677</v>
      </c>
    </row>
    <row r="211" spans="1:1" x14ac:dyDescent="0.25">
      <c r="A211" t="s">
        <v>675</v>
      </c>
    </row>
    <row r="212" spans="1:1" x14ac:dyDescent="0.25">
      <c r="A212" t="s">
        <v>677</v>
      </c>
    </row>
    <row r="213" spans="1:1" x14ac:dyDescent="0.25">
      <c r="A213" t="s">
        <v>677</v>
      </c>
    </row>
    <row r="214" spans="1:1" x14ac:dyDescent="0.25">
      <c r="A214" t="s">
        <v>678</v>
      </c>
    </row>
    <row r="215" spans="1:1" x14ac:dyDescent="0.25">
      <c r="A215" t="s">
        <v>675</v>
      </c>
    </row>
    <row r="216" spans="1:1" x14ac:dyDescent="0.25">
      <c r="A216" t="s">
        <v>677</v>
      </c>
    </row>
    <row r="217" spans="1:1" x14ac:dyDescent="0.25">
      <c r="A217" t="s">
        <v>675</v>
      </c>
    </row>
    <row r="218" spans="1:1" x14ac:dyDescent="0.25">
      <c r="A218" t="s">
        <v>49</v>
      </c>
    </row>
    <row r="219" spans="1:1" x14ac:dyDescent="0.25">
      <c r="A219" t="s">
        <v>676</v>
      </c>
    </row>
    <row r="220" spans="1:1" x14ac:dyDescent="0.25">
      <c r="A220" t="s">
        <v>49</v>
      </c>
    </row>
    <row r="221" spans="1:1" x14ac:dyDescent="0.25">
      <c r="A221" t="s">
        <v>49</v>
      </c>
    </row>
    <row r="222" spans="1:1" x14ac:dyDescent="0.25">
      <c r="A222" t="s">
        <v>676</v>
      </c>
    </row>
    <row r="223" spans="1:1" x14ac:dyDescent="0.25">
      <c r="A223" t="s">
        <v>678</v>
      </c>
    </row>
    <row r="224" spans="1:1" x14ac:dyDescent="0.25">
      <c r="A224" t="s">
        <v>49</v>
      </c>
    </row>
    <row r="225" spans="1:1" x14ac:dyDescent="0.25">
      <c r="A225" t="s">
        <v>676</v>
      </c>
    </row>
    <row r="226" spans="1:1" x14ac:dyDescent="0.25">
      <c r="A226" t="s">
        <v>676</v>
      </c>
    </row>
    <row r="227" spans="1:1" x14ac:dyDescent="0.25">
      <c r="A227" t="s">
        <v>49</v>
      </c>
    </row>
    <row r="228" spans="1:1" x14ac:dyDescent="0.25">
      <c r="A228" t="s">
        <v>678</v>
      </c>
    </row>
    <row r="229" spans="1:1" x14ac:dyDescent="0.25">
      <c r="A229" t="s">
        <v>677</v>
      </c>
    </row>
    <row r="230" spans="1:1" x14ac:dyDescent="0.25">
      <c r="A230" t="s">
        <v>677</v>
      </c>
    </row>
    <row r="231" spans="1:1" x14ac:dyDescent="0.25">
      <c r="A231" t="s">
        <v>676</v>
      </c>
    </row>
    <row r="232" spans="1:1" x14ac:dyDescent="0.25">
      <c r="A232" t="s">
        <v>677</v>
      </c>
    </row>
    <row r="233" spans="1:1" x14ac:dyDescent="0.25">
      <c r="A233" t="s">
        <v>49</v>
      </c>
    </row>
    <row r="234" spans="1:1" x14ac:dyDescent="0.25">
      <c r="A234" t="s">
        <v>675</v>
      </c>
    </row>
    <row r="235" spans="1:1" x14ac:dyDescent="0.25">
      <c r="A235" t="s">
        <v>677</v>
      </c>
    </row>
    <row r="236" spans="1:1" x14ac:dyDescent="0.25">
      <c r="A236" t="s">
        <v>677</v>
      </c>
    </row>
    <row r="237" spans="1:1" x14ac:dyDescent="0.25">
      <c r="A237" t="s">
        <v>677</v>
      </c>
    </row>
    <row r="238" spans="1:1" x14ac:dyDescent="0.25">
      <c r="A238" t="s">
        <v>678</v>
      </c>
    </row>
  </sheetData>
  <sortState xmlns:xlrd2="http://schemas.microsoft.com/office/spreadsheetml/2017/richdata2" ref="D2:E6">
    <sortCondition descending="1" ref="E2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280"/>
  <sheetViews>
    <sheetView workbookViewId="0">
      <selection activeCell="I3" sqref="I3"/>
    </sheetView>
  </sheetViews>
  <sheetFormatPr defaultRowHeight="13.2" x14ac:dyDescent="0.25"/>
  <cols>
    <col min="1" max="1" width="39.6640625" style="4" customWidth="1"/>
    <col min="4" max="4" width="37.6640625" style="4" hidden="1" customWidth="1"/>
    <col min="5" max="7" width="18.33203125" hidden="1" customWidth="1"/>
    <col min="13" max="14" width="23.33203125" customWidth="1"/>
    <col min="15" max="15" width="22.6640625" customWidth="1"/>
    <col min="16" max="16" width="12.88671875" customWidth="1"/>
    <col min="17" max="17" width="18.33203125" customWidth="1"/>
    <col min="18" max="18" width="15" customWidth="1"/>
    <col min="19" max="19" width="19.33203125" customWidth="1"/>
    <col min="20" max="20" width="20.5546875" customWidth="1"/>
  </cols>
  <sheetData>
    <row r="1" spans="1:20" ht="40.950000000000003" customHeight="1" x14ac:dyDescent="0.25">
      <c r="A1" s="36" t="s">
        <v>3</v>
      </c>
      <c r="B1" s="79"/>
      <c r="C1" s="79"/>
      <c r="D1" s="2" t="s">
        <v>4</v>
      </c>
      <c r="I1" s="14" t="s">
        <v>674</v>
      </c>
      <c r="M1" s="34" t="s">
        <v>661</v>
      </c>
      <c r="N1" s="34" t="s">
        <v>662</v>
      </c>
      <c r="O1" s="34" t="s">
        <v>665</v>
      </c>
      <c r="P1" s="34" t="s">
        <v>660</v>
      </c>
      <c r="Q1" s="34" t="s">
        <v>666</v>
      </c>
      <c r="R1" s="34" t="s">
        <v>664</v>
      </c>
      <c r="S1" s="34" t="s">
        <v>671</v>
      </c>
      <c r="T1" s="34" t="s">
        <v>668</v>
      </c>
    </row>
    <row r="2" spans="1:20" ht="63" customHeight="1" x14ac:dyDescent="0.25">
      <c r="A2" t="s">
        <v>44</v>
      </c>
      <c r="B2" s="35">
        <f>COUNTIF($A$2:$A$280,$A$2)</f>
        <v>42</v>
      </c>
      <c r="C2" s="35" t="s">
        <v>44</v>
      </c>
      <c r="D2" t="s">
        <v>659</v>
      </c>
      <c r="M2" s="15">
        <f>COUNTIF($D:$G,M1)+2</f>
        <v>25</v>
      </c>
      <c r="N2" s="15">
        <f>COUNTIF($D:$G,N1)+1</f>
        <v>24</v>
      </c>
      <c r="O2" s="15">
        <f>COUNTIF($D:$G,O1)+1</f>
        <v>22</v>
      </c>
      <c r="P2" s="15">
        <f>COUNTIF($D:$G,P1)</f>
        <v>17</v>
      </c>
      <c r="Q2" s="15">
        <f>COUNTIF($D:$G,Q1)</f>
        <v>17</v>
      </c>
      <c r="R2" s="15">
        <f>COUNTIF($D:$G,R1)</f>
        <v>7</v>
      </c>
      <c r="S2" s="15">
        <f>COUNTIF($D:$G,S1)</f>
        <v>2</v>
      </c>
      <c r="T2" s="15">
        <f>COUNTIF($D:$G,T1)</f>
        <v>1</v>
      </c>
    </row>
    <row r="3" spans="1:20" x14ac:dyDescent="0.25">
      <c r="A3" s="79" t="s">
        <v>44</v>
      </c>
      <c r="B3" s="35">
        <f>COUNTIF($A$2:$A$280,$A$4)</f>
        <v>237</v>
      </c>
      <c r="C3" s="35" t="s">
        <v>636</v>
      </c>
      <c r="D3" s="79" t="s">
        <v>663</v>
      </c>
      <c r="E3" t="s">
        <v>659</v>
      </c>
      <c r="F3" t="s">
        <v>669</v>
      </c>
      <c r="G3" t="s">
        <v>672</v>
      </c>
    </row>
    <row r="4" spans="1:20" x14ac:dyDescent="0.25">
      <c r="A4" t="s">
        <v>636</v>
      </c>
      <c r="B4" s="79"/>
      <c r="C4" s="79"/>
      <c r="D4" t="s">
        <v>664</v>
      </c>
      <c r="E4" t="s">
        <v>660</v>
      </c>
    </row>
    <row r="5" spans="1:20" x14ac:dyDescent="0.25">
      <c r="A5" t="s">
        <v>636</v>
      </c>
      <c r="B5" s="86">
        <v>0.84946236559139787</v>
      </c>
      <c r="C5" s="35" t="s">
        <v>636</v>
      </c>
      <c r="D5" t="s">
        <v>668</v>
      </c>
      <c r="F5" t="s">
        <v>665</v>
      </c>
      <c r="G5" t="s">
        <v>666</v>
      </c>
    </row>
    <row r="6" spans="1:20" x14ac:dyDescent="0.25">
      <c r="A6" t="s">
        <v>636</v>
      </c>
      <c r="B6" s="86">
        <v>0.15053763440860216</v>
      </c>
      <c r="C6" s="35" t="s">
        <v>44</v>
      </c>
      <c r="D6" t="s">
        <v>662</v>
      </c>
      <c r="E6" t="s">
        <v>661</v>
      </c>
    </row>
    <row r="7" spans="1:20" x14ac:dyDescent="0.25">
      <c r="A7" t="s">
        <v>636</v>
      </c>
      <c r="D7" t="s">
        <v>662</v>
      </c>
      <c r="E7" t="s">
        <v>661</v>
      </c>
      <c r="F7" t="s">
        <v>665</v>
      </c>
    </row>
    <row r="8" spans="1:20" x14ac:dyDescent="0.25">
      <c r="A8" t="s">
        <v>636</v>
      </c>
      <c r="D8"/>
      <c r="F8" t="s">
        <v>670</v>
      </c>
      <c r="G8" t="s">
        <v>673</v>
      </c>
    </row>
    <row r="9" spans="1:20" x14ac:dyDescent="0.25">
      <c r="A9" t="s">
        <v>636</v>
      </c>
      <c r="D9" t="s">
        <v>661</v>
      </c>
      <c r="E9" t="s">
        <v>664</v>
      </c>
    </row>
    <row r="10" spans="1:20" x14ac:dyDescent="0.25">
      <c r="A10" t="s">
        <v>636</v>
      </c>
      <c r="D10" t="s">
        <v>664</v>
      </c>
      <c r="E10" t="s">
        <v>665</v>
      </c>
    </row>
    <row r="11" spans="1:20" x14ac:dyDescent="0.25">
      <c r="A11" t="s">
        <v>636</v>
      </c>
      <c r="D11" t="s">
        <v>662</v>
      </c>
      <c r="E11" t="s">
        <v>665</v>
      </c>
    </row>
    <row r="12" spans="1:20" x14ac:dyDescent="0.25">
      <c r="A12" t="s">
        <v>636</v>
      </c>
      <c r="D12"/>
      <c r="F12" t="s">
        <v>666</v>
      </c>
      <c r="G12" t="s">
        <v>671</v>
      </c>
    </row>
    <row r="13" spans="1:20" x14ac:dyDescent="0.25">
      <c r="A13" t="s">
        <v>636</v>
      </c>
      <c r="D13" t="s">
        <v>662</v>
      </c>
      <c r="E13" t="s">
        <v>665</v>
      </c>
    </row>
    <row r="14" spans="1:20" x14ac:dyDescent="0.25">
      <c r="A14" t="s">
        <v>636</v>
      </c>
      <c r="D14"/>
      <c r="F14" t="s">
        <v>665</v>
      </c>
      <c r="G14" t="s">
        <v>660</v>
      </c>
    </row>
    <row r="15" spans="1:20" x14ac:dyDescent="0.25">
      <c r="A15" t="s">
        <v>636</v>
      </c>
      <c r="D15"/>
      <c r="F15" t="s">
        <v>665</v>
      </c>
      <c r="G15" t="s">
        <v>660</v>
      </c>
    </row>
    <row r="16" spans="1:20" x14ac:dyDescent="0.25">
      <c r="A16" t="s">
        <v>636</v>
      </c>
      <c r="D16" t="s">
        <v>662</v>
      </c>
      <c r="E16" t="s">
        <v>661</v>
      </c>
    </row>
    <row r="17" spans="1:6" x14ac:dyDescent="0.25">
      <c r="A17" t="s">
        <v>636</v>
      </c>
      <c r="D17" t="s">
        <v>662</v>
      </c>
      <c r="E17" t="s">
        <v>661</v>
      </c>
    </row>
    <row r="18" spans="1:6" x14ac:dyDescent="0.25">
      <c r="A18" t="s">
        <v>636</v>
      </c>
      <c r="D18"/>
      <c r="F18" t="s">
        <v>665</v>
      </c>
    </row>
    <row r="19" spans="1:6" x14ac:dyDescent="0.25">
      <c r="A19" t="s">
        <v>636</v>
      </c>
      <c r="D19" t="s">
        <v>662</v>
      </c>
      <c r="E19" t="s">
        <v>661</v>
      </c>
    </row>
    <row r="20" spans="1:6" x14ac:dyDescent="0.25">
      <c r="A20" t="s">
        <v>636</v>
      </c>
      <c r="D20"/>
      <c r="F20" t="s">
        <v>660</v>
      </c>
    </row>
    <row r="21" spans="1:6" x14ac:dyDescent="0.25">
      <c r="A21" t="s">
        <v>636</v>
      </c>
      <c r="D21" t="s">
        <v>662</v>
      </c>
      <c r="E21" t="s">
        <v>666</v>
      </c>
      <c r="F21" t="s">
        <v>660</v>
      </c>
    </row>
    <row r="22" spans="1:6" x14ac:dyDescent="0.25">
      <c r="A22" t="s">
        <v>636</v>
      </c>
      <c r="D22" t="s">
        <v>662</v>
      </c>
      <c r="E22" t="s">
        <v>661</v>
      </c>
    </row>
    <row r="23" spans="1:6" x14ac:dyDescent="0.25">
      <c r="A23" t="s">
        <v>636</v>
      </c>
      <c r="D23" t="s">
        <v>661</v>
      </c>
      <c r="E23" t="s">
        <v>666</v>
      </c>
    </row>
    <row r="24" spans="1:6" x14ac:dyDescent="0.25">
      <c r="A24" t="s">
        <v>636</v>
      </c>
      <c r="D24" t="s">
        <v>664</v>
      </c>
      <c r="E24" t="s">
        <v>666</v>
      </c>
      <c r="F24" t="s">
        <v>660</v>
      </c>
    </row>
    <row r="25" spans="1:6" x14ac:dyDescent="0.25">
      <c r="A25" t="s">
        <v>636</v>
      </c>
      <c r="D25" t="s">
        <v>661</v>
      </c>
      <c r="E25" t="s">
        <v>665</v>
      </c>
    </row>
    <row r="26" spans="1:6" x14ac:dyDescent="0.25">
      <c r="A26" t="s">
        <v>636</v>
      </c>
      <c r="D26" t="s">
        <v>665</v>
      </c>
      <c r="E26" t="s">
        <v>666</v>
      </c>
    </row>
    <row r="27" spans="1:6" x14ac:dyDescent="0.25">
      <c r="A27" t="s">
        <v>636</v>
      </c>
      <c r="D27" t="s">
        <v>660</v>
      </c>
      <c r="F27" t="s">
        <v>667</v>
      </c>
    </row>
    <row r="28" spans="1:6" x14ac:dyDescent="0.25">
      <c r="A28" t="s">
        <v>636</v>
      </c>
      <c r="D28" t="s">
        <v>661</v>
      </c>
    </row>
    <row r="29" spans="1:6" x14ac:dyDescent="0.25">
      <c r="A29" t="s">
        <v>636</v>
      </c>
      <c r="D29" t="s">
        <v>666</v>
      </c>
      <c r="E29" t="s">
        <v>660</v>
      </c>
    </row>
    <row r="30" spans="1:6" x14ac:dyDescent="0.25">
      <c r="A30" t="s">
        <v>636</v>
      </c>
      <c r="D30" t="s">
        <v>666</v>
      </c>
      <c r="E30" t="s">
        <v>660</v>
      </c>
    </row>
    <row r="31" spans="1:6" x14ac:dyDescent="0.25">
      <c r="A31" t="s">
        <v>636</v>
      </c>
      <c r="D31" t="s">
        <v>662</v>
      </c>
      <c r="E31" t="s">
        <v>661</v>
      </c>
    </row>
    <row r="32" spans="1:6" x14ac:dyDescent="0.25">
      <c r="A32" t="s">
        <v>636</v>
      </c>
      <c r="D32"/>
      <c r="F32" t="s">
        <v>666</v>
      </c>
    </row>
    <row r="33" spans="1:7" x14ac:dyDescent="0.25">
      <c r="A33" t="s">
        <v>636</v>
      </c>
      <c r="D33" t="s">
        <v>662</v>
      </c>
      <c r="E33" t="s">
        <v>661</v>
      </c>
    </row>
    <row r="34" spans="1:7" x14ac:dyDescent="0.25">
      <c r="A34" t="s">
        <v>636</v>
      </c>
      <c r="D34"/>
      <c r="F34" t="s">
        <v>666</v>
      </c>
      <c r="G34" t="s">
        <v>660</v>
      </c>
    </row>
    <row r="35" spans="1:7" x14ac:dyDescent="0.25">
      <c r="A35" t="s">
        <v>636</v>
      </c>
      <c r="D35"/>
      <c r="F35" t="s">
        <v>665</v>
      </c>
      <c r="G35" t="s">
        <v>660</v>
      </c>
    </row>
    <row r="36" spans="1:7" x14ac:dyDescent="0.25">
      <c r="A36" t="s">
        <v>636</v>
      </c>
      <c r="D36" t="s">
        <v>662</v>
      </c>
      <c r="E36" t="s">
        <v>665</v>
      </c>
    </row>
    <row r="37" spans="1:7" x14ac:dyDescent="0.25">
      <c r="A37" t="s">
        <v>636</v>
      </c>
      <c r="D37" t="s">
        <v>662</v>
      </c>
      <c r="E37" t="s">
        <v>661</v>
      </c>
    </row>
    <row r="38" spans="1:7" x14ac:dyDescent="0.25">
      <c r="A38" t="s">
        <v>636</v>
      </c>
      <c r="D38"/>
      <c r="F38" t="s">
        <v>664</v>
      </c>
      <c r="G38" t="s">
        <v>665</v>
      </c>
    </row>
    <row r="39" spans="1:7" x14ac:dyDescent="0.25">
      <c r="A39" t="s">
        <v>636</v>
      </c>
      <c r="D39" t="s">
        <v>662</v>
      </c>
      <c r="E39" t="s">
        <v>661</v>
      </c>
    </row>
    <row r="40" spans="1:7" x14ac:dyDescent="0.25">
      <c r="A40" t="s">
        <v>636</v>
      </c>
      <c r="D40" t="s">
        <v>662</v>
      </c>
      <c r="E40" t="s">
        <v>666</v>
      </c>
    </row>
    <row r="41" spans="1:7" x14ac:dyDescent="0.25">
      <c r="A41" t="s">
        <v>636</v>
      </c>
      <c r="D41"/>
      <c r="F41" t="s">
        <v>665</v>
      </c>
    </row>
    <row r="42" spans="1:7" x14ac:dyDescent="0.25">
      <c r="A42" t="s">
        <v>636</v>
      </c>
      <c r="D42" t="s">
        <v>661</v>
      </c>
      <c r="E42" t="s">
        <v>664</v>
      </c>
      <c r="F42" t="s">
        <v>666</v>
      </c>
    </row>
    <row r="43" spans="1:7" x14ac:dyDescent="0.25">
      <c r="A43" t="s">
        <v>636</v>
      </c>
      <c r="D43"/>
      <c r="F43" t="s">
        <v>665</v>
      </c>
      <c r="G43" t="s">
        <v>660</v>
      </c>
    </row>
    <row r="44" spans="1:7" x14ac:dyDescent="0.25">
      <c r="A44" t="s">
        <v>636</v>
      </c>
      <c r="D44" t="s">
        <v>662</v>
      </c>
      <c r="E44" t="s">
        <v>665</v>
      </c>
    </row>
    <row r="45" spans="1:7" x14ac:dyDescent="0.25">
      <c r="A45" t="s">
        <v>636</v>
      </c>
      <c r="D45" t="s">
        <v>661</v>
      </c>
      <c r="E45" t="s">
        <v>664</v>
      </c>
    </row>
    <row r="46" spans="1:7" x14ac:dyDescent="0.25">
      <c r="A46" t="s">
        <v>636</v>
      </c>
      <c r="D46" t="s">
        <v>662</v>
      </c>
      <c r="E46" t="s">
        <v>665</v>
      </c>
    </row>
    <row r="47" spans="1:7" x14ac:dyDescent="0.25">
      <c r="A47" t="s">
        <v>636</v>
      </c>
      <c r="D47"/>
      <c r="F47" t="s">
        <v>665</v>
      </c>
    </row>
    <row r="48" spans="1:7" x14ac:dyDescent="0.25">
      <c r="A48" t="s">
        <v>636</v>
      </c>
      <c r="D48" t="s">
        <v>662</v>
      </c>
      <c r="E48" t="s">
        <v>661</v>
      </c>
      <c r="F48" t="s">
        <v>665</v>
      </c>
      <c r="G48" t="s">
        <v>666</v>
      </c>
    </row>
    <row r="49" spans="1:7" x14ac:dyDescent="0.25">
      <c r="A49" t="s">
        <v>636</v>
      </c>
      <c r="D49" t="s">
        <v>662</v>
      </c>
      <c r="E49" t="s">
        <v>661</v>
      </c>
    </row>
    <row r="50" spans="1:7" x14ac:dyDescent="0.25">
      <c r="A50" t="s">
        <v>636</v>
      </c>
      <c r="D50" t="s">
        <v>666</v>
      </c>
      <c r="E50" t="s">
        <v>660</v>
      </c>
    </row>
    <row r="51" spans="1:7" x14ac:dyDescent="0.25">
      <c r="A51" t="s">
        <v>636</v>
      </c>
      <c r="D51" t="s">
        <v>662</v>
      </c>
      <c r="E51" t="s">
        <v>661</v>
      </c>
    </row>
    <row r="52" spans="1:7" x14ac:dyDescent="0.25">
      <c r="A52" t="s">
        <v>636</v>
      </c>
      <c r="D52" t="s">
        <v>661</v>
      </c>
    </row>
    <row r="53" spans="1:7" x14ac:dyDescent="0.25">
      <c r="A53" t="s">
        <v>636</v>
      </c>
      <c r="D53"/>
      <c r="F53" t="s">
        <v>671</v>
      </c>
    </row>
    <row r="54" spans="1:7" x14ac:dyDescent="0.25">
      <c r="A54" t="s">
        <v>636</v>
      </c>
      <c r="D54" t="s">
        <v>661</v>
      </c>
      <c r="E54" t="s">
        <v>666</v>
      </c>
      <c r="F54" t="s">
        <v>665</v>
      </c>
    </row>
    <row r="55" spans="1:7" x14ac:dyDescent="0.25">
      <c r="A55" t="s">
        <v>636</v>
      </c>
      <c r="D55" t="s">
        <v>662</v>
      </c>
      <c r="E55" t="s">
        <v>661</v>
      </c>
    </row>
    <row r="56" spans="1:7" x14ac:dyDescent="0.25">
      <c r="A56" t="s">
        <v>636</v>
      </c>
      <c r="D56"/>
      <c r="F56" t="s">
        <v>665</v>
      </c>
      <c r="G56" t="s">
        <v>666</v>
      </c>
    </row>
    <row r="57" spans="1:7" x14ac:dyDescent="0.25">
      <c r="A57" t="s">
        <v>636</v>
      </c>
      <c r="D57" t="s">
        <v>662</v>
      </c>
      <c r="E57" t="s">
        <v>661</v>
      </c>
    </row>
    <row r="58" spans="1:7" x14ac:dyDescent="0.25">
      <c r="A58" t="s">
        <v>636</v>
      </c>
      <c r="D58" t="s">
        <v>662</v>
      </c>
    </row>
    <row r="59" spans="1:7" x14ac:dyDescent="0.25">
      <c r="A59" t="s">
        <v>636</v>
      </c>
      <c r="D59" t="s">
        <v>666</v>
      </c>
      <c r="E59" t="s">
        <v>660</v>
      </c>
    </row>
    <row r="60" spans="1:7" x14ac:dyDescent="0.25">
      <c r="A60" t="s">
        <v>636</v>
      </c>
      <c r="D60" t="s">
        <v>660</v>
      </c>
    </row>
    <row r="61" spans="1:7" x14ac:dyDescent="0.25">
      <c r="A61" t="s">
        <v>636</v>
      </c>
      <c r="D61" t="s">
        <v>660</v>
      </c>
    </row>
    <row r="62" spans="1:7" x14ac:dyDescent="0.25">
      <c r="A62" t="s">
        <v>636</v>
      </c>
      <c r="D62" t="s">
        <v>660</v>
      </c>
    </row>
    <row r="63" spans="1:7" x14ac:dyDescent="0.25">
      <c r="A63" t="s">
        <v>636</v>
      </c>
      <c r="D63"/>
    </row>
    <row r="64" spans="1:7" x14ac:dyDescent="0.25">
      <c r="A64" t="s">
        <v>636</v>
      </c>
      <c r="D64"/>
    </row>
    <row r="65" spans="1:4" x14ac:dyDescent="0.25">
      <c r="A65" t="s">
        <v>636</v>
      </c>
      <c r="D65"/>
    </row>
    <row r="66" spans="1:4" x14ac:dyDescent="0.25">
      <c r="A66" t="s">
        <v>636</v>
      </c>
      <c r="D66"/>
    </row>
    <row r="67" spans="1:4" x14ac:dyDescent="0.25">
      <c r="A67" t="s">
        <v>636</v>
      </c>
      <c r="D67"/>
    </row>
    <row r="68" spans="1:4" x14ac:dyDescent="0.25">
      <c r="A68" t="s">
        <v>636</v>
      </c>
      <c r="D68"/>
    </row>
    <row r="69" spans="1:4" x14ac:dyDescent="0.25">
      <c r="A69" t="s">
        <v>636</v>
      </c>
      <c r="D69"/>
    </row>
    <row r="70" spans="1:4" x14ac:dyDescent="0.25">
      <c r="A70" t="s">
        <v>636</v>
      </c>
      <c r="D70"/>
    </row>
    <row r="71" spans="1:4" x14ac:dyDescent="0.25">
      <c r="A71" t="s">
        <v>636</v>
      </c>
      <c r="D71"/>
    </row>
    <row r="72" spans="1:4" x14ac:dyDescent="0.25">
      <c r="A72" t="s">
        <v>636</v>
      </c>
      <c r="D72"/>
    </row>
    <row r="73" spans="1:4" x14ac:dyDescent="0.25">
      <c r="A73" t="s">
        <v>636</v>
      </c>
      <c r="D73"/>
    </row>
    <row r="74" spans="1:4" x14ac:dyDescent="0.25">
      <c r="A74" t="s">
        <v>636</v>
      </c>
      <c r="D74"/>
    </row>
    <row r="75" spans="1:4" x14ac:dyDescent="0.25">
      <c r="A75" t="s">
        <v>44</v>
      </c>
      <c r="D75"/>
    </row>
    <row r="76" spans="1:4" x14ac:dyDescent="0.25">
      <c r="A76" t="s">
        <v>636</v>
      </c>
      <c r="D76"/>
    </row>
    <row r="77" spans="1:4" x14ac:dyDescent="0.25">
      <c r="A77" t="s">
        <v>636</v>
      </c>
      <c r="D77"/>
    </row>
    <row r="78" spans="1:4" x14ac:dyDescent="0.25">
      <c r="A78" t="s">
        <v>636</v>
      </c>
      <c r="D78"/>
    </row>
    <row r="79" spans="1:4" x14ac:dyDescent="0.25">
      <c r="A79" t="s">
        <v>636</v>
      </c>
    </row>
    <row r="80" spans="1:4" x14ac:dyDescent="0.25">
      <c r="A80" t="s">
        <v>636</v>
      </c>
    </row>
    <row r="81" spans="1:1" x14ac:dyDescent="0.25">
      <c r="A81" t="s">
        <v>636</v>
      </c>
    </row>
    <row r="82" spans="1:1" x14ac:dyDescent="0.25">
      <c r="A82" t="s">
        <v>636</v>
      </c>
    </row>
    <row r="83" spans="1:1" x14ac:dyDescent="0.25">
      <c r="A83" t="s">
        <v>636</v>
      </c>
    </row>
    <row r="84" spans="1:1" x14ac:dyDescent="0.25">
      <c r="A84" t="s">
        <v>636</v>
      </c>
    </row>
    <row r="85" spans="1:1" x14ac:dyDescent="0.25">
      <c r="A85" t="s">
        <v>636</v>
      </c>
    </row>
    <row r="86" spans="1:1" x14ac:dyDescent="0.25">
      <c r="A86" t="s">
        <v>636</v>
      </c>
    </row>
    <row r="87" spans="1:1" x14ac:dyDescent="0.25">
      <c r="A87" t="s">
        <v>636</v>
      </c>
    </row>
    <row r="88" spans="1:1" x14ac:dyDescent="0.25">
      <c r="A88" t="s">
        <v>636</v>
      </c>
    </row>
    <row r="89" spans="1:1" x14ac:dyDescent="0.25">
      <c r="A89" t="s">
        <v>636</v>
      </c>
    </row>
    <row r="90" spans="1:1" x14ac:dyDescent="0.25">
      <c r="A90" t="s">
        <v>636</v>
      </c>
    </row>
    <row r="91" spans="1:1" x14ac:dyDescent="0.25">
      <c r="A91" t="s">
        <v>636</v>
      </c>
    </row>
    <row r="92" spans="1:1" x14ac:dyDescent="0.25">
      <c r="A92" t="s">
        <v>636</v>
      </c>
    </row>
    <row r="93" spans="1:1" x14ac:dyDescent="0.25">
      <c r="A93" t="s">
        <v>636</v>
      </c>
    </row>
    <row r="94" spans="1:1" x14ac:dyDescent="0.25">
      <c r="A94" t="s">
        <v>636</v>
      </c>
    </row>
    <row r="95" spans="1:1" x14ac:dyDescent="0.25">
      <c r="A95" t="s">
        <v>636</v>
      </c>
    </row>
    <row r="96" spans="1:1" x14ac:dyDescent="0.25">
      <c r="A96" t="s">
        <v>636</v>
      </c>
    </row>
    <row r="97" spans="1:1" x14ac:dyDescent="0.25">
      <c r="A97" t="s">
        <v>636</v>
      </c>
    </row>
    <row r="98" spans="1:1" x14ac:dyDescent="0.25">
      <c r="A98" t="s">
        <v>636</v>
      </c>
    </row>
    <row r="99" spans="1:1" x14ac:dyDescent="0.25">
      <c r="A99" t="s">
        <v>636</v>
      </c>
    </row>
    <row r="100" spans="1:1" x14ac:dyDescent="0.25">
      <c r="A100" t="s">
        <v>636</v>
      </c>
    </row>
    <row r="101" spans="1:1" x14ac:dyDescent="0.25">
      <c r="A101" t="s">
        <v>636</v>
      </c>
    </row>
    <row r="102" spans="1:1" x14ac:dyDescent="0.25">
      <c r="A102" t="s">
        <v>636</v>
      </c>
    </row>
    <row r="103" spans="1:1" x14ac:dyDescent="0.25">
      <c r="A103" t="s">
        <v>636</v>
      </c>
    </row>
    <row r="104" spans="1:1" x14ac:dyDescent="0.25">
      <c r="A104" t="s">
        <v>636</v>
      </c>
    </row>
    <row r="105" spans="1:1" x14ac:dyDescent="0.25">
      <c r="A105" t="s">
        <v>636</v>
      </c>
    </row>
    <row r="106" spans="1:1" x14ac:dyDescent="0.25">
      <c r="A106" t="s">
        <v>636</v>
      </c>
    </row>
    <row r="107" spans="1:1" x14ac:dyDescent="0.25">
      <c r="A107" t="s">
        <v>636</v>
      </c>
    </row>
    <row r="108" spans="1:1" x14ac:dyDescent="0.25">
      <c r="A108" t="s">
        <v>636</v>
      </c>
    </row>
    <row r="109" spans="1:1" x14ac:dyDescent="0.25">
      <c r="A109" t="s">
        <v>636</v>
      </c>
    </row>
    <row r="110" spans="1:1" x14ac:dyDescent="0.25">
      <c r="A110" t="s">
        <v>636</v>
      </c>
    </row>
    <row r="111" spans="1:1" x14ac:dyDescent="0.25">
      <c r="A111" t="s">
        <v>636</v>
      </c>
    </row>
    <row r="112" spans="1:1" x14ac:dyDescent="0.25">
      <c r="A112" t="s">
        <v>636</v>
      </c>
    </row>
    <row r="113" spans="1:1" x14ac:dyDescent="0.25">
      <c r="A113" t="s">
        <v>636</v>
      </c>
    </row>
    <row r="114" spans="1:1" x14ac:dyDescent="0.25">
      <c r="A114" t="s">
        <v>636</v>
      </c>
    </row>
    <row r="115" spans="1:1" x14ac:dyDescent="0.25">
      <c r="A115" t="s">
        <v>636</v>
      </c>
    </row>
    <row r="116" spans="1:1" x14ac:dyDescent="0.25">
      <c r="A116" t="s">
        <v>636</v>
      </c>
    </row>
    <row r="117" spans="1:1" x14ac:dyDescent="0.25">
      <c r="A117" t="s">
        <v>636</v>
      </c>
    </row>
    <row r="118" spans="1:1" x14ac:dyDescent="0.25">
      <c r="A118" t="s">
        <v>636</v>
      </c>
    </row>
    <row r="119" spans="1:1" x14ac:dyDescent="0.25">
      <c r="A119" t="s">
        <v>636</v>
      </c>
    </row>
    <row r="120" spans="1:1" x14ac:dyDescent="0.25">
      <c r="A120" t="s">
        <v>636</v>
      </c>
    </row>
    <row r="121" spans="1:1" x14ac:dyDescent="0.25">
      <c r="A121" t="s">
        <v>636</v>
      </c>
    </row>
    <row r="122" spans="1:1" x14ac:dyDescent="0.25">
      <c r="A122" t="s">
        <v>636</v>
      </c>
    </row>
    <row r="123" spans="1:1" x14ac:dyDescent="0.25">
      <c r="A123" t="s">
        <v>636</v>
      </c>
    </row>
    <row r="124" spans="1:1" x14ac:dyDescent="0.25">
      <c r="A124" t="s">
        <v>636</v>
      </c>
    </row>
    <row r="125" spans="1:1" x14ac:dyDescent="0.25">
      <c r="A125" t="s">
        <v>636</v>
      </c>
    </row>
    <row r="126" spans="1:1" x14ac:dyDescent="0.25">
      <c r="A126" t="s">
        <v>636</v>
      </c>
    </row>
    <row r="127" spans="1:1" x14ac:dyDescent="0.25">
      <c r="A127" t="s">
        <v>636</v>
      </c>
    </row>
    <row r="128" spans="1:1" x14ac:dyDescent="0.25">
      <c r="A128" t="s">
        <v>636</v>
      </c>
    </row>
    <row r="129" spans="1:1" x14ac:dyDescent="0.25">
      <c r="A129" t="s">
        <v>636</v>
      </c>
    </row>
    <row r="130" spans="1:1" x14ac:dyDescent="0.25">
      <c r="A130" t="s">
        <v>636</v>
      </c>
    </row>
    <row r="131" spans="1:1" x14ac:dyDescent="0.25">
      <c r="A131" t="s">
        <v>636</v>
      </c>
    </row>
    <row r="132" spans="1:1" x14ac:dyDescent="0.25">
      <c r="A132" t="s">
        <v>636</v>
      </c>
    </row>
    <row r="133" spans="1:1" x14ac:dyDescent="0.25">
      <c r="A133" t="s">
        <v>636</v>
      </c>
    </row>
    <row r="134" spans="1:1" x14ac:dyDescent="0.25">
      <c r="A134" t="s">
        <v>636</v>
      </c>
    </row>
    <row r="135" spans="1:1" x14ac:dyDescent="0.25">
      <c r="A135" t="s">
        <v>636</v>
      </c>
    </row>
    <row r="136" spans="1:1" x14ac:dyDescent="0.25">
      <c r="A136" t="s">
        <v>636</v>
      </c>
    </row>
    <row r="137" spans="1:1" x14ac:dyDescent="0.25">
      <c r="A137" t="s">
        <v>636</v>
      </c>
    </row>
    <row r="138" spans="1:1" x14ac:dyDescent="0.25">
      <c r="A138" t="s">
        <v>636</v>
      </c>
    </row>
    <row r="139" spans="1:1" x14ac:dyDescent="0.25">
      <c r="A139" t="s">
        <v>636</v>
      </c>
    </row>
    <row r="140" spans="1:1" x14ac:dyDescent="0.25">
      <c r="A140" t="s">
        <v>636</v>
      </c>
    </row>
    <row r="141" spans="1:1" x14ac:dyDescent="0.25">
      <c r="A141" t="s">
        <v>636</v>
      </c>
    </row>
    <row r="142" spans="1:1" x14ac:dyDescent="0.25">
      <c r="A142" t="s">
        <v>636</v>
      </c>
    </row>
    <row r="143" spans="1:1" x14ac:dyDescent="0.25">
      <c r="A143" t="s">
        <v>636</v>
      </c>
    </row>
    <row r="144" spans="1:1" x14ac:dyDescent="0.25">
      <c r="A144" t="s">
        <v>636</v>
      </c>
    </row>
    <row r="145" spans="1:1" x14ac:dyDescent="0.25">
      <c r="A145" t="s">
        <v>636</v>
      </c>
    </row>
    <row r="146" spans="1:1" x14ac:dyDescent="0.25">
      <c r="A146" t="s">
        <v>636</v>
      </c>
    </row>
    <row r="147" spans="1:1" x14ac:dyDescent="0.25">
      <c r="A147" t="s">
        <v>636</v>
      </c>
    </row>
    <row r="148" spans="1:1" x14ac:dyDescent="0.25">
      <c r="A148" t="s">
        <v>636</v>
      </c>
    </row>
    <row r="149" spans="1:1" x14ac:dyDescent="0.25">
      <c r="A149" t="s">
        <v>636</v>
      </c>
    </row>
    <row r="150" spans="1:1" x14ac:dyDescent="0.25">
      <c r="A150" t="s">
        <v>636</v>
      </c>
    </row>
    <row r="151" spans="1:1" x14ac:dyDescent="0.25">
      <c r="A151" t="s">
        <v>636</v>
      </c>
    </row>
    <row r="152" spans="1:1" x14ac:dyDescent="0.25">
      <c r="A152" t="s">
        <v>636</v>
      </c>
    </row>
    <row r="153" spans="1:1" x14ac:dyDescent="0.25">
      <c r="A153" t="s">
        <v>636</v>
      </c>
    </row>
    <row r="154" spans="1:1" x14ac:dyDescent="0.25">
      <c r="A154" t="s">
        <v>636</v>
      </c>
    </row>
    <row r="155" spans="1:1" x14ac:dyDescent="0.25">
      <c r="A155" t="s">
        <v>636</v>
      </c>
    </row>
    <row r="156" spans="1:1" x14ac:dyDescent="0.25">
      <c r="A156" t="s">
        <v>636</v>
      </c>
    </row>
    <row r="157" spans="1:1" x14ac:dyDescent="0.25">
      <c r="A157" t="s">
        <v>636</v>
      </c>
    </row>
    <row r="158" spans="1:1" x14ac:dyDescent="0.25">
      <c r="A158" t="s">
        <v>636</v>
      </c>
    </row>
    <row r="159" spans="1:1" x14ac:dyDescent="0.25">
      <c r="A159" t="s">
        <v>636</v>
      </c>
    </row>
    <row r="160" spans="1:1" x14ac:dyDescent="0.25">
      <c r="A160" t="s">
        <v>636</v>
      </c>
    </row>
    <row r="161" spans="1:1" x14ac:dyDescent="0.25">
      <c r="A161" t="s">
        <v>636</v>
      </c>
    </row>
    <row r="162" spans="1:1" x14ac:dyDescent="0.25">
      <c r="A162" t="s">
        <v>636</v>
      </c>
    </row>
    <row r="163" spans="1:1" x14ac:dyDescent="0.25">
      <c r="A163" t="s">
        <v>636</v>
      </c>
    </row>
    <row r="164" spans="1:1" x14ac:dyDescent="0.25">
      <c r="A164" t="s">
        <v>636</v>
      </c>
    </row>
    <row r="165" spans="1:1" x14ac:dyDescent="0.25">
      <c r="A165" t="s">
        <v>636</v>
      </c>
    </row>
    <row r="166" spans="1:1" x14ac:dyDescent="0.25">
      <c r="A166" t="s">
        <v>636</v>
      </c>
    </row>
    <row r="167" spans="1:1" x14ac:dyDescent="0.25">
      <c r="A167" t="s">
        <v>636</v>
      </c>
    </row>
    <row r="168" spans="1:1" x14ac:dyDescent="0.25">
      <c r="A168" t="s">
        <v>636</v>
      </c>
    </row>
    <row r="169" spans="1:1" x14ac:dyDescent="0.25">
      <c r="A169" t="s">
        <v>636</v>
      </c>
    </row>
    <row r="170" spans="1:1" x14ac:dyDescent="0.25">
      <c r="A170" t="s">
        <v>636</v>
      </c>
    </row>
    <row r="171" spans="1:1" x14ac:dyDescent="0.25">
      <c r="A171" t="s">
        <v>636</v>
      </c>
    </row>
    <row r="172" spans="1:1" x14ac:dyDescent="0.25">
      <c r="A172" t="s">
        <v>636</v>
      </c>
    </row>
    <row r="173" spans="1:1" x14ac:dyDescent="0.25">
      <c r="A173" t="s">
        <v>636</v>
      </c>
    </row>
    <row r="174" spans="1:1" x14ac:dyDescent="0.25">
      <c r="A174" t="s">
        <v>44</v>
      </c>
    </row>
    <row r="175" spans="1:1" x14ac:dyDescent="0.25">
      <c r="A175" t="s">
        <v>44</v>
      </c>
    </row>
    <row r="176" spans="1:1" x14ac:dyDescent="0.25">
      <c r="A176" t="s">
        <v>636</v>
      </c>
    </row>
    <row r="177" spans="1:1" x14ac:dyDescent="0.25">
      <c r="A177" t="s">
        <v>44</v>
      </c>
    </row>
    <row r="178" spans="1:1" x14ac:dyDescent="0.25">
      <c r="A178" t="s">
        <v>44</v>
      </c>
    </row>
    <row r="179" spans="1:1" x14ac:dyDescent="0.25">
      <c r="A179" t="s">
        <v>44</v>
      </c>
    </row>
    <row r="180" spans="1:1" x14ac:dyDescent="0.25">
      <c r="A180" t="s">
        <v>636</v>
      </c>
    </row>
    <row r="181" spans="1:1" x14ac:dyDescent="0.25">
      <c r="A181" t="s">
        <v>636</v>
      </c>
    </row>
    <row r="182" spans="1:1" x14ac:dyDescent="0.25">
      <c r="A182" t="s">
        <v>636</v>
      </c>
    </row>
    <row r="183" spans="1:1" x14ac:dyDescent="0.25">
      <c r="A183" t="s">
        <v>636</v>
      </c>
    </row>
    <row r="184" spans="1:1" x14ac:dyDescent="0.25">
      <c r="A184" t="s">
        <v>636</v>
      </c>
    </row>
    <row r="185" spans="1:1" x14ac:dyDescent="0.25">
      <c r="A185" t="s">
        <v>44</v>
      </c>
    </row>
    <row r="186" spans="1:1" x14ac:dyDescent="0.25">
      <c r="A186" t="s">
        <v>636</v>
      </c>
    </row>
    <row r="187" spans="1:1" x14ac:dyDescent="0.25">
      <c r="A187" t="s">
        <v>636</v>
      </c>
    </row>
    <row r="188" spans="1:1" x14ac:dyDescent="0.25">
      <c r="A188" t="s">
        <v>636</v>
      </c>
    </row>
    <row r="189" spans="1:1" x14ac:dyDescent="0.25">
      <c r="A189" t="s">
        <v>636</v>
      </c>
    </row>
    <row r="190" spans="1:1" x14ac:dyDescent="0.25">
      <c r="A190" t="s">
        <v>636</v>
      </c>
    </row>
    <row r="191" spans="1:1" x14ac:dyDescent="0.25">
      <c r="A191" t="s">
        <v>636</v>
      </c>
    </row>
    <row r="192" spans="1:1" x14ac:dyDescent="0.25">
      <c r="A192" t="s">
        <v>44</v>
      </c>
    </row>
    <row r="193" spans="1:1" x14ac:dyDescent="0.25">
      <c r="A193" t="s">
        <v>44</v>
      </c>
    </row>
    <row r="194" spans="1:1" x14ac:dyDescent="0.25">
      <c r="A194" t="s">
        <v>636</v>
      </c>
    </row>
    <row r="195" spans="1:1" x14ac:dyDescent="0.25">
      <c r="A195" t="s">
        <v>636</v>
      </c>
    </row>
    <row r="196" spans="1:1" x14ac:dyDescent="0.25">
      <c r="A196" t="s">
        <v>636</v>
      </c>
    </row>
    <row r="197" spans="1:1" x14ac:dyDescent="0.25">
      <c r="A197" t="s">
        <v>636</v>
      </c>
    </row>
    <row r="198" spans="1:1" x14ac:dyDescent="0.25">
      <c r="A198" t="s">
        <v>636</v>
      </c>
    </row>
    <row r="199" spans="1:1" x14ac:dyDescent="0.25">
      <c r="A199" t="s">
        <v>636</v>
      </c>
    </row>
    <row r="200" spans="1:1" x14ac:dyDescent="0.25">
      <c r="A200" t="s">
        <v>44</v>
      </c>
    </row>
    <row r="201" spans="1:1" x14ac:dyDescent="0.25">
      <c r="A201" t="s">
        <v>636</v>
      </c>
    </row>
    <row r="202" spans="1:1" x14ac:dyDescent="0.25">
      <c r="A202" t="s">
        <v>44</v>
      </c>
    </row>
    <row r="203" spans="1:1" x14ac:dyDescent="0.25">
      <c r="A203" t="s">
        <v>44</v>
      </c>
    </row>
    <row r="204" spans="1:1" x14ac:dyDescent="0.25">
      <c r="A204" t="s">
        <v>44</v>
      </c>
    </row>
    <row r="205" spans="1:1" x14ac:dyDescent="0.25">
      <c r="A205" t="s">
        <v>636</v>
      </c>
    </row>
    <row r="206" spans="1:1" x14ac:dyDescent="0.25">
      <c r="A206" t="s">
        <v>636</v>
      </c>
    </row>
    <row r="207" spans="1:1" x14ac:dyDescent="0.25">
      <c r="A207" t="s">
        <v>636</v>
      </c>
    </row>
    <row r="208" spans="1:1" x14ac:dyDescent="0.25">
      <c r="A208" t="s">
        <v>636</v>
      </c>
    </row>
    <row r="209" spans="1:1" x14ac:dyDescent="0.25">
      <c r="A209" t="s">
        <v>636</v>
      </c>
    </row>
    <row r="210" spans="1:1" x14ac:dyDescent="0.25">
      <c r="A210" t="s">
        <v>44</v>
      </c>
    </row>
    <row r="211" spans="1:1" x14ac:dyDescent="0.25">
      <c r="A211" t="s">
        <v>636</v>
      </c>
    </row>
    <row r="212" spans="1:1" x14ac:dyDescent="0.25">
      <c r="A212" t="s">
        <v>44</v>
      </c>
    </row>
    <row r="213" spans="1:1" x14ac:dyDescent="0.25">
      <c r="A213" t="s">
        <v>636</v>
      </c>
    </row>
    <row r="214" spans="1:1" x14ac:dyDescent="0.25">
      <c r="A214" t="s">
        <v>44</v>
      </c>
    </row>
    <row r="215" spans="1:1" x14ac:dyDescent="0.25">
      <c r="A215" t="s">
        <v>44</v>
      </c>
    </row>
    <row r="216" spans="1:1" x14ac:dyDescent="0.25">
      <c r="A216" t="s">
        <v>44</v>
      </c>
    </row>
    <row r="217" spans="1:1" x14ac:dyDescent="0.25">
      <c r="A217" t="s">
        <v>44</v>
      </c>
    </row>
    <row r="218" spans="1:1" x14ac:dyDescent="0.25">
      <c r="A218" t="s">
        <v>44</v>
      </c>
    </row>
    <row r="219" spans="1:1" x14ac:dyDescent="0.25">
      <c r="A219" t="s">
        <v>636</v>
      </c>
    </row>
    <row r="220" spans="1:1" x14ac:dyDescent="0.25">
      <c r="A220" t="s">
        <v>636</v>
      </c>
    </row>
    <row r="221" spans="1:1" x14ac:dyDescent="0.25">
      <c r="A221" t="s">
        <v>636</v>
      </c>
    </row>
    <row r="222" spans="1:1" x14ac:dyDescent="0.25">
      <c r="A222" t="s">
        <v>636</v>
      </c>
    </row>
    <row r="223" spans="1:1" x14ac:dyDescent="0.25">
      <c r="A223" t="s">
        <v>44</v>
      </c>
    </row>
    <row r="224" spans="1:1" x14ac:dyDescent="0.25">
      <c r="A224" t="s">
        <v>636</v>
      </c>
    </row>
    <row r="225" spans="1:1" x14ac:dyDescent="0.25">
      <c r="A225" t="s">
        <v>636</v>
      </c>
    </row>
    <row r="226" spans="1:1" x14ac:dyDescent="0.25">
      <c r="A226" t="s">
        <v>44</v>
      </c>
    </row>
    <row r="227" spans="1:1" x14ac:dyDescent="0.25">
      <c r="A227" t="s">
        <v>636</v>
      </c>
    </row>
    <row r="228" spans="1:1" x14ac:dyDescent="0.25">
      <c r="A228" t="s">
        <v>636</v>
      </c>
    </row>
    <row r="229" spans="1:1" x14ac:dyDescent="0.25">
      <c r="A229" t="s">
        <v>44</v>
      </c>
    </row>
    <row r="230" spans="1:1" x14ac:dyDescent="0.25">
      <c r="A230" t="s">
        <v>44</v>
      </c>
    </row>
    <row r="231" spans="1:1" x14ac:dyDescent="0.25">
      <c r="A231" t="s">
        <v>636</v>
      </c>
    </row>
    <row r="232" spans="1:1" x14ac:dyDescent="0.25">
      <c r="A232" t="s">
        <v>636</v>
      </c>
    </row>
    <row r="233" spans="1:1" x14ac:dyDescent="0.25">
      <c r="A233" t="s">
        <v>44</v>
      </c>
    </row>
    <row r="234" spans="1:1" x14ac:dyDescent="0.25">
      <c r="A234" t="s">
        <v>636</v>
      </c>
    </row>
    <row r="235" spans="1:1" x14ac:dyDescent="0.25">
      <c r="A235" t="s">
        <v>44</v>
      </c>
    </row>
    <row r="236" spans="1:1" x14ac:dyDescent="0.25">
      <c r="A236" t="s">
        <v>636</v>
      </c>
    </row>
    <row r="237" spans="1:1" x14ac:dyDescent="0.25">
      <c r="A237" t="s">
        <v>636</v>
      </c>
    </row>
    <row r="238" spans="1:1" x14ac:dyDescent="0.25">
      <c r="A238" t="s">
        <v>636</v>
      </c>
    </row>
    <row r="239" spans="1:1" x14ac:dyDescent="0.25">
      <c r="A239" t="s">
        <v>636</v>
      </c>
    </row>
    <row r="240" spans="1:1" x14ac:dyDescent="0.25">
      <c r="A240" t="s">
        <v>44</v>
      </c>
    </row>
    <row r="241" spans="1:1" x14ac:dyDescent="0.25">
      <c r="A241" t="s">
        <v>636</v>
      </c>
    </row>
    <row r="242" spans="1:1" x14ac:dyDescent="0.25">
      <c r="A242" t="s">
        <v>44</v>
      </c>
    </row>
    <row r="243" spans="1:1" x14ac:dyDescent="0.25">
      <c r="A243" t="s">
        <v>44</v>
      </c>
    </row>
    <row r="244" spans="1:1" x14ac:dyDescent="0.25">
      <c r="A244" t="s">
        <v>636</v>
      </c>
    </row>
    <row r="245" spans="1:1" x14ac:dyDescent="0.25">
      <c r="A245" t="s">
        <v>636</v>
      </c>
    </row>
    <row r="246" spans="1:1" x14ac:dyDescent="0.25">
      <c r="A246" t="s">
        <v>636</v>
      </c>
    </row>
    <row r="247" spans="1:1" x14ac:dyDescent="0.25">
      <c r="A247" t="s">
        <v>636</v>
      </c>
    </row>
    <row r="248" spans="1:1" x14ac:dyDescent="0.25">
      <c r="A248" t="s">
        <v>636</v>
      </c>
    </row>
    <row r="249" spans="1:1" x14ac:dyDescent="0.25">
      <c r="A249" t="s">
        <v>44</v>
      </c>
    </row>
    <row r="250" spans="1:1" x14ac:dyDescent="0.25">
      <c r="A250" t="s">
        <v>636</v>
      </c>
    </row>
    <row r="251" spans="1:1" x14ac:dyDescent="0.25">
      <c r="A251" t="s">
        <v>636</v>
      </c>
    </row>
    <row r="252" spans="1:1" x14ac:dyDescent="0.25">
      <c r="A252" t="s">
        <v>44</v>
      </c>
    </row>
    <row r="253" spans="1:1" x14ac:dyDescent="0.25">
      <c r="A253" t="s">
        <v>636</v>
      </c>
    </row>
    <row r="254" spans="1:1" x14ac:dyDescent="0.25">
      <c r="A254" t="s">
        <v>44</v>
      </c>
    </row>
    <row r="255" spans="1:1" x14ac:dyDescent="0.25">
      <c r="A255" t="s">
        <v>636</v>
      </c>
    </row>
    <row r="256" spans="1:1" x14ac:dyDescent="0.25">
      <c r="A256" t="s">
        <v>636</v>
      </c>
    </row>
    <row r="257" spans="1:1" x14ac:dyDescent="0.25">
      <c r="A257" t="s">
        <v>44</v>
      </c>
    </row>
    <row r="258" spans="1:1" x14ac:dyDescent="0.25">
      <c r="A258" t="s">
        <v>636</v>
      </c>
    </row>
    <row r="259" spans="1:1" x14ac:dyDescent="0.25">
      <c r="A259" t="s">
        <v>636</v>
      </c>
    </row>
    <row r="260" spans="1:1" x14ac:dyDescent="0.25">
      <c r="A260" t="s">
        <v>636</v>
      </c>
    </row>
    <row r="261" spans="1:1" x14ac:dyDescent="0.25">
      <c r="A261" t="s">
        <v>44</v>
      </c>
    </row>
    <row r="262" spans="1:1" x14ac:dyDescent="0.25">
      <c r="A262" t="s">
        <v>44</v>
      </c>
    </row>
    <row r="263" spans="1:1" x14ac:dyDescent="0.25">
      <c r="A263" t="s">
        <v>636</v>
      </c>
    </row>
    <row r="264" spans="1:1" x14ac:dyDescent="0.25">
      <c r="A264" t="s">
        <v>636</v>
      </c>
    </row>
    <row r="265" spans="1:1" x14ac:dyDescent="0.25">
      <c r="A265" t="s">
        <v>44</v>
      </c>
    </row>
    <row r="266" spans="1:1" x14ac:dyDescent="0.25">
      <c r="A266" t="s">
        <v>636</v>
      </c>
    </row>
    <row r="267" spans="1:1" x14ac:dyDescent="0.25">
      <c r="A267" t="s">
        <v>44</v>
      </c>
    </row>
    <row r="268" spans="1:1" x14ac:dyDescent="0.25">
      <c r="A268" t="s">
        <v>636</v>
      </c>
    </row>
    <row r="269" spans="1:1" x14ac:dyDescent="0.25">
      <c r="A269" t="s">
        <v>636</v>
      </c>
    </row>
    <row r="270" spans="1:1" x14ac:dyDescent="0.25">
      <c r="A270" t="s">
        <v>636</v>
      </c>
    </row>
    <row r="271" spans="1:1" x14ac:dyDescent="0.25">
      <c r="A271" t="s">
        <v>636</v>
      </c>
    </row>
    <row r="272" spans="1:1" x14ac:dyDescent="0.25">
      <c r="A272" t="s">
        <v>44</v>
      </c>
    </row>
    <row r="273" spans="1:1" x14ac:dyDescent="0.25">
      <c r="A273" t="s">
        <v>44</v>
      </c>
    </row>
    <row r="274" spans="1:1" x14ac:dyDescent="0.25">
      <c r="A274" t="s">
        <v>636</v>
      </c>
    </row>
    <row r="275" spans="1:1" x14ac:dyDescent="0.25">
      <c r="A275" t="s">
        <v>636</v>
      </c>
    </row>
    <row r="276" spans="1:1" x14ac:dyDescent="0.25">
      <c r="A276" t="s">
        <v>636</v>
      </c>
    </row>
    <row r="277" spans="1:1" x14ac:dyDescent="0.25">
      <c r="A277" t="s">
        <v>636</v>
      </c>
    </row>
    <row r="278" spans="1:1" x14ac:dyDescent="0.25">
      <c r="A278" t="s">
        <v>636</v>
      </c>
    </row>
    <row r="279" spans="1:1" x14ac:dyDescent="0.25">
      <c r="A279" t="s">
        <v>44</v>
      </c>
    </row>
    <row r="280" spans="1:1" x14ac:dyDescent="0.25">
      <c r="A280" t="s">
        <v>636</v>
      </c>
    </row>
  </sheetData>
  <sortState xmlns:xlrd2="http://schemas.microsoft.com/office/spreadsheetml/2017/richdata2" ref="M2:T2">
    <sortCondition descending="1" ref="M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280"/>
  <sheetViews>
    <sheetView topLeftCell="K1" workbookViewId="0">
      <pane ySplit="1" topLeftCell="A2" activePane="bottomLeft" state="frozen"/>
      <selection pane="bottomLeft" activeCell="O1" sqref="O1:O1048576"/>
    </sheetView>
  </sheetViews>
  <sheetFormatPr defaultColWidth="12.6640625" defaultRowHeight="15.75" customHeight="1" x14ac:dyDescent="0.25"/>
  <cols>
    <col min="1" max="1" width="19" style="4" hidden="1" customWidth="1"/>
    <col min="2" max="2" width="37.6640625" style="4" customWidth="1"/>
    <col min="3" max="3" width="33.33203125" style="4" customWidth="1"/>
    <col min="4" max="37" width="37.6640625" style="4" customWidth="1"/>
    <col min="38" max="38" width="19.109375" style="4" customWidth="1"/>
    <col min="39" max="39" width="32.6640625" style="4" customWidth="1"/>
    <col min="40" max="42" width="37.6640625" style="4" customWidth="1"/>
    <col min="43" max="48" width="18.88671875" style="4" customWidth="1"/>
    <col min="49" max="16384" width="12.6640625" style="4"/>
  </cols>
  <sheetData>
    <row r="1" spans="1:42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9" t="s">
        <v>1037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69" t="s">
        <v>39</v>
      </c>
      <c r="AO1" s="2" t="s">
        <v>40</v>
      </c>
      <c r="AP1" s="3" t="s">
        <v>41</v>
      </c>
    </row>
    <row r="2" spans="1:42" ht="15.75" customHeight="1" x14ac:dyDescent="0.25">
      <c r="A2" s="5">
        <v>45578.751180717591</v>
      </c>
      <c r="B2" s="6" t="s">
        <v>42</v>
      </c>
      <c r="C2" s="6" t="s">
        <v>43</v>
      </c>
      <c r="D2" s="6" t="s">
        <v>44</v>
      </c>
      <c r="E2" s="6" t="s">
        <v>45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7"/>
    </row>
    <row r="3" spans="1:42" ht="15.75" customHeight="1" x14ac:dyDescent="0.25">
      <c r="A3" s="8">
        <v>45578.832106805552</v>
      </c>
      <c r="B3" s="9" t="s">
        <v>42</v>
      </c>
      <c r="C3" s="9" t="s">
        <v>43</v>
      </c>
      <c r="D3" s="9" t="s">
        <v>44</v>
      </c>
      <c r="E3" s="9" t="s">
        <v>46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/>
    </row>
    <row r="4" spans="1:42" ht="15.75" customHeight="1" x14ac:dyDescent="0.25">
      <c r="A4" s="5">
        <v>45578.846539629631</v>
      </c>
      <c r="B4" s="6" t="s">
        <v>42</v>
      </c>
      <c r="C4" s="6" t="s">
        <v>47</v>
      </c>
      <c r="D4" s="6" t="s">
        <v>636</v>
      </c>
      <c r="E4" s="6"/>
      <c r="F4" s="6" t="s">
        <v>49</v>
      </c>
      <c r="G4" s="6" t="s">
        <v>50</v>
      </c>
      <c r="H4" s="6" t="s">
        <v>51</v>
      </c>
      <c r="I4" s="6" t="s">
        <v>52</v>
      </c>
      <c r="J4" s="6" t="s">
        <v>53</v>
      </c>
      <c r="K4" s="6" t="s">
        <v>54</v>
      </c>
      <c r="L4" s="6" t="s">
        <v>55</v>
      </c>
      <c r="M4" s="6" t="s">
        <v>55</v>
      </c>
      <c r="N4" s="6" t="s">
        <v>44</v>
      </c>
      <c r="O4" s="6">
        <v>4</v>
      </c>
      <c r="P4" s="6" t="s">
        <v>56</v>
      </c>
      <c r="Q4" s="6" t="s">
        <v>57</v>
      </c>
      <c r="R4" s="6">
        <v>3</v>
      </c>
      <c r="S4" s="6" t="s">
        <v>58</v>
      </c>
      <c r="T4" s="6" t="s">
        <v>44</v>
      </c>
      <c r="U4" s="6"/>
      <c r="V4" s="6"/>
      <c r="W4" s="6"/>
      <c r="X4" s="6"/>
      <c r="Y4" s="6"/>
      <c r="Z4" s="6"/>
      <c r="AA4" s="6"/>
      <c r="AB4" s="6"/>
      <c r="AC4" s="6"/>
      <c r="AD4" s="6" t="s">
        <v>48</v>
      </c>
      <c r="AE4" s="6" t="s">
        <v>56</v>
      </c>
      <c r="AF4" s="6"/>
      <c r="AG4" s="6" t="s">
        <v>44</v>
      </c>
      <c r="AH4" s="6"/>
      <c r="AI4" s="6"/>
      <c r="AJ4" s="6"/>
      <c r="AK4" s="6" t="s">
        <v>59</v>
      </c>
      <c r="AL4" s="6" t="s">
        <v>60</v>
      </c>
      <c r="AM4" s="6" t="s">
        <v>61</v>
      </c>
      <c r="AN4" s="6" t="s">
        <v>62</v>
      </c>
      <c r="AO4" s="6" t="s">
        <v>63</v>
      </c>
      <c r="AP4" s="7" t="s">
        <v>64</v>
      </c>
    </row>
    <row r="5" spans="1:42" ht="15.75" customHeight="1" x14ac:dyDescent="0.25">
      <c r="A5" s="8">
        <v>45578.847960949075</v>
      </c>
      <c r="B5" s="9" t="s">
        <v>42</v>
      </c>
      <c r="C5" s="9" t="s">
        <v>65</v>
      </c>
      <c r="D5" s="9" t="s">
        <v>636</v>
      </c>
      <c r="E5" s="9"/>
      <c r="F5" s="9" t="s">
        <v>66</v>
      </c>
      <c r="G5" s="9" t="s">
        <v>67</v>
      </c>
      <c r="H5" s="9" t="s">
        <v>68</v>
      </c>
      <c r="I5" s="9" t="s">
        <v>69</v>
      </c>
      <c r="J5" s="9" t="s">
        <v>70</v>
      </c>
      <c r="K5" s="9" t="s">
        <v>71</v>
      </c>
      <c r="L5" s="9" t="s">
        <v>72</v>
      </c>
      <c r="M5" s="9" t="s">
        <v>73</v>
      </c>
      <c r="N5" s="9" t="s">
        <v>44</v>
      </c>
      <c r="O5" s="9">
        <v>4</v>
      </c>
      <c r="P5" s="9" t="s">
        <v>74</v>
      </c>
      <c r="Q5" s="9" t="s">
        <v>75</v>
      </c>
      <c r="R5" s="9">
        <v>4</v>
      </c>
      <c r="S5" s="9" t="s">
        <v>76</v>
      </c>
      <c r="T5" s="9" t="s">
        <v>44</v>
      </c>
      <c r="U5" s="9"/>
      <c r="V5" s="9"/>
      <c r="W5" s="9"/>
      <c r="X5" s="9"/>
      <c r="Y5" s="9"/>
      <c r="Z5" s="9"/>
      <c r="AA5" s="9"/>
      <c r="AB5" s="9"/>
      <c r="AC5" s="9"/>
      <c r="AD5" s="9" t="s">
        <v>48</v>
      </c>
      <c r="AE5" s="9" t="s">
        <v>77</v>
      </c>
      <c r="AF5" s="9"/>
      <c r="AG5" s="9" t="s">
        <v>48</v>
      </c>
      <c r="AH5" s="9" t="s">
        <v>78</v>
      </c>
      <c r="AI5" s="9">
        <v>5</v>
      </c>
      <c r="AJ5" s="9"/>
      <c r="AK5" s="9"/>
      <c r="AL5" s="9" t="s">
        <v>79</v>
      </c>
      <c r="AM5" s="9" t="s">
        <v>61</v>
      </c>
      <c r="AN5" s="9" t="s">
        <v>80</v>
      </c>
      <c r="AO5" s="9" t="s">
        <v>63</v>
      </c>
      <c r="AP5" s="10" t="s">
        <v>81</v>
      </c>
    </row>
    <row r="6" spans="1:42" ht="15.75" customHeight="1" x14ac:dyDescent="0.25">
      <c r="A6" s="5">
        <v>45579.435790451389</v>
      </c>
      <c r="B6" s="6" t="s">
        <v>42</v>
      </c>
      <c r="C6" s="6" t="s">
        <v>82</v>
      </c>
      <c r="D6" s="6" t="s">
        <v>636</v>
      </c>
      <c r="E6" s="6"/>
      <c r="F6" s="6" t="s">
        <v>49</v>
      </c>
      <c r="G6" s="6" t="s">
        <v>83</v>
      </c>
      <c r="H6" s="6" t="s">
        <v>84</v>
      </c>
      <c r="I6" s="6" t="s">
        <v>53</v>
      </c>
      <c r="J6" s="6" t="s">
        <v>53</v>
      </c>
      <c r="K6" s="6" t="s">
        <v>71</v>
      </c>
      <c r="L6" s="6" t="s">
        <v>85</v>
      </c>
      <c r="M6" s="6" t="s">
        <v>55</v>
      </c>
      <c r="N6" s="6" t="s">
        <v>636</v>
      </c>
      <c r="O6" s="6">
        <v>3</v>
      </c>
      <c r="P6" s="6" t="s">
        <v>86</v>
      </c>
      <c r="Q6" s="6" t="s">
        <v>57</v>
      </c>
      <c r="R6" s="6">
        <v>3</v>
      </c>
      <c r="S6" s="6" t="s">
        <v>58</v>
      </c>
      <c r="T6" s="6" t="s">
        <v>48</v>
      </c>
      <c r="U6" s="6" t="s">
        <v>87</v>
      </c>
      <c r="V6" s="6" t="s">
        <v>88</v>
      </c>
      <c r="W6" s="6">
        <v>4</v>
      </c>
      <c r="X6" s="6"/>
      <c r="Y6" s="6">
        <v>4</v>
      </c>
      <c r="Z6" s="6"/>
      <c r="AA6" s="6"/>
      <c r="AB6" s="6" t="s">
        <v>85</v>
      </c>
      <c r="AC6" s="6">
        <v>4</v>
      </c>
      <c r="AD6" s="6"/>
      <c r="AE6" s="6"/>
      <c r="AF6" s="6"/>
      <c r="AG6" s="6" t="s">
        <v>44</v>
      </c>
      <c r="AH6" s="6"/>
      <c r="AI6" s="6"/>
      <c r="AJ6" s="6"/>
      <c r="AK6" s="6" t="s">
        <v>89</v>
      </c>
      <c r="AL6" s="6" t="s">
        <v>60</v>
      </c>
      <c r="AM6" s="6" t="s">
        <v>61</v>
      </c>
      <c r="AN6" s="6" t="s">
        <v>62</v>
      </c>
      <c r="AO6" s="6" t="s">
        <v>63</v>
      </c>
      <c r="AP6" s="7" t="s">
        <v>64</v>
      </c>
    </row>
    <row r="7" spans="1:42" ht="15.75" customHeight="1" x14ac:dyDescent="0.25">
      <c r="A7" s="8">
        <v>45579.449778657407</v>
      </c>
      <c r="B7" s="9" t="s">
        <v>42</v>
      </c>
      <c r="C7" s="9" t="s">
        <v>47</v>
      </c>
      <c r="D7" s="9" t="s">
        <v>636</v>
      </c>
      <c r="E7" s="9"/>
      <c r="F7" s="9" t="s">
        <v>90</v>
      </c>
      <c r="G7" s="9" t="s">
        <v>83</v>
      </c>
      <c r="H7" s="9" t="s">
        <v>91</v>
      </c>
      <c r="I7" s="9" t="s">
        <v>92</v>
      </c>
      <c r="J7" s="9" t="s">
        <v>92</v>
      </c>
      <c r="K7" s="9" t="s">
        <v>71</v>
      </c>
      <c r="L7" s="9" t="s">
        <v>93</v>
      </c>
      <c r="M7" s="9" t="s">
        <v>94</v>
      </c>
      <c r="N7" s="9" t="s">
        <v>44</v>
      </c>
      <c r="O7" s="9">
        <v>3</v>
      </c>
      <c r="P7" s="9" t="s">
        <v>95</v>
      </c>
      <c r="Q7" s="9" t="s">
        <v>96</v>
      </c>
      <c r="R7" s="9">
        <v>3</v>
      </c>
      <c r="S7" s="9" t="s">
        <v>97</v>
      </c>
      <c r="T7" s="9" t="s">
        <v>44</v>
      </c>
      <c r="U7" s="9"/>
      <c r="V7" s="9"/>
      <c r="W7" s="9"/>
      <c r="X7" s="9"/>
      <c r="Y7" s="9"/>
      <c r="Z7" s="9"/>
      <c r="AA7" s="9"/>
      <c r="AB7" s="9"/>
      <c r="AC7" s="9"/>
      <c r="AD7" s="9" t="s">
        <v>44</v>
      </c>
      <c r="AE7" s="9"/>
      <c r="AF7" s="9" t="s">
        <v>98</v>
      </c>
      <c r="AG7" s="9" t="s">
        <v>48</v>
      </c>
      <c r="AH7" s="9" t="s">
        <v>78</v>
      </c>
      <c r="AI7" s="9">
        <v>5</v>
      </c>
      <c r="AJ7" s="9"/>
      <c r="AK7" s="9"/>
      <c r="AL7" s="9" t="s">
        <v>60</v>
      </c>
      <c r="AM7" s="9" t="s">
        <v>61</v>
      </c>
      <c r="AN7" s="9" t="s">
        <v>62</v>
      </c>
      <c r="AO7" s="9" t="s">
        <v>99</v>
      </c>
      <c r="AP7" s="10" t="s">
        <v>100</v>
      </c>
    </row>
    <row r="8" spans="1:42" ht="15.75" customHeight="1" x14ac:dyDescent="0.25">
      <c r="A8" s="5">
        <v>45580.847082523149</v>
      </c>
      <c r="B8" s="6" t="s">
        <v>42</v>
      </c>
      <c r="C8" s="6" t="s">
        <v>101</v>
      </c>
      <c r="D8" s="6" t="s">
        <v>636</v>
      </c>
      <c r="E8" s="6"/>
      <c r="F8" s="6" t="s">
        <v>102</v>
      </c>
      <c r="G8" s="6" t="s">
        <v>83</v>
      </c>
      <c r="H8" s="6" t="s">
        <v>91</v>
      </c>
      <c r="I8" s="6" t="s">
        <v>103</v>
      </c>
      <c r="J8" s="6" t="s">
        <v>70</v>
      </c>
      <c r="K8" s="6" t="s">
        <v>71</v>
      </c>
      <c r="L8" s="6" t="s">
        <v>85</v>
      </c>
      <c r="M8" s="6" t="s">
        <v>72</v>
      </c>
      <c r="N8" s="6" t="s">
        <v>44</v>
      </c>
      <c r="O8" s="6">
        <v>5</v>
      </c>
      <c r="P8" s="6" t="s">
        <v>104</v>
      </c>
      <c r="Q8" s="6" t="s">
        <v>105</v>
      </c>
      <c r="R8" s="6">
        <v>5</v>
      </c>
      <c r="S8" s="6" t="s">
        <v>97</v>
      </c>
      <c r="T8" s="6" t="s">
        <v>44</v>
      </c>
      <c r="U8" s="6"/>
      <c r="V8" s="6"/>
      <c r="W8" s="6"/>
      <c r="X8" s="6"/>
      <c r="Y8" s="6"/>
      <c r="Z8" s="6"/>
      <c r="AA8" s="6"/>
      <c r="AB8" s="6"/>
      <c r="AC8" s="6"/>
      <c r="AD8" s="6" t="s">
        <v>44</v>
      </c>
      <c r="AE8" s="6"/>
      <c r="AF8" s="6" t="s">
        <v>106</v>
      </c>
      <c r="AG8" s="6" t="s">
        <v>48</v>
      </c>
      <c r="AH8" s="6" t="s">
        <v>107</v>
      </c>
      <c r="AI8" s="6">
        <v>5</v>
      </c>
      <c r="AJ8" s="6">
        <v>5</v>
      </c>
      <c r="AK8" s="6"/>
      <c r="AL8" s="6" t="s">
        <v>60</v>
      </c>
      <c r="AM8" s="6" t="s">
        <v>61</v>
      </c>
      <c r="AN8" s="6" t="s">
        <v>80</v>
      </c>
      <c r="AO8" s="6" t="s">
        <v>108</v>
      </c>
      <c r="AP8" s="7" t="s">
        <v>109</v>
      </c>
    </row>
    <row r="9" spans="1:42" ht="15.75" customHeight="1" x14ac:dyDescent="0.25">
      <c r="A9" s="8">
        <v>45581.468682858795</v>
      </c>
      <c r="B9" s="9" t="s">
        <v>42</v>
      </c>
      <c r="C9" s="9" t="s">
        <v>110</v>
      </c>
      <c r="D9" s="9" t="s">
        <v>636</v>
      </c>
      <c r="E9" s="9"/>
      <c r="F9" s="9" t="s">
        <v>90</v>
      </c>
      <c r="G9" s="9" t="s">
        <v>50</v>
      </c>
      <c r="H9" s="9" t="s">
        <v>51</v>
      </c>
      <c r="I9" s="9" t="s">
        <v>103</v>
      </c>
      <c r="J9" s="9" t="s">
        <v>70</v>
      </c>
      <c r="K9" s="9" t="s">
        <v>71</v>
      </c>
      <c r="L9" s="9" t="s">
        <v>73</v>
      </c>
      <c r="M9" s="9" t="s">
        <v>111</v>
      </c>
      <c r="N9" s="9" t="s">
        <v>636</v>
      </c>
      <c r="O9" s="9">
        <v>4</v>
      </c>
      <c r="P9" s="9" t="s">
        <v>112</v>
      </c>
      <c r="Q9" s="9" t="s">
        <v>57</v>
      </c>
      <c r="R9" s="9">
        <v>3</v>
      </c>
      <c r="S9" s="9" t="s">
        <v>97</v>
      </c>
      <c r="T9" s="9" t="s">
        <v>44</v>
      </c>
      <c r="U9" s="9"/>
      <c r="V9" s="9"/>
      <c r="W9" s="9"/>
      <c r="X9" s="9"/>
      <c r="Y9" s="9"/>
      <c r="Z9" s="9"/>
      <c r="AA9" s="9"/>
      <c r="AB9" s="9"/>
      <c r="AC9" s="9"/>
      <c r="AD9" s="9" t="s">
        <v>44</v>
      </c>
      <c r="AE9" s="9"/>
      <c r="AF9" s="9" t="s">
        <v>113</v>
      </c>
      <c r="AG9" s="9" t="s">
        <v>48</v>
      </c>
      <c r="AH9" s="9" t="s">
        <v>114</v>
      </c>
      <c r="AI9" s="9">
        <v>4</v>
      </c>
      <c r="AJ9" s="9">
        <v>3</v>
      </c>
      <c r="AK9" s="9"/>
      <c r="AL9" s="9" t="s">
        <v>60</v>
      </c>
      <c r="AM9" s="9" t="s">
        <v>61</v>
      </c>
      <c r="AN9" s="9" t="s">
        <v>80</v>
      </c>
      <c r="AO9" s="9" t="s">
        <v>108</v>
      </c>
      <c r="AP9" s="10" t="s">
        <v>115</v>
      </c>
    </row>
    <row r="10" spans="1:42" ht="15.75" customHeight="1" x14ac:dyDescent="0.25">
      <c r="A10" s="5">
        <v>45582.475599733792</v>
      </c>
      <c r="B10" s="6" t="s">
        <v>42</v>
      </c>
      <c r="C10" s="6" t="s">
        <v>116</v>
      </c>
      <c r="D10" s="6" t="s">
        <v>636</v>
      </c>
      <c r="E10" s="6"/>
      <c r="F10" s="6" t="s">
        <v>49</v>
      </c>
      <c r="G10" s="6" t="s">
        <v>50</v>
      </c>
      <c r="H10" s="6" t="s">
        <v>51</v>
      </c>
      <c r="I10" s="6" t="s">
        <v>52</v>
      </c>
      <c r="J10" s="6" t="s">
        <v>70</v>
      </c>
      <c r="K10" s="6" t="s">
        <v>54</v>
      </c>
      <c r="L10" s="6" t="s">
        <v>117</v>
      </c>
      <c r="M10" s="6" t="s">
        <v>118</v>
      </c>
      <c r="N10" s="6" t="s">
        <v>636</v>
      </c>
      <c r="O10" s="6">
        <v>4</v>
      </c>
      <c r="P10" s="6" t="s">
        <v>119</v>
      </c>
      <c r="Q10" s="6" t="s">
        <v>120</v>
      </c>
      <c r="R10" s="6">
        <v>3</v>
      </c>
      <c r="S10" s="6" t="s">
        <v>121</v>
      </c>
      <c r="T10" s="6" t="s">
        <v>48</v>
      </c>
      <c r="U10" s="6" t="s">
        <v>122</v>
      </c>
      <c r="V10" s="6" t="s">
        <v>88</v>
      </c>
      <c r="W10" s="6">
        <v>2</v>
      </c>
      <c r="X10" s="6">
        <v>1</v>
      </c>
      <c r="Y10" s="6">
        <v>2</v>
      </c>
      <c r="Z10" s="6"/>
      <c r="AA10" s="6"/>
      <c r="AB10" s="6" t="s">
        <v>85</v>
      </c>
      <c r="AC10" s="6">
        <v>4</v>
      </c>
      <c r="AD10" s="6"/>
      <c r="AE10" s="6"/>
      <c r="AF10" s="6"/>
      <c r="AG10" s="6" t="s">
        <v>44</v>
      </c>
      <c r="AH10" s="6"/>
      <c r="AI10" s="6"/>
      <c r="AJ10" s="6"/>
      <c r="AK10" s="6" t="s">
        <v>123</v>
      </c>
      <c r="AL10" s="6" t="s">
        <v>124</v>
      </c>
      <c r="AM10" s="6" t="s">
        <v>61</v>
      </c>
      <c r="AN10" s="6" t="s">
        <v>125</v>
      </c>
      <c r="AO10" s="6" t="s">
        <v>126</v>
      </c>
      <c r="AP10" s="7" t="s">
        <v>127</v>
      </c>
    </row>
    <row r="11" spans="1:42" ht="15.75" customHeight="1" x14ac:dyDescent="0.25">
      <c r="A11" s="8">
        <v>45582.681414791667</v>
      </c>
      <c r="B11" s="9" t="s">
        <v>42</v>
      </c>
      <c r="C11" s="9" t="s">
        <v>128</v>
      </c>
      <c r="D11" s="9" t="s">
        <v>636</v>
      </c>
      <c r="E11" s="9"/>
      <c r="F11" s="9" t="s">
        <v>102</v>
      </c>
      <c r="G11" s="9" t="s">
        <v>83</v>
      </c>
      <c r="H11" s="9" t="s">
        <v>84</v>
      </c>
      <c r="I11" s="9" t="s">
        <v>53</v>
      </c>
      <c r="J11" s="9" t="s">
        <v>53</v>
      </c>
      <c r="K11" s="9" t="s">
        <v>129</v>
      </c>
      <c r="L11" s="9" t="s">
        <v>85</v>
      </c>
      <c r="M11" s="9" t="s">
        <v>111</v>
      </c>
      <c r="N11" s="9" t="s">
        <v>636</v>
      </c>
      <c r="O11" s="9">
        <v>5</v>
      </c>
      <c r="P11" s="9" t="s">
        <v>130</v>
      </c>
      <c r="Q11" s="9" t="s">
        <v>131</v>
      </c>
      <c r="R11" s="9">
        <v>3</v>
      </c>
      <c r="S11" s="9" t="s">
        <v>132</v>
      </c>
      <c r="T11" s="9" t="s">
        <v>48</v>
      </c>
      <c r="U11" s="9" t="s">
        <v>133</v>
      </c>
      <c r="V11" s="9" t="s">
        <v>88</v>
      </c>
      <c r="W11" s="9">
        <v>3</v>
      </c>
      <c r="X11" s="9">
        <v>2</v>
      </c>
      <c r="Y11" s="9">
        <v>2</v>
      </c>
      <c r="Z11" s="9" t="s">
        <v>134</v>
      </c>
      <c r="AA11" s="9">
        <v>2</v>
      </c>
      <c r="AB11" s="9" t="s">
        <v>85</v>
      </c>
      <c r="AC11" s="9">
        <v>3</v>
      </c>
      <c r="AD11" s="9"/>
      <c r="AE11" s="9"/>
      <c r="AF11" s="9"/>
      <c r="AG11" s="9" t="s">
        <v>48</v>
      </c>
      <c r="AH11" s="9" t="s">
        <v>78</v>
      </c>
      <c r="AI11" s="9">
        <v>4</v>
      </c>
      <c r="AJ11" s="9">
        <v>3</v>
      </c>
      <c r="AK11" s="9"/>
      <c r="AL11" s="9" t="s">
        <v>79</v>
      </c>
      <c r="AM11" s="9" t="s">
        <v>135</v>
      </c>
      <c r="AN11" s="9" t="s">
        <v>62</v>
      </c>
      <c r="AO11" s="9" t="s">
        <v>99</v>
      </c>
      <c r="AP11" s="10" t="s">
        <v>127</v>
      </c>
    </row>
    <row r="12" spans="1:42" ht="15.75" customHeight="1" x14ac:dyDescent="0.25">
      <c r="A12" s="5">
        <v>45583.118863958334</v>
      </c>
      <c r="B12" s="6" t="s">
        <v>42</v>
      </c>
      <c r="C12" s="6" t="s">
        <v>136</v>
      </c>
      <c r="D12" s="6" t="s">
        <v>636</v>
      </c>
      <c r="E12" s="6"/>
      <c r="F12" s="6" t="s">
        <v>66</v>
      </c>
      <c r="G12" s="6" t="s">
        <v>83</v>
      </c>
      <c r="H12" s="6" t="s">
        <v>51</v>
      </c>
      <c r="I12" s="6" t="s">
        <v>137</v>
      </c>
      <c r="J12" s="6" t="s">
        <v>70</v>
      </c>
      <c r="K12" s="6" t="s">
        <v>54</v>
      </c>
      <c r="L12" s="6" t="s">
        <v>85</v>
      </c>
      <c r="M12" s="6" t="s">
        <v>55</v>
      </c>
      <c r="N12" s="6" t="s">
        <v>636</v>
      </c>
      <c r="O12" s="6">
        <v>4</v>
      </c>
      <c r="P12" s="6" t="s">
        <v>138</v>
      </c>
      <c r="Q12" s="6" t="s">
        <v>139</v>
      </c>
      <c r="R12" s="6">
        <v>3</v>
      </c>
      <c r="S12" s="6" t="s">
        <v>140</v>
      </c>
      <c r="T12" s="6" t="s">
        <v>48</v>
      </c>
      <c r="U12" s="6" t="s">
        <v>141</v>
      </c>
      <c r="V12" s="6" t="s">
        <v>142</v>
      </c>
      <c r="W12" s="6">
        <v>3</v>
      </c>
      <c r="X12" s="6">
        <v>3</v>
      </c>
      <c r="Y12" s="6">
        <v>3</v>
      </c>
      <c r="Z12" s="6" t="s">
        <v>143</v>
      </c>
      <c r="AA12" s="6">
        <v>3</v>
      </c>
      <c r="AB12" s="6" t="s">
        <v>144</v>
      </c>
      <c r="AC12" s="6">
        <v>4</v>
      </c>
      <c r="AD12" s="6"/>
      <c r="AE12" s="6"/>
      <c r="AF12" s="6"/>
      <c r="AG12" s="6" t="s">
        <v>44</v>
      </c>
      <c r="AH12" s="6"/>
      <c r="AI12" s="6"/>
      <c r="AJ12" s="6"/>
      <c r="AK12" s="6" t="s">
        <v>145</v>
      </c>
      <c r="AL12" s="6" t="s">
        <v>79</v>
      </c>
      <c r="AM12" s="6" t="s">
        <v>61</v>
      </c>
      <c r="AN12" s="6" t="s">
        <v>80</v>
      </c>
      <c r="AO12" s="6" t="s">
        <v>126</v>
      </c>
      <c r="AP12" s="7" t="s">
        <v>127</v>
      </c>
    </row>
    <row r="13" spans="1:42" ht="15.75" customHeight="1" x14ac:dyDescent="0.25">
      <c r="A13" s="8">
        <v>45584.622604710647</v>
      </c>
      <c r="B13" s="9" t="s">
        <v>42</v>
      </c>
      <c r="C13" s="9" t="s">
        <v>146</v>
      </c>
      <c r="D13" s="9" t="s">
        <v>636</v>
      </c>
      <c r="E13" s="9"/>
      <c r="F13" s="9" t="s">
        <v>102</v>
      </c>
      <c r="G13" s="9" t="s">
        <v>83</v>
      </c>
      <c r="H13" s="9" t="s">
        <v>84</v>
      </c>
      <c r="I13" s="9" t="s">
        <v>103</v>
      </c>
      <c r="J13" s="9" t="s">
        <v>147</v>
      </c>
      <c r="K13" s="9" t="s">
        <v>129</v>
      </c>
      <c r="L13" s="9" t="s">
        <v>148</v>
      </c>
      <c r="M13" s="9" t="s">
        <v>148</v>
      </c>
      <c r="N13" s="9" t="s">
        <v>636</v>
      </c>
      <c r="O13" s="9">
        <v>4</v>
      </c>
      <c r="P13" s="9" t="s">
        <v>149</v>
      </c>
      <c r="Q13" s="9" t="s">
        <v>150</v>
      </c>
      <c r="R13" s="9">
        <v>3</v>
      </c>
      <c r="S13" s="9" t="s">
        <v>151</v>
      </c>
      <c r="T13" s="9" t="s">
        <v>48</v>
      </c>
      <c r="U13" s="9" t="s">
        <v>152</v>
      </c>
      <c r="V13" s="9" t="s">
        <v>153</v>
      </c>
      <c r="W13" s="9">
        <v>2</v>
      </c>
      <c r="X13" s="9">
        <v>3</v>
      </c>
      <c r="Y13" s="9">
        <v>4</v>
      </c>
      <c r="Z13" s="9"/>
      <c r="AA13" s="9"/>
      <c r="AB13" s="9" t="s">
        <v>148</v>
      </c>
      <c r="AC13" s="9">
        <v>4</v>
      </c>
      <c r="AD13" s="9"/>
      <c r="AE13" s="9"/>
      <c r="AF13" s="9"/>
      <c r="AG13" s="9" t="s">
        <v>48</v>
      </c>
      <c r="AH13" s="9" t="s">
        <v>154</v>
      </c>
      <c r="AI13" s="9">
        <v>3</v>
      </c>
      <c r="AJ13" s="9">
        <v>3</v>
      </c>
      <c r="AK13" s="9"/>
      <c r="AL13" s="9" t="s">
        <v>79</v>
      </c>
      <c r="AM13" s="9" t="s">
        <v>155</v>
      </c>
      <c r="AN13" s="9" t="s">
        <v>156</v>
      </c>
      <c r="AO13" s="9" t="s">
        <v>99</v>
      </c>
      <c r="AP13" s="10" t="s">
        <v>127</v>
      </c>
    </row>
    <row r="14" spans="1:42" ht="15.75" customHeight="1" x14ac:dyDescent="0.25">
      <c r="A14" s="5">
        <v>45587.672402893513</v>
      </c>
      <c r="B14" s="6" t="s">
        <v>42</v>
      </c>
      <c r="C14" s="6" t="s">
        <v>128</v>
      </c>
      <c r="D14" s="6" t="s">
        <v>636</v>
      </c>
      <c r="E14" s="6"/>
      <c r="F14" s="6" t="s">
        <v>102</v>
      </c>
      <c r="G14" s="6" t="s">
        <v>83</v>
      </c>
      <c r="H14" s="6" t="s">
        <v>84</v>
      </c>
      <c r="I14" s="6" t="s">
        <v>69</v>
      </c>
      <c r="J14" s="6" t="s">
        <v>147</v>
      </c>
      <c r="K14" s="6" t="s">
        <v>129</v>
      </c>
      <c r="L14" s="6" t="s">
        <v>85</v>
      </c>
      <c r="M14" s="6" t="s">
        <v>85</v>
      </c>
      <c r="N14" s="6" t="s">
        <v>636</v>
      </c>
      <c r="O14" s="6">
        <v>3</v>
      </c>
      <c r="P14" s="6" t="s">
        <v>157</v>
      </c>
      <c r="Q14" s="6" t="s">
        <v>105</v>
      </c>
      <c r="R14" s="6">
        <v>4</v>
      </c>
      <c r="S14" s="6" t="s">
        <v>158</v>
      </c>
      <c r="T14" s="6" t="s">
        <v>48</v>
      </c>
      <c r="U14" s="6" t="s">
        <v>56</v>
      </c>
      <c r="V14" s="6" t="s">
        <v>159</v>
      </c>
      <c r="W14" s="6">
        <v>5</v>
      </c>
      <c r="X14" s="6">
        <v>3</v>
      </c>
      <c r="Y14" s="6">
        <v>2</v>
      </c>
      <c r="Z14" s="6"/>
      <c r="AA14" s="6"/>
      <c r="AB14" s="6" t="s">
        <v>144</v>
      </c>
      <c r="AC14" s="6">
        <v>5</v>
      </c>
      <c r="AD14" s="6"/>
      <c r="AE14" s="6"/>
      <c r="AF14" s="6"/>
      <c r="AG14" s="6" t="s">
        <v>48</v>
      </c>
      <c r="AH14" s="6" t="s">
        <v>160</v>
      </c>
      <c r="AI14" s="6">
        <v>3</v>
      </c>
      <c r="AJ14" s="6">
        <v>3</v>
      </c>
      <c r="AK14" s="6"/>
      <c r="AL14" s="6" t="s">
        <v>79</v>
      </c>
      <c r="AM14" s="6" t="s">
        <v>155</v>
      </c>
      <c r="AN14" s="6" t="s">
        <v>80</v>
      </c>
      <c r="AO14" s="6" t="s">
        <v>108</v>
      </c>
      <c r="AP14" s="7" t="s">
        <v>161</v>
      </c>
    </row>
    <row r="15" spans="1:42" ht="15.75" customHeight="1" x14ac:dyDescent="0.25">
      <c r="A15" s="8">
        <v>45587.672435370376</v>
      </c>
      <c r="B15" s="9" t="s">
        <v>42</v>
      </c>
      <c r="C15" s="9" t="s">
        <v>162</v>
      </c>
      <c r="D15" s="9" t="s">
        <v>636</v>
      </c>
      <c r="E15" s="9"/>
      <c r="F15" s="9" t="s">
        <v>102</v>
      </c>
      <c r="G15" s="9" t="s">
        <v>83</v>
      </c>
      <c r="H15" s="9" t="s">
        <v>163</v>
      </c>
      <c r="I15" s="9" t="s">
        <v>103</v>
      </c>
      <c r="J15" s="9" t="s">
        <v>147</v>
      </c>
      <c r="K15" s="9" t="s">
        <v>129</v>
      </c>
      <c r="L15" s="9" t="s">
        <v>85</v>
      </c>
      <c r="M15" s="9" t="s">
        <v>111</v>
      </c>
      <c r="N15" s="9" t="s">
        <v>636</v>
      </c>
      <c r="O15" s="9">
        <v>3</v>
      </c>
      <c r="P15" s="9" t="s">
        <v>164</v>
      </c>
      <c r="Q15" s="9" t="s">
        <v>105</v>
      </c>
      <c r="R15" s="9">
        <v>2</v>
      </c>
      <c r="S15" s="9" t="s">
        <v>165</v>
      </c>
      <c r="T15" s="9" t="s">
        <v>48</v>
      </c>
      <c r="U15" s="9" t="s">
        <v>166</v>
      </c>
      <c r="V15" s="9" t="s">
        <v>167</v>
      </c>
      <c r="W15" s="9">
        <v>2</v>
      </c>
      <c r="X15" s="9">
        <v>3</v>
      </c>
      <c r="Y15" s="9">
        <v>3</v>
      </c>
      <c r="Z15" s="9"/>
      <c r="AA15" s="9"/>
      <c r="AB15" s="9" t="s">
        <v>144</v>
      </c>
      <c r="AC15" s="9">
        <v>5</v>
      </c>
      <c r="AD15" s="9"/>
      <c r="AE15" s="9"/>
      <c r="AF15" s="9"/>
      <c r="AG15" s="9" t="s">
        <v>48</v>
      </c>
      <c r="AH15" s="9" t="s">
        <v>160</v>
      </c>
      <c r="AI15" s="9">
        <v>4</v>
      </c>
      <c r="AJ15" s="9">
        <v>4</v>
      </c>
      <c r="AK15" s="9"/>
      <c r="AL15" s="9" t="s">
        <v>79</v>
      </c>
      <c r="AM15" s="9" t="s">
        <v>61</v>
      </c>
      <c r="AN15" s="9" t="s">
        <v>62</v>
      </c>
      <c r="AO15" s="9" t="s">
        <v>168</v>
      </c>
      <c r="AP15" s="10" t="s">
        <v>127</v>
      </c>
    </row>
    <row r="16" spans="1:42" ht="15.75" customHeight="1" x14ac:dyDescent="0.25">
      <c r="A16" s="5">
        <v>45587.673683749999</v>
      </c>
      <c r="B16" s="6" t="s">
        <v>42</v>
      </c>
      <c r="C16" s="6" t="s">
        <v>169</v>
      </c>
      <c r="D16" s="6" t="s">
        <v>636</v>
      </c>
      <c r="E16" s="6"/>
      <c r="F16" s="6" t="s">
        <v>102</v>
      </c>
      <c r="G16" s="6" t="s">
        <v>83</v>
      </c>
      <c r="H16" s="6" t="s">
        <v>84</v>
      </c>
      <c r="I16" s="6" t="s">
        <v>70</v>
      </c>
      <c r="J16" s="6" t="s">
        <v>53</v>
      </c>
      <c r="K16" s="6" t="s">
        <v>170</v>
      </c>
      <c r="L16" s="6" t="s">
        <v>85</v>
      </c>
      <c r="M16" s="6" t="s">
        <v>117</v>
      </c>
      <c r="N16" s="6" t="s">
        <v>636</v>
      </c>
      <c r="O16" s="6">
        <v>4</v>
      </c>
      <c r="P16" s="6" t="s">
        <v>171</v>
      </c>
      <c r="Q16" s="6" t="s">
        <v>139</v>
      </c>
      <c r="R16" s="6">
        <v>3</v>
      </c>
      <c r="S16" s="6" t="s">
        <v>172</v>
      </c>
      <c r="T16" s="6" t="s">
        <v>48</v>
      </c>
      <c r="U16" s="6" t="s">
        <v>166</v>
      </c>
      <c r="V16" s="6" t="s">
        <v>167</v>
      </c>
      <c r="W16" s="6">
        <v>4</v>
      </c>
      <c r="X16" s="6">
        <v>3</v>
      </c>
      <c r="Y16" s="6">
        <v>2</v>
      </c>
      <c r="Z16" s="6"/>
      <c r="AA16" s="6"/>
      <c r="AB16" s="6" t="s">
        <v>144</v>
      </c>
      <c r="AC16" s="6">
        <v>4</v>
      </c>
      <c r="AD16" s="6"/>
      <c r="AE16" s="6"/>
      <c r="AF16" s="6"/>
      <c r="AG16" s="6" t="s">
        <v>48</v>
      </c>
      <c r="AH16" s="6" t="s">
        <v>173</v>
      </c>
      <c r="AI16" s="6">
        <v>4</v>
      </c>
      <c r="AJ16" s="6">
        <v>2</v>
      </c>
      <c r="AK16" s="6"/>
      <c r="AL16" s="6" t="s">
        <v>79</v>
      </c>
      <c r="AM16" s="6" t="s">
        <v>174</v>
      </c>
      <c r="AN16" s="6" t="s">
        <v>156</v>
      </c>
      <c r="AO16" s="6" t="s">
        <v>175</v>
      </c>
      <c r="AP16" s="7" t="s">
        <v>176</v>
      </c>
    </row>
    <row r="17" spans="1:42" ht="15.75" customHeight="1" x14ac:dyDescent="0.25">
      <c r="A17" s="8">
        <v>45587.675940185189</v>
      </c>
      <c r="B17" s="9" t="s">
        <v>42</v>
      </c>
      <c r="C17" s="9" t="s">
        <v>177</v>
      </c>
      <c r="D17" s="9" t="s">
        <v>636</v>
      </c>
      <c r="E17" s="9"/>
      <c r="F17" s="9" t="s">
        <v>102</v>
      </c>
      <c r="G17" s="9" t="s">
        <v>83</v>
      </c>
      <c r="H17" s="9" t="s">
        <v>84</v>
      </c>
      <c r="I17" s="9" t="s">
        <v>103</v>
      </c>
      <c r="J17" s="9" t="s">
        <v>147</v>
      </c>
      <c r="K17" s="9" t="s">
        <v>129</v>
      </c>
      <c r="L17" s="9" t="s">
        <v>85</v>
      </c>
      <c r="M17" s="9" t="s">
        <v>111</v>
      </c>
      <c r="N17" s="9" t="s">
        <v>636</v>
      </c>
      <c r="O17" s="9">
        <v>1</v>
      </c>
      <c r="P17" s="9" t="s">
        <v>164</v>
      </c>
      <c r="Q17" s="9" t="s">
        <v>178</v>
      </c>
      <c r="R17" s="9">
        <v>3</v>
      </c>
      <c r="S17" s="9" t="s">
        <v>158</v>
      </c>
      <c r="T17" s="9" t="s">
        <v>48</v>
      </c>
      <c r="U17" s="9" t="s">
        <v>166</v>
      </c>
      <c r="V17" s="9" t="s">
        <v>88</v>
      </c>
      <c r="W17" s="9">
        <v>4</v>
      </c>
      <c r="X17" s="9">
        <v>2</v>
      </c>
      <c r="Y17" s="9">
        <v>2</v>
      </c>
      <c r="Z17" s="9"/>
      <c r="AA17" s="9"/>
      <c r="AB17" s="9" t="s">
        <v>144</v>
      </c>
      <c r="AC17" s="9">
        <v>4</v>
      </c>
      <c r="AD17" s="9"/>
      <c r="AE17" s="9"/>
      <c r="AF17" s="9"/>
      <c r="AG17" s="9" t="s">
        <v>48</v>
      </c>
      <c r="AH17" s="9" t="s">
        <v>179</v>
      </c>
      <c r="AI17" s="9">
        <v>4</v>
      </c>
      <c r="AJ17" s="9">
        <v>3</v>
      </c>
      <c r="AK17" s="9"/>
      <c r="AL17" s="9" t="s">
        <v>79</v>
      </c>
      <c r="AM17" s="9" t="s">
        <v>135</v>
      </c>
      <c r="AN17" s="9" t="s">
        <v>62</v>
      </c>
      <c r="AO17" s="9" t="s">
        <v>180</v>
      </c>
      <c r="AP17" s="10" t="s">
        <v>181</v>
      </c>
    </row>
    <row r="18" spans="1:42" ht="15.75" customHeight="1" x14ac:dyDescent="0.25">
      <c r="A18" s="5">
        <v>45587.680956863427</v>
      </c>
      <c r="B18" s="6" t="s">
        <v>42</v>
      </c>
      <c r="C18" s="6" t="s">
        <v>177</v>
      </c>
      <c r="D18" s="6" t="s">
        <v>636</v>
      </c>
      <c r="E18" s="6"/>
      <c r="F18" s="6" t="s">
        <v>182</v>
      </c>
      <c r="G18" s="6" t="s">
        <v>83</v>
      </c>
      <c r="H18" s="6" t="s">
        <v>183</v>
      </c>
      <c r="I18" s="6" t="s">
        <v>53</v>
      </c>
      <c r="J18" s="6" t="s">
        <v>53</v>
      </c>
      <c r="K18" s="6" t="s">
        <v>184</v>
      </c>
      <c r="L18" s="6" t="s">
        <v>85</v>
      </c>
      <c r="M18" s="6" t="s">
        <v>111</v>
      </c>
      <c r="N18" s="6" t="s">
        <v>636</v>
      </c>
      <c r="O18" s="6">
        <v>4</v>
      </c>
      <c r="P18" s="6" t="s">
        <v>164</v>
      </c>
      <c r="Q18" s="6" t="s">
        <v>57</v>
      </c>
      <c r="R18" s="6">
        <v>4</v>
      </c>
      <c r="S18" s="6" t="s">
        <v>97</v>
      </c>
      <c r="T18" s="6" t="s">
        <v>48</v>
      </c>
      <c r="U18" s="6" t="s">
        <v>185</v>
      </c>
      <c r="V18" s="6" t="s">
        <v>186</v>
      </c>
      <c r="W18" s="6">
        <v>2</v>
      </c>
      <c r="X18" s="6">
        <v>4</v>
      </c>
      <c r="Y18" s="6">
        <v>4</v>
      </c>
      <c r="Z18" s="6"/>
      <c r="AA18" s="6"/>
      <c r="AB18" s="6" t="s">
        <v>144</v>
      </c>
      <c r="AC18" s="6">
        <v>5</v>
      </c>
      <c r="AD18" s="6"/>
      <c r="AE18" s="6"/>
      <c r="AF18" s="6"/>
      <c r="AG18" s="6" t="s">
        <v>48</v>
      </c>
      <c r="AH18" s="6" t="s">
        <v>187</v>
      </c>
      <c r="AI18" s="6">
        <v>5</v>
      </c>
      <c r="AJ18" s="6">
        <v>5</v>
      </c>
      <c r="AK18" s="6"/>
      <c r="AL18" s="6" t="s">
        <v>79</v>
      </c>
      <c r="AM18" s="6" t="s">
        <v>155</v>
      </c>
      <c r="AN18" s="6" t="s">
        <v>62</v>
      </c>
      <c r="AO18" s="6" t="s">
        <v>108</v>
      </c>
      <c r="AP18" s="7" t="s">
        <v>188</v>
      </c>
    </row>
    <row r="19" spans="1:42" ht="15.75" customHeight="1" x14ac:dyDescent="0.25">
      <c r="A19" s="8">
        <v>45587.681011249995</v>
      </c>
      <c r="B19" s="9" t="s">
        <v>42</v>
      </c>
      <c r="C19" s="9" t="s">
        <v>189</v>
      </c>
      <c r="D19" s="9" t="s">
        <v>636</v>
      </c>
      <c r="E19" s="9"/>
      <c r="F19" s="9" t="s">
        <v>102</v>
      </c>
      <c r="G19" s="9" t="s">
        <v>83</v>
      </c>
      <c r="H19" s="9" t="s">
        <v>183</v>
      </c>
      <c r="I19" s="9" t="s">
        <v>70</v>
      </c>
      <c r="J19" s="9" t="s">
        <v>69</v>
      </c>
      <c r="K19" s="9" t="s">
        <v>129</v>
      </c>
      <c r="L19" s="9" t="s">
        <v>85</v>
      </c>
      <c r="M19" s="9" t="s">
        <v>111</v>
      </c>
      <c r="N19" s="9" t="s">
        <v>636</v>
      </c>
      <c r="O19" s="9">
        <v>4</v>
      </c>
      <c r="P19" s="9" t="s">
        <v>190</v>
      </c>
      <c r="Q19" s="9" t="s">
        <v>105</v>
      </c>
      <c r="R19" s="9">
        <v>4</v>
      </c>
      <c r="S19" s="9" t="s">
        <v>191</v>
      </c>
      <c r="T19" s="9" t="s">
        <v>48</v>
      </c>
      <c r="U19" s="9" t="s">
        <v>192</v>
      </c>
      <c r="V19" s="9" t="s">
        <v>159</v>
      </c>
      <c r="W19" s="9">
        <v>4</v>
      </c>
      <c r="X19" s="9">
        <v>2</v>
      </c>
      <c r="Y19" s="9">
        <v>3</v>
      </c>
      <c r="Z19" s="9"/>
      <c r="AA19" s="9"/>
      <c r="AB19" s="9" t="s">
        <v>144</v>
      </c>
      <c r="AC19" s="9">
        <v>5</v>
      </c>
      <c r="AD19" s="9"/>
      <c r="AE19" s="9"/>
      <c r="AF19" s="9"/>
      <c r="AG19" s="9" t="s">
        <v>44</v>
      </c>
      <c r="AH19" s="9"/>
      <c r="AI19" s="9"/>
      <c r="AJ19" s="9"/>
      <c r="AK19" s="9" t="s">
        <v>193</v>
      </c>
      <c r="AL19" s="9" t="s">
        <v>79</v>
      </c>
      <c r="AM19" s="9" t="s">
        <v>135</v>
      </c>
      <c r="AN19" s="9" t="s">
        <v>80</v>
      </c>
      <c r="AO19" s="9" t="s">
        <v>99</v>
      </c>
      <c r="AP19" s="10" t="s">
        <v>188</v>
      </c>
    </row>
    <row r="20" spans="1:42" ht="15.75" customHeight="1" x14ac:dyDescent="0.25">
      <c r="A20" s="5">
        <v>45587.686920312495</v>
      </c>
      <c r="B20" s="6" t="s">
        <v>42</v>
      </c>
      <c r="C20" s="6" t="s">
        <v>194</v>
      </c>
      <c r="D20" s="6" t="s">
        <v>636</v>
      </c>
      <c r="E20" s="6"/>
      <c r="F20" s="6" t="s">
        <v>102</v>
      </c>
      <c r="G20" s="6" t="s">
        <v>83</v>
      </c>
      <c r="H20" s="6" t="s">
        <v>84</v>
      </c>
      <c r="I20" s="6" t="s">
        <v>53</v>
      </c>
      <c r="J20" s="6" t="s">
        <v>53</v>
      </c>
      <c r="K20" s="6" t="s">
        <v>129</v>
      </c>
      <c r="L20" s="6" t="s">
        <v>85</v>
      </c>
      <c r="M20" s="6" t="s">
        <v>85</v>
      </c>
      <c r="N20" s="6" t="s">
        <v>636</v>
      </c>
      <c r="O20" s="6">
        <v>4</v>
      </c>
      <c r="P20" s="6" t="s">
        <v>130</v>
      </c>
      <c r="Q20" s="6" t="s">
        <v>195</v>
      </c>
      <c r="R20" s="6">
        <v>3</v>
      </c>
      <c r="S20" s="6" t="s">
        <v>196</v>
      </c>
      <c r="T20" s="6" t="s">
        <v>48</v>
      </c>
      <c r="U20" s="6" t="s">
        <v>133</v>
      </c>
      <c r="V20" s="6" t="s">
        <v>88</v>
      </c>
      <c r="W20" s="6">
        <v>5</v>
      </c>
      <c r="X20" s="6">
        <v>2</v>
      </c>
      <c r="Y20" s="6">
        <v>2</v>
      </c>
      <c r="Z20" s="6"/>
      <c r="AA20" s="6"/>
      <c r="AB20" s="6" t="s">
        <v>144</v>
      </c>
      <c r="AC20" s="6">
        <v>4</v>
      </c>
      <c r="AD20" s="6"/>
      <c r="AE20" s="6"/>
      <c r="AF20" s="6"/>
      <c r="AG20" s="6" t="s">
        <v>44</v>
      </c>
      <c r="AH20" s="6"/>
      <c r="AI20" s="6"/>
      <c r="AJ20" s="6"/>
      <c r="AK20" s="6" t="s">
        <v>197</v>
      </c>
      <c r="AL20" s="6" t="s">
        <v>79</v>
      </c>
      <c r="AM20" s="6" t="s">
        <v>61</v>
      </c>
      <c r="AN20" s="6" t="s">
        <v>80</v>
      </c>
      <c r="AO20" s="6" t="s">
        <v>126</v>
      </c>
      <c r="AP20" s="7" t="s">
        <v>161</v>
      </c>
    </row>
    <row r="21" spans="1:42" ht="15.75" customHeight="1" x14ac:dyDescent="0.25">
      <c r="A21" s="8">
        <v>45587.688241331023</v>
      </c>
      <c r="B21" s="9" t="s">
        <v>42</v>
      </c>
      <c r="C21" s="9" t="s">
        <v>198</v>
      </c>
      <c r="D21" s="9" t="s">
        <v>636</v>
      </c>
      <c r="E21" s="9"/>
      <c r="F21" s="9" t="s">
        <v>102</v>
      </c>
      <c r="G21" s="9" t="s">
        <v>83</v>
      </c>
      <c r="H21" s="9" t="s">
        <v>183</v>
      </c>
      <c r="I21" s="9" t="s">
        <v>53</v>
      </c>
      <c r="J21" s="9" t="s">
        <v>70</v>
      </c>
      <c r="K21" s="9" t="s">
        <v>71</v>
      </c>
      <c r="L21" s="9" t="s">
        <v>85</v>
      </c>
      <c r="M21" s="9" t="s">
        <v>111</v>
      </c>
      <c r="N21" s="9" t="s">
        <v>636</v>
      </c>
      <c r="O21" s="9">
        <v>4</v>
      </c>
      <c r="P21" s="9" t="s">
        <v>164</v>
      </c>
      <c r="Q21" s="9" t="s">
        <v>199</v>
      </c>
      <c r="R21" s="9">
        <v>4</v>
      </c>
      <c r="S21" s="9" t="s">
        <v>172</v>
      </c>
      <c r="T21" s="9" t="s">
        <v>48</v>
      </c>
      <c r="U21" s="9" t="s">
        <v>185</v>
      </c>
      <c r="V21" s="9" t="s">
        <v>88</v>
      </c>
      <c r="W21" s="9">
        <v>3</v>
      </c>
      <c r="X21" s="9">
        <v>1</v>
      </c>
      <c r="Y21" s="9">
        <v>1</v>
      </c>
      <c r="Z21" s="9"/>
      <c r="AA21" s="9"/>
      <c r="AB21" s="9" t="s">
        <v>85</v>
      </c>
      <c r="AC21" s="9">
        <v>5</v>
      </c>
      <c r="AD21" s="9"/>
      <c r="AE21" s="9"/>
      <c r="AF21" s="9"/>
      <c r="AG21" s="9" t="s">
        <v>44</v>
      </c>
      <c r="AH21" s="9"/>
      <c r="AI21" s="9"/>
      <c r="AJ21" s="9"/>
      <c r="AK21" s="9" t="s">
        <v>200</v>
      </c>
      <c r="AL21" s="9" t="s">
        <v>124</v>
      </c>
      <c r="AM21" s="9" t="s">
        <v>155</v>
      </c>
      <c r="AN21" s="9" t="s">
        <v>125</v>
      </c>
      <c r="AO21" s="9" t="s">
        <v>99</v>
      </c>
      <c r="AP21" s="10" t="s">
        <v>109</v>
      </c>
    </row>
    <row r="22" spans="1:42" ht="15.75" customHeight="1" x14ac:dyDescent="0.25">
      <c r="A22" s="8">
        <v>45587.694348217592</v>
      </c>
      <c r="B22" s="9" t="s">
        <v>42</v>
      </c>
      <c r="C22" s="9" t="s">
        <v>169</v>
      </c>
      <c r="D22" s="9" t="s">
        <v>636</v>
      </c>
      <c r="E22" s="9"/>
      <c r="F22" s="9" t="s">
        <v>102</v>
      </c>
      <c r="G22" s="9" t="s">
        <v>83</v>
      </c>
      <c r="H22" s="9" t="s">
        <v>84</v>
      </c>
      <c r="I22" s="9" t="s">
        <v>53</v>
      </c>
      <c r="J22" s="9" t="s">
        <v>53</v>
      </c>
      <c r="K22" s="9" t="s">
        <v>129</v>
      </c>
      <c r="L22" s="9" t="s">
        <v>85</v>
      </c>
      <c r="M22" s="9" t="s">
        <v>85</v>
      </c>
      <c r="N22" s="9" t="s">
        <v>636</v>
      </c>
      <c r="O22" s="9">
        <v>4</v>
      </c>
      <c r="P22" s="9" t="s">
        <v>130</v>
      </c>
      <c r="Q22" s="9" t="s">
        <v>105</v>
      </c>
      <c r="R22" s="9">
        <v>4</v>
      </c>
      <c r="S22" s="9" t="s">
        <v>191</v>
      </c>
      <c r="T22" s="9" t="s">
        <v>48</v>
      </c>
      <c r="U22" s="9" t="s">
        <v>133</v>
      </c>
      <c r="V22" s="9" t="s">
        <v>88</v>
      </c>
      <c r="W22" s="9">
        <v>5</v>
      </c>
      <c r="X22" s="9">
        <v>2</v>
      </c>
      <c r="Y22" s="9">
        <v>2</v>
      </c>
      <c r="Z22" s="9"/>
      <c r="AA22" s="9"/>
      <c r="AB22" s="9" t="s">
        <v>85</v>
      </c>
      <c r="AC22" s="9">
        <v>4</v>
      </c>
      <c r="AD22" s="9"/>
      <c r="AE22" s="9"/>
      <c r="AF22" s="9"/>
      <c r="AG22" s="9" t="s">
        <v>44</v>
      </c>
      <c r="AH22" s="9"/>
      <c r="AI22" s="9"/>
      <c r="AJ22" s="9"/>
      <c r="AK22" s="9" t="s">
        <v>200</v>
      </c>
      <c r="AL22" s="9" t="s">
        <v>124</v>
      </c>
      <c r="AM22" s="9" t="s">
        <v>201</v>
      </c>
      <c r="AN22" s="9" t="s">
        <v>80</v>
      </c>
      <c r="AO22" s="9" t="s">
        <v>99</v>
      </c>
      <c r="AP22" s="10" t="s">
        <v>202</v>
      </c>
    </row>
    <row r="23" spans="1:42" ht="15.75" customHeight="1" x14ac:dyDescent="0.25">
      <c r="A23" s="5">
        <v>45587.705616666666</v>
      </c>
      <c r="B23" s="6" t="s">
        <v>42</v>
      </c>
      <c r="C23" s="6" t="s">
        <v>194</v>
      </c>
      <c r="D23" s="6" t="s">
        <v>636</v>
      </c>
      <c r="E23" s="6"/>
      <c r="F23" s="6" t="s">
        <v>102</v>
      </c>
      <c r="G23" s="6" t="s">
        <v>83</v>
      </c>
      <c r="H23" s="6" t="s">
        <v>84</v>
      </c>
      <c r="I23" s="6" t="s">
        <v>53</v>
      </c>
      <c r="J23" s="6" t="s">
        <v>53</v>
      </c>
      <c r="K23" s="6" t="s">
        <v>129</v>
      </c>
      <c r="L23" s="6" t="s">
        <v>85</v>
      </c>
      <c r="M23" s="6" t="s">
        <v>111</v>
      </c>
      <c r="N23" s="6" t="s">
        <v>636</v>
      </c>
      <c r="O23" s="6">
        <v>3</v>
      </c>
      <c r="P23" s="6" t="s">
        <v>138</v>
      </c>
      <c r="Q23" s="6" t="s">
        <v>195</v>
      </c>
      <c r="R23" s="6">
        <v>3</v>
      </c>
      <c r="S23" s="6" t="s">
        <v>196</v>
      </c>
      <c r="T23" s="6" t="s">
        <v>48</v>
      </c>
      <c r="U23" s="6" t="s">
        <v>133</v>
      </c>
      <c r="V23" s="6" t="s">
        <v>167</v>
      </c>
      <c r="W23" s="6">
        <v>1</v>
      </c>
      <c r="X23" s="6">
        <v>2</v>
      </c>
      <c r="Y23" s="6">
        <v>1</v>
      </c>
      <c r="Z23" s="6"/>
      <c r="AA23" s="6"/>
      <c r="AB23" s="6" t="s">
        <v>85</v>
      </c>
      <c r="AC23" s="6">
        <v>2</v>
      </c>
      <c r="AD23" s="6"/>
      <c r="AE23" s="6"/>
      <c r="AF23" s="6"/>
      <c r="AG23" s="6" t="s">
        <v>48</v>
      </c>
      <c r="AH23" s="6" t="s">
        <v>203</v>
      </c>
      <c r="AI23" s="6">
        <v>4</v>
      </c>
      <c r="AJ23" s="6">
        <v>4</v>
      </c>
      <c r="AK23" s="6"/>
      <c r="AL23" s="6" t="s">
        <v>79</v>
      </c>
      <c r="AM23" s="6" t="s">
        <v>135</v>
      </c>
      <c r="AN23" s="6" t="s">
        <v>80</v>
      </c>
      <c r="AO23" s="6" t="s">
        <v>108</v>
      </c>
      <c r="AP23" s="7" t="s">
        <v>204</v>
      </c>
    </row>
    <row r="24" spans="1:42" ht="15.75" customHeight="1" x14ac:dyDescent="0.25">
      <c r="A24" s="8">
        <v>45587.705713912037</v>
      </c>
      <c r="B24" s="9" t="s">
        <v>42</v>
      </c>
      <c r="C24" s="9" t="s">
        <v>169</v>
      </c>
      <c r="D24" s="9" t="s">
        <v>636</v>
      </c>
      <c r="E24" s="9"/>
      <c r="F24" s="9" t="s">
        <v>102</v>
      </c>
      <c r="G24" s="9" t="s">
        <v>83</v>
      </c>
      <c r="H24" s="9" t="s">
        <v>84</v>
      </c>
      <c r="I24" s="9" t="s">
        <v>69</v>
      </c>
      <c r="J24" s="9" t="s">
        <v>53</v>
      </c>
      <c r="K24" s="9" t="s">
        <v>205</v>
      </c>
      <c r="L24" s="9" t="s">
        <v>85</v>
      </c>
      <c r="M24" s="9" t="s">
        <v>117</v>
      </c>
      <c r="N24" s="9" t="s">
        <v>636</v>
      </c>
      <c r="O24" s="9">
        <v>3</v>
      </c>
      <c r="P24" s="9" t="s">
        <v>130</v>
      </c>
      <c r="Q24" s="9" t="s">
        <v>206</v>
      </c>
      <c r="R24" s="9">
        <v>3</v>
      </c>
      <c r="S24" s="9" t="s">
        <v>207</v>
      </c>
      <c r="T24" s="9" t="s">
        <v>48</v>
      </c>
      <c r="U24" s="9" t="s">
        <v>133</v>
      </c>
      <c r="V24" s="9" t="s">
        <v>208</v>
      </c>
      <c r="W24" s="9">
        <v>4</v>
      </c>
      <c r="X24" s="9">
        <v>4</v>
      </c>
      <c r="Y24" s="9">
        <v>5</v>
      </c>
      <c r="Z24" s="9"/>
      <c r="AA24" s="9"/>
      <c r="AB24" s="9" t="s">
        <v>144</v>
      </c>
      <c r="AC24" s="9">
        <v>4</v>
      </c>
      <c r="AD24" s="9"/>
      <c r="AE24" s="9"/>
      <c r="AF24" s="9"/>
      <c r="AG24" s="9" t="s">
        <v>48</v>
      </c>
      <c r="AH24" s="9" t="s">
        <v>160</v>
      </c>
      <c r="AI24" s="9">
        <v>4</v>
      </c>
      <c r="AJ24" s="9">
        <v>3</v>
      </c>
      <c r="AK24" s="9"/>
      <c r="AL24" s="9" t="s">
        <v>79</v>
      </c>
      <c r="AM24" s="9" t="s">
        <v>174</v>
      </c>
      <c r="AN24" s="9" t="s">
        <v>80</v>
      </c>
      <c r="AO24" s="9" t="s">
        <v>63</v>
      </c>
      <c r="AP24" s="10" t="s">
        <v>115</v>
      </c>
    </row>
    <row r="25" spans="1:42" ht="15.75" customHeight="1" x14ac:dyDescent="0.25">
      <c r="A25" s="5">
        <v>45587.715373275467</v>
      </c>
      <c r="B25" s="6" t="s">
        <v>42</v>
      </c>
      <c r="C25" s="6" t="s">
        <v>189</v>
      </c>
      <c r="D25" s="6" t="s">
        <v>636</v>
      </c>
      <c r="E25" s="6"/>
      <c r="F25" s="6" t="s">
        <v>90</v>
      </c>
      <c r="G25" s="6" t="s">
        <v>83</v>
      </c>
      <c r="H25" s="6" t="s">
        <v>84</v>
      </c>
      <c r="I25" s="6" t="s">
        <v>69</v>
      </c>
      <c r="J25" s="6" t="s">
        <v>209</v>
      </c>
      <c r="K25" s="6" t="s">
        <v>129</v>
      </c>
      <c r="L25" s="6" t="s">
        <v>73</v>
      </c>
      <c r="M25" s="6" t="s">
        <v>55</v>
      </c>
      <c r="N25" s="6" t="s">
        <v>636</v>
      </c>
      <c r="O25" s="6">
        <v>3</v>
      </c>
      <c r="P25" s="6" t="s">
        <v>210</v>
      </c>
      <c r="Q25" s="6" t="s">
        <v>105</v>
      </c>
      <c r="R25" s="6">
        <v>3</v>
      </c>
      <c r="S25" s="6" t="s">
        <v>207</v>
      </c>
      <c r="T25" s="6" t="s">
        <v>44</v>
      </c>
      <c r="U25" s="6"/>
      <c r="V25" s="6"/>
      <c r="W25" s="6"/>
      <c r="X25" s="6"/>
      <c r="Y25" s="6"/>
      <c r="Z25" s="6"/>
      <c r="AA25" s="6"/>
      <c r="AB25" s="6"/>
      <c r="AC25" s="6"/>
      <c r="AD25" s="6" t="s">
        <v>48</v>
      </c>
      <c r="AE25" s="6" t="s">
        <v>166</v>
      </c>
      <c r="AF25" s="6"/>
      <c r="AG25" s="6" t="s">
        <v>48</v>
      </c>
      <c r="AH25" s="6" t="s">
        <v>187</v>
      </c>
      <c r="AI25" s="6">
        <v>5</v>
      </c>
      <c r="AJ25" s="6">
        <v>2</v>
      </c>
      <c r="AK25" s="6"/>
      <c r="AL25" s="6" t="s">
        <v>124</v>
      </c>
      <c r="AM25" s="6" t="s">
        <v>61</v>
      </c>
      <c r="AN25" s="6" t="s">
        <v>80</v>
      </c>
      <c r="AO25" s="6" t="s">
        <v>99</v>
      </c>
      <c r="AP25" s="7" t="s">
        <v>188</v>
      </c>
    </row>
    <row r="26" spans="1:42" ht="15.75" customHeight="1" x14ac:dyDescent="0.25">
      <c r="A26" s="5">
        <v>45587.718600717591</v>
      </c>
      <c r="B26" s="6" t="s">
        <v>42</v>
      </c>
      <c r="C26" s="6" t="s">
        <v>211</v>
      </c>
      <c r="D26" s="6" t="s">
        <v>636</v>
      </c>
      <c r="E26" s="6"/>
      <c r="F26" s="6" t="s">
        <v>182</v>
      </c>
      <c r="G26" s="6" t="s">
        <v>83</v>
      </c>
      <c r="H26" s="6" t="s">
        <v>84</v>
      </c>
      <c r="I26" s="6" t="s">
        <v>103</v>
      </c>
      <c r="J26" s="6" t="s">
        <v>147</v>
      </c>
      <c r="K26" s="6" t="s">
        <v>129</v>
      </c>
      <c r="L26" s="6" t="s">
        <v>85</v>
      </c>
      <c r="M26" s="6" t="s">
        <v>111</v>
      </c>
      <c r="N26" s="6" t="s">
        <v>636</v>
      </c>
      <c r="O26" s="6">
        <v>4</v>
      </c>
      <c r="P26" s="6" t="s">
        <v>130</v>
      </c>
      <c r="Q26" s="6" t="s">
        <v>105</v>
      </c>
      <c r="R26" s="6">
        <v>4</v>
      </c>
      <c r="S26" s="6" t="s">
        <v>212</v>
      </c>
      <c r="T26" s="6" t="s">
        <v>48</v>
      </c>
      <c r="U26" s="6" t="s">
        <v>185</v>
      </c>
      <c r="V26" s="6" t="s">
        <v>88</v>
      </c>
      <c r="W26" s="6">
        <v>4</v>
      </c>
      <c r="X26" s="6">
        <v>3</v>
      </c>
      <c r="Y26" s="6">
        <v>3</v>
      </c>
      <c r="Z26" s="6"/>
      <c r="AA26" s="6"/>
      <c r="AB26" s="6" t="s">
        <v>144</v>
      </c>
      <c r="AC26" s="6">
        <v>4</v>
      </c>
      <c r="AD26" s="6"/>
      <c r="AE26" s="6"/>
      <c r="AF26" s="6"/>
      <c r="AG26" s="6" t="s">
        <v>44</v>
      </c>
      <c r="AH26" s="6"/>
      <c r="AI26" s="6"/>
      <c r="AJ26" s="6"/>
      <c r="AK26" s="6" t="s">
        <v>145</v>
      </c>
      <c r="AL26" s="6" t="s">
        <v>79</v>
      </c>
      <c r="AM26" s="6" t="s">
        <v>201</v>
      </c>
      <c r="AN26" s="6" t="s">
        <v>156</v>
      </c>
      <c r="AO26" s="6" t="s">
        <v>99</v>
      </c>
      <c r="AP26" s="7" t="s">
        <v>204</v>
      </c>
    </row>
    <row r="27" spans="1:42" ht="15.75" customHeight="1" x14ac:dyDescent="0.25">
      <c r="A27" s="8">
        <v>45587.720386747686</v>
      </c>
      <c r="B27" s="9" t="s">
        <v>42</v>
      </c>
      <c r="C27" s="9" t="s">
        <v>198</v>
      </c>
      <c r="D27" s="9" t="s">
        <v>636</v>
      </c>
      <c r="E27" s="9"/>
      <c r="F27" s="9" t="s">
        <v>182</v>
      </c>
      <c r="G27" s="9" t="s">
        <v>83</v>
      </c>
      <c r="H27" s="9" t="s">
        <v>183</v>
      </c>
      <c r="I27" s="9" t="s">
        <v>53</v>
      </c>
      <c r="J27" s="9" t="s">
        <v>53</v>
      </c>
      <c r="K27" s="9" t="s">
        <v>71</v>
      </c>
      <c r="L27" s="9" t="s">
        <v>85</v>
      </c>
      <c r="M27" s="9" t="s">
        <v>213</v>
      </c>
      <c r="N27" s="9" t="s">
        <v>636</v>
      </c>
      <c r="O27" s="9">
        <v>5</v>
      </c>
      <c r="P27" s="9" t="s">
        <v>164</v>
      </c>
      <c r="Q27" s="9" t="s">
        <v>214</v>
      </c>
      <c r="R27" s="9">
        <v>4</v>
      </c>
      <c r="S27" s="9" t="s">
        <v>215</v>
      </c>
      <c r="T27" s="9" t="s">
        <v>48</v>
      </c>
      <c r="U27" s="9" t="s">
        <v>216</v>
      </c>
      <c r="V27" s="9" t="s">
        <v>208</v>
      </c>
      <c r="W27" s="9">
        <v>4</v>
      </c>
      <c r="X27" s="9">
        <v>2</v>
      </c>
      <c r="Y27" s="9">
        <v>4</v>
      </c>
      <c r="Z27" s="9"/>
      <c r="AA27" s="9"/>
      <c r="AB27" s="9" t="s">
        <v>217</v>
      </c>
      <c r="AC27" s="9">
        <v>4</v>
      </c>
      <c r="AD27" s="9"/>
      <c r="AE27" s="9"/>
      <c r="AF27" s="9"/>
      <c r="AG27" s="9" t="s">
        <v>48</v>
      </c>
      <c r="AH27" s="9" t="s">
        <v>218</v>
      </c>
      <c r="AI27" s="9">
        <v>2</v>
      </c>
      <c r="AJ27" s="9">
        <v>3</v>
      </c>
      <c r="AK27" s="9"/>
      <c r="AL27" s="9" t="s">
        <v>79</v>
      </c>
      <c r="AM27" s="9" t="s">
        <v>61</v>
      </c>
      <c r="AN27" s="9" t="s">
        <v>80</v>
      </c>
      <c r="AO27" s="9" t="s">
        <v>175</v>
      </c>
      <c r="AP27" s="10" t="s">
        <v>219</v>
      </c>
    </row>
    <row r="28" spans="1:42" ht="15.75" customHeight="1" x14ac:dyDescent="0.25">
      <c r="A28" s="5">
        <v>45587.721571956019</v>
      </c>
      <c r="B28" s="6" t="s">
        <v>42</v>
      </c>
      <c r="C28" s="6" t="s">
        <v>128</v>
      </c>
      <c r="D28" s="6" t="s">
        <v>636</v>
      </c>
      <c r="E28" s="6"/>
      <c r="F28" s="6" t="s">
        <v>182</v>
      </c>
      <c r="G28" s="6" t="s">
        <v>83</v>
      </c>
      <c r="H28" s="6" t="s">
        <v>183</v>
      </c>
      <c r="I28" s="6" t="s">
        <v>53</v>
      </c>
      <c r="J28" s="6" t="s">
        <v>53</v>
      </c>
      <c r="K28" s="6" t="s">
        <v>71</v>
      </c>
      <c r="L28" s="6" t="s">
        <v>85</v>
      </c>
      <c r="M28" s="6" t="s">
        <v>111</v>
      </c>
      <c r="N28" s="6" t="s">
        <v>636</v>
      </c>
      <c r="O28" s="6">
        <v>2</v>
      </c>
      <c r="P28" s="6" t="s">
        <v>220</v>
      </c>
      <c r="Q28" s="6" t="s">
        <v>221</v>
      </c>
      <c r="R28" s="6">
        <v>3</v>
      </c>
      <c r="S28" s="6" t="s">
        <v>97</v>
      </c>
      <c r="T28" s="6" t="s">
        <v>48</v>
      </c>
      <c r="U28" s="6" t="s">
        <v>133</v>
      </c>
      <c r="V28" s="6" t="s">
        <v>88</v>
      </c>
      <c r="W28" s="6">
        <v>4</v>
      </c>
      <c r="X28" s="6">
        <v>1</v>
      </c>
      <c r="Y28" s="6">
        <v>1</v>
      </c>
      <c r="Z28" s="6" t="s">
        <v>85</v>
      </c>
      <c r="AA28" s="6">
        <v>5</v>
      </c>
      <c r="AB28" s="6" t="s">
        <v>144</v>
      </c>
      <c r="AC28" s="6">
        <v>4</v>
      </c>
      <c r="AD28" s="6"/>
      <c r="AE28" s="6"/>
      <c r="AF28" s="6"/>
      <c r="AG28" s="6" t="s">
        <v>48</v>
      </c>
      <c r="AH28" s="6" t="s">
        <v>222</v>
      </c>
      <c r="AI28" s="6">
        <v>2</v>
      </c>
      <c r="AJ28" s="6">
        <v>1</v>
      </c>
      <c r="AK28" s="6"/>
      <c r="AL28" s="6" t="s">
        <v>79</v>
      </c>
      <c r="AM28" s="6" t="s">
        <v>135</v>
      </c>
      <c r="AN28" s="6" t="s">
        <v>80</v>
      </c>
      <c r="AO28" s="6" t="s">
        <v>99</v>
      </c>
      <c r="AP28" s="7" t="s">
        <v>181</v>
      </c>
    </row>
    <row r="29" spans="1:42" ht="15.75" customHeight="1" x14ac:dyDescent="0.25">
      <c r="A29" s="8">
        <v>45587.723607395834</v>
      </c>
      <c r="B29" s="9" t="s">
        <v>42</v>
      </c>
      <c r="C29" s="9" t="s">
        <v>223</v>
      </c>
      <c r="D29" s="9" t="s">
        <v>636</v>
      </c>
      <c r="E29" s="9"/>
      <c r="F29" s="9" t="s">
        <v>102</v>
      </c>
      <c r="G29" s="9" t="s">
        <v>83</v>
      </c>
      <c r="H29" s="9" t="s">
        <v>183</v>
      </c>
      <c r="I29" s="9" t="s">
        <v>103</v>
      </c>
      <c r="J29" s="9" t="s">
        <v>224</v>
      </c>
      <c r="K29" s="9" t="s">
        <v>129</v>
      </c>
      <c r="L29" s="9" t="s">
        <v>85</v>
      </c>
      <c r="M29" s="9" t="s">
        <v>72</v>
      </c>
      <c r="N29" s="9" t="s">
        <v>636</v>
      </c>
      <c r="O29" s="9">
        <v>3</v>
      </c>
      <c r="P29" s="9" t="s">
        <v>130</v>
      </c>
      <c r="Q29" s="9" t="s">
        <v>195</v>
      </c>
      <c r="R29" s="9">
        <v>2</v>
      </c>
      <c r="S29" s="9" t="s">
        <v>196</v>
      </c>
      <c r="T29" s="9" t="s">
        <v>48</v>
      </c>
      <c r="U29" s="9" t="s">
        <v>225</v>
      </c>
      <c r="V29" s="9" t="s">
        <v>167</v>
      </c>
      <c r="W29" s="9">
        <v>3</v>
      </c>
      <c r="X29" s="9">
        <v>4</v>
      </c>
      <c r="Y29" s="9">
        <v>4</v>
      </c>
      <c r="Z29" s="9"/>
      <c r="AA29" s="9"/>
      <c r="AB29" s="9" t="s">
        <v>226</v>
      </c>
      <c r="AC29" s="9">
        <v>5</v>
      </c>
      <c r="AD29" s="9"/>
      <c r="AE29" s="9"/>
      <c r="AF29" s="9"/>
      <c r="AG29" s="9" t="s">
        <v>48</v>
      </c>
      <c r="AH29" s="9" t="s">
        <v>227</v>
      </c>
      <c r="AI29" s="9">
        <v>4</v>
      </c>
      <c r="AJ29" s="9">
        <v>3</v>
      </c>
      <c r="AK29" s="9"/>
      <c r="AL29" s="9" t="s">
        <v>79</v>
      </c>
      <c r="AM29" s="9" t="s">
        <v>155</v>
      </c>
      <c r="AN29" s="9" t="s">
        <v>80</v>
      </c>
      <c r="AO29" s="9" t="s">
        <v>99</v>
      </c>
      <c r="AP29" s="10" t="s">
        <v>181</v>
      </c>
    </row>
    <row r="30" spans="1:42" ht="15.75" customHeight="1" x14ac:dyDescent="0.25">
      <c r="A30" s="5">
        <v>45587.732844733793</v>
      </c>
      <c r="B30" s="6" t="s">
        <v>42</v>
      </c>
      <c r="C30" s="6" t="s">
        <v>169</v>
      </c>
      <c r="D30" s="6" t="s">
        <v>636</v>
      </c>
      <c r="E30" s="6"/>
      <c r="F30" s="6" t="s">
        <v>66</v>
      </c>
      <c r="G30" s="6" t="s">
        <v>50</v>
      </c>
      <c r="H30" s="6" t="s">
        <v>51</v>
      </c>
      <c r="I30" s="6" t="s">
        <v>137</v>
      </c>
      <c r="J30" s="6" t="s">
        <v>228</v>
      </c>
      <c r="K30" s="6" t="s">
        <v>54</v>
      </c>
      <c r="L30" s="6" t="s">
        <v>85</v>
      </c>
      <c r="M30" s="6" t="s">
        <v>55</v>
      </c>
      <c r="N30" s="6" t="s">
        <v>636</v>
      </c>
      <c r="O30" s="6">
        <v>3</v>
      </c>
      <c r="P30" s="6" t="s">
        <v>149</v>
      </c>
      <c r="Q30" s="6" t="s">
        <v>139</v>
      </c>
      <c r="R30" s="6">
        <v>3</v>
      </c>
      <c r="S30" s="6" t="s">
        <v>212</v>
      </c>
      <c r="T30" s="6" t="s">
        <v>48</v>
      </c>
      <c r="U30" s="6" t="s">
        <v>122</v>
      </c>
      <c r="V30" s="6" t="s">
        <v>208</v>
      </c>
      <c r="W30" s="6">
        <v>2</v>
      </c>
      <c r="X30" s="6">
        <v>3</v>
      </c>
      <c r="Y30" s="6">
        <v>1</v>
      </c>
      <c r="Z30" s="6"/>
      <c r="AA30" s="6"/>
      <c r="AB30" s="6" t="s">
        <v>226</v>
      </c>
      <c r="AC30" s="6">
        <v>3</v>
      </c>
      <c r="AD30" s="6"/>
      <c r="AE30" s="6"/>
      <c r="AF30" s="6"/>
      <c r="AG30" s="6" t="s">
        <v>48</v>
      </c>
      <c r="AH30" s="6" t="s">
        <v>229</v>
      </c>
      <c r="AI30" s="6">
        <v>4</v>
      </c>
      <c r="AJ30" s="6">
        <v>2</v>
      </c>
      <c r="AK30" s="6"/>
      <c r="AL30" s="6" t="s">
        <v>124</v>
      </c>
      <c r="AM30" s="6" t="s">
        <v>135</v>
      </c>
      <c r="AN30" s="6" t="s">
        <v>156</v>
      </c>
      <c r="AO30" s="6" t="s">
        <v>99</v>
      </c>
      <c r="AP30" s="7" t="s">
        <v>188</v>
      </c>
    </row>
    <row r="31" spans="1:42" ht="15.75" customHeight="1" x14ac:dyDescent="0.25">
      <c r="A31" s="8">
        <v>45587.745911770835</v>
      </c>
      <c r="B31" s="9" t="s">
        <v>42</v>
      </c>
      <c r="C31" s="9" t="s">
        <v>128</v>
      </c>
      <c r="D31" s="9" t="s">
        <v>636</v>
      </c>
      <c r="E31" s="9"/>
      <c r="F31" s="9" t="s">
        <v>102</v>
      </c>
      <c r="G31" s="9" t="s">
        <v>83</v>
      </c>
      <c r="H31" s="9" t="s">
        <v>84</v>
      </c>
      <c r="I31" s="9" t="s">
        <v>103</v>
      </c>
      <c r="J31" s="9" t="s">
        <v>53</v>
      </c>
      <c r="K31" s="9" t="s">
        <v>71</v>
      </c>
      <c r="L31" s="9" t="s">
        <v>85</v>
      </c>
      <c r="M31" s="9" t="s">
        <v>73</v>
      </c>
      <c r="N31" s="9" t="s">
        <v>636</v>
      </c>
      <c r="O31" s="9">
        <v>3</v>
      </c>
      <c r="P31" s="9" t="s">
        <v>230</v>
      </c>
      <c r="Q31" s="9" t="s">
        <v>120</v>
      </c>
      <c r="R31" s="9">
        <v>4</v>
      </c>
      <c r="S31" s="9" t="s">
        <v>207</v>
      </c>
      <c r="T31" s="9" t="s">
        <v>44</v>
      </c>
      <c r="U31" s="9"/>
      <c r="V31" s="9"/>
      <c r="W31" s="9"/>
      <c r="X31" s="9"/>
      <c r="Y31" s="9"/>
      <c r="Z31" s="9"/>
      <c r="AA31" s="9"/>
      <c r="AB31" s="9"/>
      <c r="AC31" s="9"/>
      <c r="AD31" s="9" t="s">
        <v>44</v>
      </c>
      <c r="AE31" s="9"/>
      <c r="AF31" s="9" t="s">
        <v>231</v>
      </c>
      <c r="AG31" s="9" t="s">
        <v>48</v>
      </c>
      <c r="AH31" s="9" t="s">
        <v>160</v>
      </c>
      <c r="AI31" s="9">
        <v>5</v>
      </c>
      <c r="AJ31" s="9">
        <v>3</v>
      </c>
      <c r="AK31" s="9"/>
      <c r="AL31" s="9" t="s">
        <v>124</v>
      </c>
      <c r="AM31" s="9" t="s">
        <v>201</v>
      </c>
      <c r="AN31" s="9" t="s">
        <v>156</v>
      </c>
      <c r="AO31" s="9" t="s">
        <v>99</v>
      </c>
      <c r="AP31" s="10" t="s">
        <v>115</v>
      </c>
    </row>
    <row r="32" spans="1:42" ht="15.75" customHeight="1" x14ac:dyDescent="0.25">
      <c r="A32" s="5">
        <v>45587.746093368056</v>
      </c>
      <c r="B32" s="6" t="s">
        <v>42</v>
      </c>
      <c r="C32" s="6" t="s">
        <v>128</v>
      </c>
      <c r="D32" s="6" t="s">
        <v>636</v>
      </c>
      <c r="E32" s="6"/>
      <c r="F32" s="6" t="s">
        <v>102</v>
      </c>
      <c r="G32" s="6" t="s">
        <v>83</v>
      </c>
      <c r="H32" s="6" t="s">
        <v>183</v>
      </c>
      <c r="I32" s="6" t="s">
        <v>53</v>
      </c>
      <c r="J32" s="6" t="s">
        <v>53</v>
      </c>
      <c r="K32" s="6" t="s">
        <v>232</v>
      </c>
      <c r="L32" s="6" t="s">
        <v>85</v>
      </c>
      <c r="M32" s="6" t="s">
        <v>73</v>
      </c>
      <c r="N32" s="6" t="s">
        <v>636</v>
      </c>
      <c r="O32" s="6">
        <v>5</v>
      </c>
      <c r="P32" s="6" t="s">
        <v>130</v>
      </c>
      <c r="Q32" s="6" t="s">
        <v>233</v>
      </c>
      <c r="R32" s="6">
        <v>3</v>
      </c>
      <c r="S32" s="6" t="s">
        <v>234</v>
      </c>
      <c r="T32" s="6" t="s">
        <v>48</v>
      </c>
      <c r="U32" s="6" t="s">
        <v>235</v>
      </c>
      <c r="V32" s="6" t="s">
        <v>167</v>
      </c>
      <c r="W32" s="6">
        <v>1</v>
      </c>
      <c r="X32" s="6">
        <v>2</v>
      </c>
      <c r="Y32" s="6">
        <v>1</v>
      </c>
      <c r="Z32" s="6"/>
      <c r="AA32" s="6"/>
      <c r="AB32" s="6" t="s">
        <v>226</v>
      </c>
      <c r="AC32" s="6">
        <v>3</v>
      </c>
      <c r="AD32" s="6"/>
      <c r="AE32" s="6"/>
      <c r="AF32" s="6"/>
      <c r="AG32" s="6" t="s">
        <v>48</v>
      </c>
      <c r="AH32" s="6" t="s">
        <v>236</v>
      </c>
      <c r="AI32" s="6">
        <v>4</v>
      </c>
      <c r="AJ32" s="6">
        <v>1</v>
      </c>
      <c r="AK32" s="6"/>
      <c r="AL32" s="6" t="s">
        <v>79</v>
      </c>
      <c r="AM32" s="6" t="s">
        <v>201</v>
      </c>
      <c r="AN32" s="6" t="s">
        <v>156</v>
      </c>
      <c r="AO32" s="6" t="s">
        <v>237</v>
      </c>
      <c r="AP32" s="7" t="s">
        <v>238</v>
      </c>
    </row>
    <row r="33" spans="1:42" ht="15.75" customHeight="1" x14ac:dyDescent="0.25">
      <c r="A33" s="8">
        <v>45587.748500879628</v>
      </c>
      <c r="B33" s="9" t="s">
        <v>42</v>
      </c>
      <c r="C33" s="9" t="s">
        <v>169</v>
      </c>
      <c r="D33" s="9" t="s">
        <v>636</v>
      </c>
      <c r="E33" s="9"/>
      <c r="F33" s="9" t="s">
        <v>182</v>
      </c>
      <c r="G33" s="9" t="s">
        <v>83</v>
      </c>
      <c r="H33" s="9" t="s">
        <v>91</v>
      </c>
      <c r="I33" s="9" t="s">
        <v>103</v>
      </c>
      <c r="J33" s="9" t="s">
        <v>147</v>
      </c>
      <c r="K33" s="9" t="s">
        <v>71</v>
      </c>
      <c r="L33" s="9" t="s">
        <v>85</v>
      </c>
      <c r="M33" s="9" t="s">
        <v>111</v>
      </c>
      <c r="N33" s="9" t="s">
        <v>636</v>
      </c>
      <c r="O33" s="9">
        <v>5</v>
      </c>
      <c r="P33" s="9" t="s">
        <v>239</v>
      </c>
      <c r="Q33" s="9" t="s">
        <v>195</v>
      </c>
      <c r="R33" s="9">
        <v>3</v>
      </c>
      <c r="S33" s="9" t="s">
        <v>240</v>
      </c>
      <c r="T33" s="9" t="s">
        <v>48</v>
      </c>
      <c r="U33" s="9" t="s">
        <v>241</v>
      </c>
      <c r="V33" s="9" t="s">
        <v>242</v>
      </c>
      <c r="W33" s="9">
        <v>3</v>
      </c>
      <c r="X33" s="9">
        <v>3</v>
      </c>
      <c r="Y33" s="9">
        <v>3</v>
      </c>
      <c r="Z33" s="9"/>
      <c r="AA33" s="9"/>
      <c r="AB33" s="9" t="s">
        <v>226</v>
      </c>
      <c r="AC33" s="9">
        <v>4</v>
      </c>
      <c r="AD33" s="9"/>
      <c r="AE33" s="9"/>
      <c r="AF33" s="9"/>
      <c r="AG33" s="9" t="s">
        <v>44</v>
      </c>
      <c r="AH33" s="9"/>
      <c r="AI33" s="9"/>
      <c r="AJ33" s="9"/>
      <c r="AK33" s="9" t="s">
        <v>197</v>
      </c>
      <c r="AL33" s="9" t="s">
        <v>124</v>
      </c>
      <c r="AM33" s="9" t="s">
        <v>135</v>
      </c>
      <c r="AN33" s="9" t="s">
        <v>80</v>
      </c>
      <c r="AO33" s="9" t="s">
        <v>99</v>
      </c>
      <c r="AP33" s="10" t="s">
        <v>204</v>
      </c>
    </row>
    <row r="34" spans="1:42" ht="15.75" customHeight="1" x14ac:dyDescent="0.25">
      <c r="A34" s="5">
        <v>45587.75376792824</v>
      </c>
      <c r="B34" s="6" t="s">
        <v>42</v>
      </c>
      <c r="C34" s="6" t="s">
        <v>243</v>
      </c>
      <c r="D34" s="6" t="s">
        <v>636</v>
      </c>
      <c r="E34" s="6"/>
      <c r="F34" s="6" t="s">
        <v>102</v>
      </c>
      <c r="G34" s="6" t="s">
        <v>83</v>
      </c>
      <c r="H34" s="6" t="s">
        <v>84</v>
      </c>
      <c r="I34" s="6" t="s">
        <v>147</v>
      </c>
      <c r="J34" s="6" t="s">
        <v>147</v>
      </c>
      <c r="K34" s="6" t="s">
        <v>184</v>
      </c>
      <c r="L34" s="6" t="s">
        <v>85</v>
      </c>
      <c r="M34" s="6" t="s">
        <v>85</v>
      </c>
      <c r="N34" s="6" t="s">
        <v>636</v>
      </c>
      <c r="O34" s="6">
        <v>1</v>
      </c>
      <c r="P34" s="6" t="s">
        <v>244</v>
      </c>
      <c r="Q34" s="6" t="s">
        <v>195</v>
      </c>
      <c r="R34" s="6">
        <v>1</v>
      </c>
      <c r="S34" s="6" t="s">
        <v>245</v>
      </c>
      <c r="T34" s="6" t="s">
        <v>48</v>
      </c>
      <c r="U34" s="6" t="s">
        <v>56</v>
      </c>
      <c r="V34" s="6" t="s">
        <v>246</v>
      </c>
      <c r="W34" s="6">
        <v>1</v>
      </c>
      <c r="X34" s="6">
        <v>2</v>
      </c>
      <c r="Y34" s="6">
        <v>1</v>
      </c>
      <c r="Z34" s="6" t="s">
        <v>247</v>
      </c>
      <c r="AA34" s="6">
        <v>1</v>
      </c>
      <c r="AB34" s="6" t="s">
        <v>226</v>
      </c>
      <c r="AC34" s="6">
        <v>3</v>
      </c>
      <c r="AD34" s="6"/>
      <c r="AE34" s="6"/>
      <c r="AF34" s="6"/>
      <c r="AG34" s="6" t="s">
        <v>48</v>
      </c>
      <c r="AH34" s="6" t="s">
        <v>248</v>
      </c>
      <c r="AI34" s="6">
        <v>5</v>
      </c>
      <c r="AJ34" s="6">
        <v>5</v>
      </c>
      <c r="AK34" s="6"/>
      <c r="AL34" s="6" t="s">
        <v>79</v>
      </c>
      <c r="AM34" s="6" t="s">
        <v>135</v>
      </c>
      <c r="AN34" s="6" t="s">
        <v>80</v>
      </c>
      <c r="AO34" s="6" t="s">
        <v>180</v>
      </c>
      <c r="AP34" s="7" t="s">
        <v>64</v>
      </c>
    </row>
    <row r="35" spans="1:42" ht="15.75" customHeight="1" x14ac:dyDescent="0.25">
      <c r="A35" s="8">
        <v>45587.754789247687</v>
      </c>
      <c r="B35" s="9" t="s">
        <v>42</v>
      </c>
      <c r="C35" s="9" t="s">
        <v>116</v>
      </c>
      <c r="D35" s="9" t="s">
        <v>636</v>
      </c>
      <c r="E35" s="9"/>
      <c r="F35" s="9" t="s">
        <v>102</v>
      </c>
      <c r="G35" s="9" t="s">
        <v>67</v>
      </c>
      <c r="H35" s="9" t="s">
        <v>183</v>
      </c>
      <c r="I35" s="9" t="s">
        <v>147</v>
      </c>
      <c r="J35" s="9" t="s">
        <v>224</v>
      </c>
      <c r="K35" s="9" t="s">
        <v>71</v>
      </c>
      <c r="L35" s="9" t="s">
        <v>85</v>
      </c>
      <c r="M35" s="9" t="s">
        <v>111</v>
      </c>
      <c r="N35" s="9" t="s">
        <v>636</v>
      </c>
      <c r="O35" s="9">
        <v>2</v>
      </c>
      <c r="P35" s="9" t="s">
        <v>249</v>
      </c>
      <c r="Q35" s="9" t="s">
        <v>250</v>
      </c>
      <c r="R35" s="9">
        <v>3</v>
      </c>
      <c r="S35" s="9" t="s">
        <v>251</v>
      </c>
      <c r="T35" s="9" t="s">
        <v>48</v>
      </c>
      <c r="U35" s="9" t="s">
        <v>249</v>
      </c>
      <c r="V35" s="9" t="s">
        <v>159</v>
      </c>
      <c r="W35" s="9">
        <v>5</v>
      </c>
      <c r="X35" s="9">
        <v>1</v>
      </c>
      <c r="Y35" s="9">
        <v>1</v>
      </c>
      <c r="Z35" s="9" t="s">
        <v>252</v>
      </c>
      <c r="AA35" s="9">
        <v>2</v>
      </c>
      <c r="AB35" s="9" t="s">
        <v>226</v>
      </c>
      <c r="AC35" s="9">
        <v>5</v>
      </c>
      <c r="AD35" s="9"/>
      <c r="AE35" s="9"/>
      <c r="AF35" s="9"/>
      <c r="AG35" s="9" t="s">
        <v>44</v>
      </c>
      <c r="AH35" s="9"/>
      <c r="AI35" s="9"/>
      <c r="AJ35" s="9"/>
      <c r="AK35" s="9" t="s">
        <v>197</v>
      </c>
      <c r="AL35" s="9" t="s">
        <v>124</v>
      </c>
      <c r="AM35" s="9" t="s">
        <v>201</v>
      </c>
      <c r="AN35" s="9" t="s">
        <v>156</v>
      </c>
      <c r="AO35" s="9" t="s">
        <v>99</v>
      </c>
      <c r="AP35" s="10" t="s">
        <v>64</v>
      </c>
    </row>
    <row r="36" spans="1:42" ht="15.75" customHeight="1" x14ac:dyDescent="0.25">
      <c r="A36" s="5">
        <v>45587.758038437503</v>
      </c>
      <c r="B36" s="6" t="s">
        <v>42</v>
      </c>
      <c r="C36" s="6" t="s">
        <v>128</v>
      </c>
      <c r="D36" s="6" t="s">
        <v>636</v>
      </c>
      <c r="E36" s="6"/>
      <c r="F36" s="6" t="s">
        <v>102</v>
      </c>
      <c r="G36" s="6" t="s">
        <v>83</v>
      </c>
      <c r="H36" s="6" t="s">
        <v>183</v>
      </c>
      <c r="I36" s="6" t="s">
        <v>53</v>
      </c>
      <c r="J36" s="6" t="s">
        <v>53</v>
      </c>
      <c r="K36" s="6" t="s">
        <v>129</v>
      </c>
      <c r="L36" s="6" t="s">
        <v>85</v>
      </c>
      <c r="M36" s="6" t="s">
        <v>111</v>
      </c>
      <c r="N36" s="6" t="s">
        <v>636</v>
      </c>
      <c r="O36" s="6">
        <v>5</v>
      </c>
      <c r="P36" s="6" t="s">
        <v>119</v>
      </c>
      <c r="Q36" s="6" t="s">
        <v>253</v>
      </c>
      <c r="R36" s="6">
        <v>4</v>
      </c>
      <c r="S36" s="6" t="s">
        <v>97</v>
      </c>
      <c r="T36" s="6" t="s">
        <v>48</v>
      </c>
      <c r="U36" s="6" t="s">
        <v>254</v>
      </c>
      <c r="V36" s="6" t="s">
        <v>88</v>
      </c>
      <c r="W36" s="6">
        <v>5</v>
      </c>
      <c r="X36" s="6">
        <v>3</v>
      </c>
      <c r="Y36" s="6">
        <v>5</v>
      </c>
      <c r="Z36" s="6"/>
      <c r="AA36" s="6"/>
      <c r="AB36" s="6" t="s">
        <v>144</v>
      </c>
      <c r="AC36" s="6">
        <v>5</v>
      </c>
      <c r="AD36" s="6"/>
      <c r="AE36" s="6"/>
      <c r="AF36" s="6"/>
      <c r="AG36" s="6" t="s">
        <v>48</v>
      </c>
      <c r="AH36" s="6" t="s">
        <v>160</v>
      </c>
      <c r="AI36" s="6">
        <v>5</v>
      </c>
      <c r="AJ36" s="6">
        <v>5</v>
      </c>
      <c r="AK36" s="6"/>
      <c r="AL36" s="6" t="s">
        <v>79</v>
      </c>
      <c r="AM36" s="6" t="s">
        <v>201</v>
      </c>
      <c r="AN36" s="6" t="s">
        <v>80</v>
      </c>
      <c r="AO36" s="6" t="s">
        <v>99</v>
      </c>
      <c r="AP36" s="7" t="s">
        <v>204</v>
      </c>
    </row>
    <row r="37" spans="1:42" ht="13.2" x14ac:dyDescent="0.25">
      <c r="A37" s="8">
        <v>45587.768385196759</v>
      </c>
      <c r="B37" s="9" t="s">
        <v>42</v>
      </c>
      <c r="C37" s="9" t="s">
        <v>198</v>
      </c>
      <c r="D37" s="9" t="s">
        <v>636</v>
      </c>
      <c r="E37" s="9"/>
      <c r="F37" s="9" t="s">
        <v>182</v>
      </c>
      <c r="G37" s="9" t="s">
        <v>83</v>
      </c>
      <c r="H37" s="9" t="s">
        <v>84</v>
      </c>
      <c r="I37" s="9" t="s">
        <v>103</v>
      </c>
      <c r="J37" s="9" t="s">
        <v>70</v>
      </c>
      <c r="K37" s="9" t="s">
        <v>129</v>
      </c>
      <c r="L37" s="9" t="s">
        <v>85</v>
      </c>
      <c r="M37" s="9" t="s">
        <v>85</v>
      </c>
      <c r="N37" s="9" t="s">
        <v>636</v>
      </c>
      <c r="O37" s="9">
        <v>3</v>
      </c>
      <c r="P37" s="9" t="s">
        <v>122</v>
      </c>
      <c r="Q37" s="9" t="s">
        <v>57</v>
      </c>
      <c r="R37" s="9">
        <v>3</v>
      </c>
      <c r="S37" s="9" t="s">
        <v>255</v>
      </c>
      <c r="T37" s="9" t="s">
        <v>48</v>
      </c>
      <c r="U37" s="9" t="s">
        <v>122</v>
      </c>
      <c r="V37" s="9" t="s">
        <v>88</v>
      </c>
      <c r="W37" s="9">
        <v>1</v>
      </c>
      <c r="X37" s="9">
        <v>3</v>
      </c>
      <c r="Y37" s="9">
        <v>3</v>
      </c>
      <c r="Z37" s="9"/>
      <c r="AA37" s="9"/>
      <c r="AB37" s="9" t="s">
        <v>85</v>
      </c>
      <c r="AC37" s="9">
        <v>3</v>
      </c>
      <c r="AD37" s="9"/>
      <c r="AE37" s="9"/>
      <c r="AF37" s="9"/>
      <c r="AG37" s="9" t="s">
        <v>44</v>
      </c>
      <c r="AH37" s="9"/>
      <c r="AI37" s="9"/>
      <c r="AJ37" s="9"/>
      <c r="AK37" s="9" t="s">
        <v>197</v>
      </c>
      <c r="AL37" s="9" t="s">
        <v>79</v>
      </c>
      <c r="AM37" s="9" t="s">
        <v>256</v>
      </c>
      <c r="AN37" s="9" t="s">
        <v>156</v>
      </c>
      <c r="AO37" s="9" t="s">
        <v>99</v>
      </c>
      <c r="AP37" s="10" t="s">
        <v>204</v>
      </c>
    </row>
    <row r="38" spans="1:42" ht="13.2" x14ac:dyDescent="0.25">
      <c r="A38" s="5">
        <v>45587.77126429398</v>
      </c>
      <c r="B38" s="6" t="s">
        <v>42</v>
      </c>
      <c r="C38" s="6" t="s">
        <v>198</v>
      </c>
      <c r="D38" s="6" t="s">
        <v>636</v>
      </c>
      <c r="E38" s="6"/>
      <c r="F38" s="6" t="s">
        <v>182</v>
      </c>
      <c r="G38" s="6" t="s">
        <v>83</v>
      </c>
      <c r="H38" s="6" t="s">
        <v>183</v>
      </c>
      <c r="I38" s="6" t="s">
        <v>70</v>
      </c>
      <c r="J38" s="6" t="s">
        <v>209</v>
      </c>
      <c r="K38" s="6" t="s">
        <v>71</v>
      </c>
      <c r="L38" s="6" t="s">
        <v>85</v>
      </c>
      <c r="M38" s="6" t="s">
        <v>117</v>
      </c>
      <c r="N38" s="6" t="s">
        <v>636</v>
      </c>
      <c r="O38" s="6">
        <v>3</v>
      </c>
      <c r="P38" s="6" t="s">
        <v>257</v>
      </c>
      <c r="Q38" s="6" t="s">
        <v>57</v>
      </c>
      <c r="R38" s="6">
        <v>4</v>
      </c>
      <c r="S38" s="6" t="s">
        <v>258</v>
      </c>
      <c r="T38" s="6" t="s">
        <v>48</v>
      </c>
      <c r="U38" s="6" t="s">
        <v>259</v>
      </c>
      <c r="V38" s="6" t="s">
        <v>88</v>
      </c>
      <c r="W38" s="6">
        <v>5</v>
      </c>
      <c r="X38" s="6">
        <v>2</v>
      </c>
      <c r="Y38" s="6">
        <v>1</v>
      </c>
      <c r="Z38" s="6" t="s">
        <v>247</v>
      </c>
      <c r="AA38" s="6">
        <v>3</v>
      </c>
      <c r="AB38" s="6" t="s">
        <v>144</v>
      </c>
      <c r="AC38" s="6">
        <v>2</v>
      </c>
      <c r="AD38" s="6"/>
      <c r="AE38" s="6"/>
      <c r="AF38" s="6"/>
      <c r="AG38" s="6" t="s">
        <v>44</v>
      </c>
      <c r="AH38" s="6"/>
      <c r="AI38" s="6"/>
      <c r="AJ38" s="6"/>
      <c r="AK38" s="6" t="s">
        <v>260</v>
      </c>
      <c r="AL38" s="6" t="s">
        <v>79</v>
      </c>
      <c r="AM38" s="6" t="s">
        <v>135</v>
      </c>
      <c r="AN38" s="6" t="s">
        <v>156</v>
      </c>
      <c r="AO38" s="6" t="s">
        <v>180</v>
      </c>
      <c r="AP38" s="7" t="s">
        <v>127</v>
      </c>
    </row>
    <row r="39" spans="1:42" ht="13.2" x14ac:dyDescent="0.25">
      <c r="A39" s="8">
        <v>45587.775209884261</v>
      </c>
      <c r="B39" s="9" t="s">
        <v>42</v>
      </c>
      <c r="C39" s="9" t="s">
        <v>128</v>
      </c>
      <c r="D39" s="9" t="s">
        <v>636</v>
      </c>
      <c r="E39" s="9"/>
      <c r="F39" s="9" t="s">
        <v>66</v>
      </c>
      <c r="G39" s="9" t="s">
        <v>83</v>
      </c>
      <c r="H39" s="9" t="s">
        <v>84</v>
      </c>
      <c r="I39" s="9" t="s">
        <v>70</v>
      </c>
      <c r="J39" s="9" t="s">
        <v>70</v>
      </c>
      <c r="K39" s="9" t="s">
        <v>71</v>
      </c>
      <c r="L39" s="9" t="s">
        <v>85</v>
      </c>
      <c r="M39" s="9" t="s">
        <v>261</v>
      </c>
      <c r="N39" s="9" t="s">
        <v>636</v>
      </c>
      <c r="O39" s="9">
        <v>3</v>
      </c>
      <c r="P39" s="9" t="s">
        <v>262</v>
      </c>
      <c r="Q39" s="9" t="s">
        <v>263</v>
      </c>
      <c r="R39" s="9">
        <v>3</v>
      </c>
      <c r="S39" s="9" t="s">
        <v>196</v>
      </c>
      <c r="T39" s="9" t="s">
        <v>48</v>
      </c>
      <c r="U39" s="9" t="s">
        <v>77</v>
      </c>
      <c r="V39" s="9" t="s">
        <v>159</v>
      </c>
      <c r="W39" s="9">
        <v>4</v>
      </c>
      <c r="X39" s="9">
        <v>2</v>
      </c>
      <c r="Y39" s="9">
        <v>3</v>
      </c>
      <c r="Z39" s="9"/>
      <c r="AA39" s="9"/>
      <c r="AB39" s="9" t="s">
        <v>226</v>
      </c>
      <c r="AC39" s="9">
        <v>3</v>
      </c>
      <c r="AD39" s="9"/>
      <c r="AE39" s="9"/>
      <c r="AF39" s="9"/>
      <c r="AG39" s="9" t="s">
        <v>44</v>
      </c>
      <c r="AH39" s="9"/>
      <c r="AI39" s="9"/>
      <c r="AJ39" s="9"/>
      <c r="AK39" s="9" t="s">
        <v>197</v>
      </c>
      <c r="AL39" s="9" t="s">
        <v>79</v>
      </c>
      <c r="AM39" s="9" t="s">
        <v>61</v>
      </c>
      <c r="AN39" s="9" t="s">
        <v>156</v>
      </c>
      <c r="AO39" s="9" t="s">
        <v>99</v>
      </c>
      <c r="AP39" s="10" t="s">
        <v>127</v>
      </c>
    </row>
    <row r="40" spans="1:42" ht="13.2" x14ac:dyDescent="0.25">
      <c r="A40" s="5">
        <v>45587.778632233792</v>
      </c>
      <c r="B40" s="6" t="s">
        <v>42</v>
      </c>
      <c r="C40" s="6" t="s">
        <v>264</v>
      </c>
      <c r="D40" s="6" t="s">
        <v>636</v>
      </c>
      <c r="E40" s="6"/>
      <c r="F40" s="6" t="s">
        <v>102</v>
      </c>
      <c r="G40" s="6" t="s">
        <v>83</v>
      </c>
      <c r="H40" s="6" t="s">
        <v>84</v>
      </c>
      <c r="I40" s="6" t="s">
        <v>70</v>
      </c>
      <c r="J40" s="6" t="s">
        <v>53</v>
      </c>
      <c r="K40" s="6" t="s">
        <v>129</v>
      </c>
      <c r="L40" s="6" t="s">
        <v>85</v>
      </c>
      <c r="M40" s="6" t="s">
        <v>85</v>
      </c>
      <c r="N40" s="6" t="s">
        <v>636</v>
      </c>
      <c r="O40" s="6">
        <v>3</v>
      </c>
      <c r="P40" s="6" t="s">
        <v>262</v>
      </c>
      <c r="Q40" s="6" t="s">
        <v>195</v>
      </c>
      <c r="R40" s="6">
        <v>3</v>
      </c>
      <c r="S40" s="6" t="s">
        <v>196</v>
      </c>
      <c r="T40" s="6" t="s">
        <v>48</v>
      </c>
      <c r="U40" s="6" t="s">
        <v>141</v>
      </c>
      <c r="V40" s="6" t="s">
        <v>142</v>
      </c>
      <c r="W40" s="6">
        <v>5</v>
      </c>
      <c r="X40" s="6">
        <v>1</v>
      </c>
      <c r="Y40" s="6">
        <v>1</v>
      </c>
      <c r="Z40" s="6" t="s">
        <v>265</v>
      </c>
      <c r="AA40" s="6"/>
      <c r="AB40" s="6" t="s">
        <v>85</v>
      </c>
      <c r="AC40" s="6">
        <v>4</v>
      </c>
      <c r="AD40" s="6"/>
      <c r="AE40" s="6"/>
      <c r="AF40" s="6"/>
      <c r="AG40" s="6" t="s">
        <v>44</v>
      </c>
      <c r="AH40" s="6"/>
      <c r="AI40" s="6"/>
      <c r="AJ40" s="6"/>
      <c r="AK40" s="6" t="s">
        <v>260</v>
      </c>
      <c r="AL40" s="6" t="s">
        <v>124</v>
      </c>
      <c r="AM40" s="6" t="s">
        <v>155</v>
      </c>
      <c r="AN40" s="6" t="s">
        <v>80</v>
      </c>
      <c r="AO40" s="6" t="s">
        <v>99</v>
      </c>
      <c r="AP40" s="7" t="s">
        <v>202</v>
      </c>
    </row>
    <row r="41" spans="1:42" ht="13.2" x14ac:dyDescent="0.25">
      <c r="A41" s="8">
        <v>45587.786884108791</v>
      </c>
      <c r="B41" s="9" t="s">
        <v>42</v>
      </c>
      <c r="C41" s="9" t="s">
        <v>189</v>
      </c>
      <c r="D41" s="9" t="s">
        <v>636</v>
      </c>
      <c r="E41" s="9"/>
      <c r="F41" s="9" t="s">
        <v>102</v>
      </c>
      <c r="G41" s="9" t="s">
        <v>83</v>
      </c>
      <c r="H41" s="9" t="s">
        <v>84</v>
      </c>
      <c r="I41" s="9" t="s">
        <v>53</v>
      </c>
      <c r="J41" s="9" t="s">
        <v>228</v>
      </c>
      <c r="K41" s="9" t="s">
        <v>266</v>
      </c>
      <c r="L41" s="9" t="s">
        <v>85</v>
      </c>
      <c r="M41" s="9" t="s">
        <v>111</v>
      </c>
      <c r="N41" s="9" t="s">
        <v>636</v>
      </c>
      <c r="O41" s="9">
        <v>4</v>
      </c>
      <c r="P41" s="9" t="s">
        <v>119</v>
      </c>
      <c r="Q41" s="9" t="s">
        <v>267</v>
      </c>
      <c r="R41" s="9">
        <v>3</v>
      </c>
      <c r="S41" s="9" t="s">
        <v>196</v>
      </c>
      <c r="T41" s="9" t="s">
        <v>48</v>
      </c>
      <c r="U41" s="9" t="s">
        <v>268</v>
      </c>
      <c r="V41" s="9" t="s">
        <v>269</v>
      </c>
      <c r="W41" s="9">
        <v>1</v>
      </c>
      <c r="X41" s="9">
        <v>1</v>
      </c>
      <c r="Y41" s="9">
        <v>1</v>
      </c>
      <c r="Z41" s="9" t="s">
        <v>85</v>
      </c>
      <c r="AA41" s="9">
        <v>1</v>
      </c>
      <c r="AB41" s="9" t="s">
        <v>226</v>
      </c>
      <c r="AC41" s="9">
        <v>3</v>
      </c>
      <c r="AD41" s="9"/>
      <c r="AE41" s="9"/>
      <c r="AF41" s="9"/>
      <c r="AG41" s="9" t="s">
        <v>48</v>
      </c>
      <c r="AH41" s="9" t="s">
        <v>248</v>
      </c>
      <c r="AI41" s="9">
        <v>4</v>
      </c>
      <c r="AJ41" s="9">
        <v>4</v>
      </c>
      <c r="AK41" s="9"/>
      <c r="AL41" s="9" t="s">
        <v>79</v>
      </c>
      <c r="AM41" s="9" t="s">
        <v>155</v>
      </c>
      <c r="AN41" s="9" t="s">
        <v>156</v>
      </c>
      <c r="AO41" s="9" t="s">
        <v>99</v>
      </c>
      <c r="AP41" s="10" t="s">
        <v>270</v>
      </c>
    </row>
    <row r="42" spans="1:42" ht="13.2" x14ac:dyDescent="0.25">
      <c r="A42" s="5">
        <v>45587.801187557867</v>
      </c>
      <c r="B42" s="6" t="s">
        <v>42</v>
      </c>
      <c r="C42" s="6" t="s">
        <v>189</v>
      </c>
      <c r="D42" s="6" t="s">
        <v>636</v>
      </c>
      <c r="E42" s="6"/>
      <c r="F42" s="6" t="s">
        <v>66</v>
      </c>
      <c r="G42" s="6" t="s">
        <v>83</v>
      </c>
      <c r="H42" s="6" t="s">
        <v>84</v>
      </c>
      <c r="I42" s="6" t="s">
        <v>53</v>
      </c>
      <c r="J42" s="6" t="s">
        <v>147</v>
      </c>
      <c r="K42" s="6" t="s">
        <v>129</v>
      </c>
      <c r="L42" s="6" t="s">
        <v>85</v>
      </c>
      <c r="M42" s="6" t="s">
        <v>85</v>
      </c>
      <c r="N42" s="6" t="s">
        <v>636</v>
      </c>
      <c r="O42" s="6">
        <v>2</v>
      </c>
      <c r="P42" s="6" t="s">
        <v>239</v>
      </c>
      <c r="Q42" s="6" t="s">
        <v>105</v>
      </c>
      <c r="R42" s="6">
        <v>3</v>
      </c>
      <c r="S42" s="6" t="s">
        <v>196</v>
      </c>
      <c r="T42" s="6" t="s">
        <v>48</v>
      </c>
      <c r="U42" s="6" t="s">
        <v>271</v>
      </c>
      <c r="V42" s="6" t="s">
        <v>142</v>
      </c>
      <c r="W42" s="6">
        <v>2</v>
      </c>
      <c r="X42" s="6">
        <v>1</v>
      </c>
      <c r="Y42" s="6">
        <v>1</v>
      </c>
      <c r="Z42" s="6" t="s">
        <v>85</v>
      </c>
      <c r="AA42" s="6"/>
      <c r="AB42" s="6" t="s">
        <v>226</v>
      </c>
      <c r="AC42" s="6">
        <v>3</v>
      </c>
      <c r="AD42" s="6"/>
      <c r="AE42" s="6"/>
      <c r="AF42" s="6"/>
      <c r="AG42" s="6" t="s">
        <v>48</v>
      </c>
      <c r="AH42" s="6" t="s">
        <v>187</v>
      </c>
      <c r="AI42" s="6">
        <v>4</v>
      </c>
      <c r="AJ42" s="6">
        <v>5</v>
      </c>
      <c r="AK42" s="6"/>
      <c r="AL42" s="6" t="s">
        <v>124</v>
      </c>
      <c r="AM42" s="6" t="s">
        <v>135</v>
      </c>
      <c r="AN42" s="6" t="s">
        <v>80</v>
      </c>
      <c r="AO42" s="6" t="s">
        <v>99</v>
      </c>
      <c r="AP42" s="7" t="s">
        <v>127</v>
      </c>
    </row>
    <row r="43" spans="1:42" ht="13.2" x14ac:dyDescent="0.25">
      <c r="A43" s="8">
        <v>45587.803572152778</v>
      </c>
      <c r="B43" s="9" t="s">
        <v>42</v>
      </c>
      <c r="C43" s="9" t="s">
        <v>169</v>
      </c>
      <c r="D43" s="9" t="s">
        <v>636</v>
      </c>
      <c r="E43" s="9"/>
      <c r="F43" s="9" t="s">
        <v>182</v>
      </c>
      <c r="G43" s="9" t="s">
        <v>83</v>
      </c>
      <c r="H43" s="9" t="s">
        <v>84</v>
      </c>
      <c r="I43" s="9" t="s">
        <v>53</v>
      </c>
      <c r="J43" s="9" t="s">
        <v>53</v>
      </c>
      <c r="K43" s="9" t="s">
        <v>129</v>
      </c>
      <c r="L43" s="9" t="s">
        <v>111</v>
      </c>
      <c r="M43" s="9" t="s">
        <v>111</v>
      </c>
      <c r="N43" s="9" t="s">
        <v>636</v>
      </c>
      <c r="O43" s="9">
        <v>4</v>
      </c>
      <c r="P43" s="9" t="s">
        <v>272</v>
      </c>
      <c r="Q43" s="9" t="s">
        <v>253</v>
      </c>
      <c r="R43" s="9">
        <v>4</v>
      </c>
      <c r="S43" s="9" t="s">
        <v>212</v>
      </c>
      <c r="T43" s="9" t="s">
        <v>48</v>
      </c>
      <c r="U43" s="9" t="s">
        <v>141</v>
      </c>
      <c r="V43" s="9" t="s">
        <v>159</v>
      </c>
      <c r="W43" s="9">
        <v>5</v>
      </c>
      <c r="X43" s="9">
        <v>3</v>
      </c>
      <c r="Y43" s="9">
        <v>3</v>
      </c>
      <c r="Z43" s="9"/>
      <c r="AA43" s="9"/>
      <c r="AB43" s="9" t="s">
        <v>144</v>
      </c>
      <c r="AC43" s="9">
        <v>4</v>
      </c>
      <c r="AD43" s="9"/>
      <c r="AE43" s="9"/>
      <c r="AF43" s="9"/>
      <c r="AG43" s="9" t="s">
        <v>44</v>
      </c>
      <c r="AH43" s="9"/>
      <c r="AI43" s="9"/>
      <c r="AJ43" s="9"/>
      <c r="AK43" s="9" t="s">
        <v>273</v>
      </c>
      <c r="AL43" s="9" t="s">
        <v>79</v>
      </c>
      <c r="AM43" s="9" t="s">
        <v>155</v>
      </c>
      <c r="AN43" s="9" t="s">
        <v>80</v>
      </c>
      <c r="AO43" s="9" t="s">
        <v>99</v>
      </c>
      <c r="AP43" s="10" t="s">
        <v>176</v>
      </c>
    </row>
    <row r="44" spans="1:42" ht="13.2" x14ac:dyDescent="0.25">
      <c r="A44" s="5">
        <v>45587.824594293983</v>
      </c>
      <c r="B44" s="6" t="s">
        <v>42</v>
      </c>
      <c r="C44" s="6" t="s">
        <v>136</v>
      </c>
      <c r="D44" s="6" t="s">
        <v>636</v>
      </c>
      <c r="E44" s="6"/>
      <c r="F44" s="6" t="s">
        <v>182</v>
      </c>
      <c r="G44" s="6" t="s">
        <v>83</v>
      </c>
      <c r="H44" s="6" t="s">
        <v>84</v>
      </c>
      <c r="I44" s="6" t="s">
        <v>103</v>
      </c>
      <c r="J44" s="6" t="s">
        <v>70</v>
      </c>
      <c r="K44" s="6" t="s">
        <v>129</v>
      </c>
      <c r="L44" s="6" t="s">
        <v>85</v>
      </c>
      <c r="M44" s="6" t="s">
        <v>111</v>
      </c>
      <c r="N44" s="6" t="s">
        <v>636</v>
      </c>
      <c r="O44" s="6">
        <v>5</v>
      </c>
      <c r="P44" s="6" t="s">
        <v>149</v>
      </c>
      <c r="Q44" s="6" t="s">
        <v>57</v>
      </c>
      <c r="R44" s="6">
        <v>4</v>
      </c>
      <c r="S44" s="6" t="s">
        <v>274</v>
      </c>
      <c r="T44" s="6" t="s">
        <v>48</v>
      </c>
      <c r="U44" s="6" t="s">
        <v>275</v>
      </c>
      <c r="V44" s="6" t="s">
        <v>88</v>
      </c>
      <c r="W44" s="6">
        <v>3</v>
      </c>
      <c r="X44" s="6">
        <v>3</v>
      </c>
      <c r="Y44" s="6">
        <v>3</v>
      </c>
      <c r="Z44" s="6"/>
      <c r="AA44" s="6"/>
      <c r="AB44" s="6" t="s">
        <v>85</v>
      </c>
      <c r="AC44" s="6">
        <v>3</v>
      </c>
      <c r="AD44" s="6"/>
      <c r="AE44" s="6"/>
      <c r="AF44" s="6"/>
      <c r="AG44" s="6" t="s">
        <v>44</v>
      </c>
      <c r="AH44" s="6"/>
      <c r="AI44" s="6"/>
      <c r="AJ44" s="6"/>
      <c r="AK44" s="6" t="s">
        <v>197</v>
      </c>
      <c r="AL44" s="6" t="s">
        <v>124</v>
      </c>
      <c r="AM44" s="6" t="s">
        <v>155</v>
      </c>
      <c r="AN44" s="6" t="s">
        <v>80</v>
      </c>
      <c r="AO44" s="6" t="s">
        <v>99</v>
      </c>
      <c r="AP44" s="7" t="s">
        <v>204</v>
      </c>
    </row>
    <row r="45" spans="1:42" ht="13.2" x14ac:dyDescent="0.25">
      <c r="A45" s="8">
        <v>45587.83865957176</v>
      </c>
      <c r="B45" s="9" t="s">
        <v>42</v>
      </c>
      <c r="C45" s="9" t="s">
        <v>223</v>
      </c>
      <c r="D45" s="9" t="s">
        <v>636</v>
      </c>
      <c r="E45" s="9"/>
      <c r="F45" s="9" t="s">
        <v>66</v>
      </c>
      <c r="G45" s="9" t="s">
        <v>83</v>
      </c>
      <c r="H45" s="9" t="s">
        <v>84</v>
      </c>
      <c r="I45" s="9" t="s">
        <v>53</v>
      </c>
      <c r="J45" s="9" t="s">
        <v>70</v>
      </c>
      <c r="K45" s="9" t="s">
        <v>129</v>
      </c>
      <c r="L45" s="9" t="s">
        <v>85</v>
      </c>
      <c r="M45" s="9" t="s">
        <v>72</v>
      </c>
      <c r="N45" s="9" t="s">
        <v>636</v>
      </c>
      <c r="O45" s="9">
        <v>4</v>
      </c>
      <c r="P45" s="9" t="s">
        <v>190</v>
      </c>
      <c r="Q45" s="9" t="s">
        <v>195</v>
      </c>
      <c r="R45" s="9">
        <v>4</v>
      </c>
      <c r="S45" s="9" t="s">
        <v>172</v>
      </c>
      <c r="T45" s="9" t="s">
        <v>48</v>
      </c>
      <c r="U45" s="9" t="s">
        <v>268</v>
      </c>
      <c r="V45" s="9" t="s">
        <v>167</v>
      </c>
      <c r="W45" s="9">
        <v>3</v>
      </c>
      <c r="X45" s="9">
        <v>2</v>
      </c>
      <c r="Y45" s="9">
        <v>2</v>
      </c>
      <c r="Z45" s="9"/>
      <c r="AA45" s="9"/>
      <c r="AB45" s="9" t="s">
        <v>144</v>
      </c>
      <c r="AC45" s="9">
        <v>4</v>
      </c>
      <c r="AD45" s="9"/>
      <c r="AE45" s="9"/>
      <c r="AF45" s="9"/>
      <c r="AG45" s="9" t="s">
        <v>44</v>
      </c>
      <c r="AH45" s="9"/>
      <c r="AI45" s="9"/>
      <c r="AJ45" s="9"/>
      <c r="AK45" s="9" t="s">
        <v>276</v>
      </c>
      <c r="AL45" s="9" t="s">
        <v>79</v>
      </c>
      <c r="AM45" s="9" t="s">
        <v>155</v>
      </c>
      <c r="AN45" s="9" t="s">
        <v>156</v>
      </c>
      <c r="AO45" s="9" t="s">
        <v>99</v>
      </c>
      <c r="AP45" s="10" t="s">
        <v>127</v>
      </c>
    </row>
    <row r="46" spans="1:42" ht="13.2" x14ac:dyDescent="0.25">
      <c r="A46" s="5">
        <v>45587.845295081017</v>
      </c>
      <c r="B46" s="6" t="s">
        <v>42</v>
      </c>
      <c r="C46" s="6" t="s">
        <v>146</v>
      </c>
      <c r="D46" s="6" t="s">
        <v>636</v>
      </c>
      <c r="E46" s="6"/>
      <c r="F46" s="6" t="s">
        <v>102</v>
      </c>
      <c r="G46" s="6" t="s">
        <v>83</v>
      </c>
      <c r="H46" s="6" t="s">
        <v>183</v>
      </c>
      <c r="I46" s="6" t="s">
        <v>103</v>
      </c>
      <c r="J46" s="6" t="s">
        <v>70</v>
      </c>
      <c r="K46" s="6" t="s">
        <v>129</v>
      </c>
      <c r="L46" s="6" t="s">
        <v>85</v>
      </c>
      <c r="M46" s="6" t="s">
        <v>111</v>
      </c>
      <c r="N46" s="6" t="s">
        <v>636</v>
      </c>
      <c r="O46" s="6">
        <v>4</v>
      </c>
      <c r="P46" s="6" t="s">
        <v>130</v>
      </c>
      <c r="Q46" s="6" t="s">
        <v>105</v>
      </c>
      <c r="R46" s="6">
        <v>2</v>
      </c>
      <c r="S46" s="6" t="s">
        <v>196</v>
      </c>
      <c r="T46" s="6" t="s">
        <v>48</v>
      </c>
      <c r="U46" s="6" t="s">
        <v>235</v>
      </c>
      <c r="V46" s="6" t="s">
        <v>159</v>
      </c>
      <c r="W46" s="6">
        <v>4</v>
      </c>
      <c r="X46" s="6">
        <v>2</v>
      </c>
      <c r="Y46" s="6">
        <v>3</v>
      </c>
      <c r="Z46" s="6"/>
      <c r="AA46" s="6"/>
      <c r="AB46" s="6" t="s">
        <v>226</v>
      </c>
      <c r="AC46" s="6">
        <v>3</v>
      </c>
      <c r="AD46" s="6"/>
      <c r="AE46" s="6"/>
      <c r="AF46" s="6"/>
      <c r="AG46" s="6" t="s">
        <v>44</v>
      </c>
      <c r="AH46" s="6"/>
      <c r="AI46" s="6"/>
      <c r="AJ46" s="6"/>
      <c r="AK46" s="6" t="s">
        <v>277</v>
      </c>
      <c r="AL46" s="6" t="s">
        <v>79</v>
      </c>
      <c r="AM46" s="6" t="s">
        <v>61</v>
      </c>
      <c r="AN46" s="6" t="s">
        <v>156</v>
      </c>
      <c r="AO46" s="6" t="s">
        <v>99</v>
      </c>
      <c r="AP46" s="7" t="s">
        <v>204</v>
      </c>
    </row>
    <row r="47" spans="1:42" ht="13.2" x14ac:dyDescent="0.25">
      <c r="A47" s="8">
        <v>45587.845858657412</v>
      </c>
      <c r="B47" s="9" t="s">
        <v>42</v>
      </c>
      <c r="C47" s="9" t="s">
        <v>198</v>
      </c>
      <c r="D47" s="9" t="s">
        <v>636</v>
      </c>
      <c r="E47" s="9"/>
      <c r="F47" s="9" t="s">
        <v>182</v>
      </c>
      <c r="G47" s="9" t="s">
        <v>83</v>
      </c>
      <c r="H47" s="9" t="s">
        <v>84</v>
      </c>
      <c r="I47" s="9" t="s">
        <v>53</v>
      </c>
      <c r="J47" s="9" t="s">
        <v>147</v>
      </c>
      <c r="K47" s="9" t="s">
        <v>71</v>
      </c>
      <c r="L47" s="9" t="s">
        <v>85</v>
      </c>
      <c r="M47" s="9" t="s">
        <v>111</v>
      </c>
      <c r="N47" s="9" t="s">
        <v>636</v>
      </c>
      <c r="O47" s="9">
        <v>5</v>
      </c>
      <c r="P47" s="9" t="s">
        <v>119</v>
      </c>
      <c r="Q47" s="9" t="s">
        <v>105</v>
      </c>
      <c r="R47" s="9">
        <v>3</v>
      </c>
      <c r="S47" s="9" t="s">
        <v>97</v>
      </c>
      <c r="T47" s="9" t="s">
        <v>48</v>
      </c>
      <c r="U47" s="9" t="s">
        <v>235</v>
      </c>
      <c r="V47" s="9" t="s">
        <v>208</v>
      </c>
      <c r="W47" s="9">
        <v>4</v>
      </c>
      <c r="X47" s="9">
        <v>3</v>
      </c>
      <c r="Y47" s="9">
        <v>4</v>
      </c>
      <c r="Z47" s="9"/>
      <c r="AA47" s="9"/>
      <c r="AB47" s="9" t="s">
        <v>144</v>
      </c>
      <c r="AC47" s="9">
        <v>4</v>
      </c>
      <c r="AD47" s="9"/>
      <c r="AE47" s="9"/>
      <c r="AF47" s="9"/>
      <c r="AG47" s="9" t="s">
        <v>44</v>
      </c>
      <c r="AH47" s="9"/>
      <c r="AI47" s="9"/>
      <c r="AJ47" s="9"/>
      <c r="AK47" s="9" t="s">
        <v>197</v>
      </c>
      <c r="AL47" s="9" t="s">
        <v>79</v>
      </c>
      <c r="AM47" s="9" t="s">
        <v>135</v>
      </c>
      <c r="AN47" s="9" t="s">
        <v>156</v>
      </c>
      <c r="AO47" s="9" t="s">
        <v>126</v>
      </c>
      <c r="AP47" s="10" t="s">
        <v>204</v>
      </c>
    </row>
    <row r="48" spans="1:42" ht="13.2" x14ac:dyDescent="0.25">
      <c r="A48" s="5">
        <v>45587.848941122684</v>
      </c>
      <c r="B48" s="6" t="s">
        <v>42</v>
      </c>
      <c r="C48" s="6" t="s">
        <v>198</v>
      </c>
      <c r="D48" s="6" t="s">
        <v>636</v>
      </c>
      <c r="E48" s="6"/>
      <c r="F48" s="6" t="s">
        <v>182</v>
      </c>
      <c r="G48" s="6" t="s">
        <v>83</v>
      </c>
      <c r="H48" s="6" t="s">
        <v>84</v>
      </c>
      <c r="I48" s="6" t="s">
        <v>147</v>
      </c>
      <c r="J48" s="6" t="s">
        <v>147</v>
      </c>
      <c r="K48" s="6" t="s">
        <v>71</v>
      </c>
      <c r="L48" s="6" t="s">
        <v>85</v>
      </c>
      <c r="M48" s="6" t="s">
        <v>111</v>
      </c>
      <c r="N48" s="6" t="s">
        <v>636</v>
      </c>
      <c r="O48" s="6">
        <v>5</v>
      </c>
      <c r="P48" s="6" t="s">
        <v>130</v>
      </c>
      <c r="Q48" s="6" t="s">
        <v>199</v>
      </c>
      <c r="R48" s="6">
        <v>2</v>
      </c>
      <c r="S48" s="6" t="s">
        <v>196</v>
      </c>
      <c r="T48" s="6" t="s">
        <v>48</v>
      </c>
      <c r="U48" s="6" t="s">
        <v>216</v>
      </c>
      <c r="V48" s="6" t="s">
        <v>208</v>
      </c>
      <c r="W48" s="6">
        <v>5</v>
      </c>
      <c r="X48" s="6">
        <v>3</v>
      </c>
      <c r="Y48" s="6">
        <v>2</v>
      </c>
      <c r="Z48" s="6"/>
      <c r="AA48" s="6"/>
      <c r="AB48" s="6" t="s">
        <v>226</v>
      </c>
      <c r="AC48" s="6">
        <v>5</v>
      </c>
      <c r="AD48" s="6"/>
      <c r="AE48" s="6"/>
      <c r="AF48" s="6"/>
      <c r="AG48" s="6" t="s">
        <v>48</v>
      </c>
      <c r="AH48" s="6" t="s">
        <v>278</v>
      </c>
      <c r="AI48" s="6">
        <v>4</v>
      </c>
      <c r="AJ48" s="6">
        <v>3</v>
      </c>
      <c r="AK48" s="6"/>
      <c r="AL48" s="6" t="s">
        <v>124</v>
      </c>
      <c r="AM48" s="6" t="s">
        <v>61</v>
      </c>
      <c r="AN48" s="6" t="s">
        <v>156</v>
      </c>
      <c r="AO48" s="6" t="s">
        <v>180</v>
      </c>
      <c r="AP48" s="7" t="s">
        <v>204</v>
      </c>
    </row>
    <row r="49" spans="1:42" ht="13.2" x14ac:dyDescent="0.25">
      <c r="A49" s="8">
        <v>45587.861480243053</v>
      </c>
      <c r="B49" s="9" t="s">
        <v>42</v>
      </c>
      <c r="C49" s="9" t="s">
        <v>169</v>
      </c>
      <c r="D49" s="9" t="s">
        <v>636</v>
      </c>
      <c r="E49" s="9"/>
      <c r="F49" s="9" t="s">
        <v>66</v>
      </c>
      <c r="G49" s="9" t="s">
        <v>50</v>
      </c>
      <c r="H49" s="9" t="s">
        <v>51</v>
      </c>
      <c r="I49" s="9" t="s">
        <v>137</v>
      </c>
      <c r="J49" s="9" t="s">
        <v>70</v>
      </c>
      <c r="K49" s="9" t="s">
        <v>129</v>
      </c>
      <c r="L49" s="9" t="s">
        <v>85</v>
      </c>
      <c r="M49" s="9" t="s">
        <v>85</v>
      </c>
      <c r="N49" s="9" t="s">
        <v>636</v>
      </c>
      <c r="O49" s="9">
        <v>4</v>
      </c>
      <c r="P49" s="9" t="s">
        <v>279</v>
      </c>
      <c r="Q49" s="9" t="s">
        <v>253</v>
      </c>
      <c r="R49" s="9">
        <v>4</v>
      </c>
      <c r="S49" s="9" t="s">
        <v>97</v>
      </c>
      <c r="T49" s="9" t="s">
        <v>48</v>
      </c>
      <c r="U49" s="9" t="s">
        <v>280</v>
      </c>
      <c r="V49" s="9" t="s">
        <v>88</v>
      </c>
      <c r="W49" s="9">
        <v>5</v>
      </c>
      <c r="X49" s="9">
        <v>3</v>
      </c>
      <c r="Y49" s="9">
        <v>3</v>
      </c>
      <c r="Z49" s="9"/>
      <c r="AA49" s="9"/>
      <c r="AB49" s="9" t="s">
        <v>85</v>
      </c>
      <c r="AC49" s="9">
        <v>3</v>
      </c>
      <c r="AD49" s="9"/>
      <c r="AE49" s="9"/>
      <c r="AF49" s="9"/>
      <c r="AG49" s="9" t="s">
        <v>48</v>
      </c>
      <c r="AH49" s="9" t="s">
        <v>281</v>
      </c>
      <c r="AI49" s="9">
        <v>5</v>
      </c>
      <c r="AJ49" s="9">
        <v>5</v>
      </c>
      <c r="AK49" s="9"/>
      <c r="AL49" s="9" t="s">
        <v>79</v>
      </c>
      <c r="AM49" s="9" t="s">
        <v>61</v>
      </c>
      <c r="AN49" s="9" t="s">
        <v>156</v>
      </c>
      <c r="AO49" s="9" t="s">
        <v>99</v>
      </c>
      <c r="AP49" s="10" t="s">
        <v>181</v>
      </c>
    </row>
    <row r="50" spans="1:42" ht="13.2" x14ac:dyDescent="0.25">
      <c r="A50" s="5">
        <v>45587.890057118057</v>
      </c>
      <c r="B50" s="6" t="s">
        <v>42</v>
      </c>
      <c r="C50" s="6" t="s">
        <v>169</v>
      </c>
      <c r="D50" s="6" t="s">
        <v>636</v>
      </c>
      <c r="E50" s="6"/>
      <c r="F50" s="6" t="s">
        <v>66</v>
      </c>
      <c r="G50" s="6" t="s">
        <v>83</v>
      </c>
      <c r="H50" s="6" t="s">
        <v>84</v>
      </c>
      <c r="I50" s="6" t="s">
        <v>137</v>
      </c>
      <c r="J50" s="6" t="s">
        <v>224</v>
      </c>
      <c r="K50" s="6" t="s">
        <v>54</v>
      </c>
      <c r="L50" s="6" t="s">
        <v>85</v>
      </c>
      <c r="M50" s="6" t="s">
        <v>85</v>
      </c>
      <c r="N50" s="6" t="s">
        <v>636</v>
      </c>
      <c r="O50" s="6">
        <v>3</v>
      </c>
      <c r="P50" s="6" t="s">
        <v>149</v>
      </c>
      <c r="Q50" s="6" t="s">
        <v>199</v>
      </c>
      <c r="R50" s="6">
        <v>4</v>
      </c>
      <c r="S50" s="6" t="s">
        <v>212</v>
      </c>
      <c r="T50" s="6" t="s">
        <v>48</v>
      </c>
      <c r="U50" s="6" t="s">
        <v>282</v>
      </c>
      <c r="V50" s="6" t="s">
        <v>208</v>
      </c>
      <c r="W50" s="6">
        <v>4</v>
      </c>
      <c r="X50" s="6">
        <v>3</v>
      </c>
      <c r="Y50" s="6">
        <v>3</v>
      </c>
      <c r="Z50" s="6"/>
      <c r="AA50" s="6"/>
      <c r="AB50" s="6" t="s">
        <v>226</v>
      </c>
      <c r="AC50" s="6">
        <v>5</v>
      </c>
      <c r="AD50" s="6"/>
      <c r="AE50" s="6"/>
      <c r="AF50" s="6"/>
      <c r="AG50" s="6" t="s">
        <v>44</v>
      </c>
      <c r="AH50" s="6"/>
      <c r="AI50" s="6"/>
      <c r="AJ50" s="6"/>
      <c r="AK50" s="6" t="s">
        <v>283</v>
      </c>
      <c r="AL50" s="6" t="s">
        <v>124</v>
      </c>
      <c r="AM50" s="6" t="s">
        <v>201</v>
      </c>
      <c r="AN50" s="6" t="s">
        <v>156</v>
      </c>
      <c r="AO50" s="6" t="s">
        <v>99</v>
      </c>
      <c r="AP50" s="7" t="s">
        <v>204</v>
      </c>
    </row>
    <row r="51" spans="1:42" ht="13.2" x14ac:dyDescent="0.25">
      <c r="A51" s="8">
        <v>45587.898364259258</v>
      </c>
      <c r="B51" s="9" t="s">
        <v>42</v>
      </c>
      <c r="C51" s="9" t="s">
        <v>264</v>
      </c>
      <c r="D51" s="9" t="s">
        <v>636</v>
      </c>
      <c r="E51" s="9"/>
      <c r="F51" s="9" t="s">
        <v>182</v>
      </c>
      <c r="G51" s="9" t="s">
        <v>83</v>
      </c>
      <c r="H51" s="9" t="s">
        <v>84</v>
      </c>
      <c r="I51" s="9" t="s">
        <v>53</v>
      </c>
      <c r="J51" s="9" t="s">
        <v>53</v>
      </c>
      <c r="K51" s="9" t="s">
        <v>129</v>
      </c>
      <c r="L51" s="9" t="s">
        <v>85</v>
      </c>
      <c r="M51" s="9" t="s">
        <v>111</v>
      </c>
      <c r="N51" s="9" t="s">
        <v>636</v>
      </c>
      <c r="O51" s="9">
        <v>5</v>
      </c>
      <c r="P51" s="9" t="s">
        <v>130</v>
      </c>
      <c r="Q51" s="9" t="s">
        <v>120</v>
      </c>
      <c r="R51" s="9">
        <v>3</v>
      </c>
      <c r="S51" s="9" t="s">
        <v>196</v>
      </c>
      <c r="T51" s="9" t="s">
        <v>48</v>
      </c>
      <c r="U51" s="9" t="s">
        <v>133</v>
      </c>
      <c r="V51" s="9" t="s">
        <v>88</v>
      </c>
      <c r="W51" s="9">
        <v>5</v>
      </c>
      <c r="X51" s="9">
        <v>3</v>
      </c>
      <c r="Y51" s="9">
        <v>1</v>
      </c>
      <c r="Z51" s="9"/>
      <c r="AA51" s="9"/>
      <c r="AB51" s="9" t="s">
        <v>144</v>
      </c>
      <c r="AC51" s="9">
        <v>4</v>
      </c>
      <c r="AD51" s="9"/>
      <c r="AE51" s="9"/>
      <c r="AF51" s="9"/>
      <c r="AG51" s="9" t="s">
        <v>44</v>
      </c>
      <c r="AH51" s="9"/>
      <c r="AI51" s="9"/>
      <c r="AJ51" s="9"/>
      <c r="AK51" s="9" t="s">
        <v>197</v>
      </c>
      <c r="AL51" s="9" t="s">
        <v>124</v>
      </c>
      <c r="AM51" s="9" t="s">
        <v>155</v>
      </c>
      <c r="AN51" s="9" t="s">
        <v>80</v>
      </c>
      <c r="AO51" s="9" t="s">
        <v>99</v>
      </c>
      <c r="AP51" s="10" t="s">
        <v>109</v>
      </c>
    </row>
    <row r="52" spans="1:42" ht="13.2" x14ac:dyDescent="0.25">
      <c r="A52" s="5">
        <v>45587.907152789354</v>
      </c>
      <c r="B52" s="6" t="s">
        <v>42</v>
      </c>
      <c r="C52" s="6" t="s">
        <v>116</v>
      </c>
      <c r="D52" s="6" t="s">
        <v>636</v>
      </c>
      <c r="E52" s="6"/>
      <c r="F52" s="6" t="s">
        <v>102</v>
      </c>
      <c r="G52" s="6" t="s">
        <v>83</v>
      </c>
      <c r="H52" s="6" t="s">
        <v>91</v>
      </c>
      <c r="I52" s="6" t="s">
        <v>53</v>
      </c>
      <c r="J52" s="6" t="s">
        <v>53</v>
      </c>
      <c r="K52" s="6" t="s">
        <v>71</v>
      </c>
      <c r="L52" s="6" t="s">
        <v>85</v>
      </c>
      <c r="M52" s="6" t="s">
        <v>111</v>
      </c>
      <c r="N52" s="6" t="s">
        <v>636</v>
      </c>
      <c r="O52" s="6">
        <v>2</v>
      </c>
      <c r="P52" s="6" t="s">
        <v>284</v>
      </c>
      <c r="Q52" s="6" t="s">
        <v>285</v>
      </c>
      <c r="R52" s="6">
        <v>4</v>
      </c>
      <c r="S52" s="6" t="s">
        <v>286</v>
      </c>
      <c r="T52" s="6" t="s">
        <v>48</v>
      </c>
      <c r="U52" s="6" t="s">
        <v>287</v>
      </c>
      <c r="V52" s="6" t="s">
        <v>159</v>
      </c>
      <c r="W52" s="6">
        <v>3</v>
      </c>
      <c r="X52" s="6">
        <v>1</v>
      </c>
      <c r="Y52" s="6">
        <v>1</v>
      </c>
      <c r="Z52" s="6"/>
      <c r="AA52" s="6"/>
      <c r="AB52" s="6" t="s">
        <v>85</v>
      </c>
      <c r="AC52" s="6">
        <v>4</v>
      </c>
      <c r="AD52" s="6"/>
      <c r="AE52" s="6"/>
      <c r="AF52" s="6"/>
      <c r="AG52" s="6" t="s">
        <v>48</v>
      </c>
      <c r="AH52" s="6" t="s">
        <v>288</v>
      </c>
      <c r="AI52" s="6">
        <v>4</v>
      </c>
      <c r="AJ52" s="6">
        <v>3</v>
      </c>
      <c r="AK52" s="6"/>
      <c r="AL52" s="6" t="s">
        <v>79</v>
      </c>
      <c r="AM52" s="6" t="s">
        <v>155</v>
      </c>
      <c r="AN52" s="6" t="s">
        <v>156</v>
      </c>
      <c r="AO52" s="6" t="s">
        <v>99</v>
      </c>
      <c r="AP52" s="7" t="s">
        <v>289</v>
      </c>
    </row>
    <row r="53" spans="1:42" ht="13.2" x14ac:dyDescent="0.25">
      <c r="A53" s="8">
        <v>45587.922955173606</v>
      </c>
      <c r="B53" s="9" t="s">
        <v>42</v>
      </c>
      <c r="C53" s="9" t="s">
        <v>264</v>
      </c>
      <c r="D53" s="9" t="s">
        <v>636</v>
      </c>
      <c r="E53" s="9"/>
      <c r="F53" s="9" t="s">
        <v>102</v>
      </c>
      <c r="G53" s="9" t="s">
        <v>83</v>
      </c>
      <c r="H53" s="9" t="s">
        <v>84</v>
      </c>
      <c r="I53" s="9" t="s">
        <v>147</v>
      </c>
      <c r="J53" s="9" t="s">
        <v>147</v>
      </c>
      <c r="K53" s="9" t="s">
        <v>170</v>
      </c>
      <c r="L53" s="9" t="s">
        <v>85</v>
      </c>
      <c r="M53" s="9" t="s">
        <v>111</v>
      </c>
      <c r="N53" s="9" t="s">
        <v>636</v>
      </c>
      <c r="O53" s="9">
        <v>4</v>
      </c>
      <c r="P53" s="9" t="s">
        <v>130</v>
      </c>
      <c r="Q53" s="9" t="s">
        <v>105</v>
      </c>
      <c r="R53" s="9">
        <v>3</v>
      </c>
      <c r="S53" s="9" t="s">
        <v>172</v>
      </c>
      <c r="T53" s="9" t="s">
        <v>48</v>
      </c>
      <c r="U53" s="9" t="s">
        <v>133</v>
      </c>
      <c r="V53" s="9" t="s">
        <v>159</v>
      </c>
      <c r="W53" s="9">
        <v>4</v>
      </c>
      <c r="X53" s="9">
        <v>2</v>
      </c>
      <c r="Y53" s="9">
        <v>2</v>
      </c>
      <c r="Z53" s="9"/>
      <c r="AA53" s="9"/>
      <c r="AB53" s="9" t="s">
        <v>144</v>
      </c>
      <c r="AC53" s="9">
        <v>3</v>
      </c>
      <c r="AD53" s="9"/>
      <c r="AE53" s="9"/>
      <c r="AF53" s="9"/>
      <c r="AG53" s="9" t="s">
        <v>44</v>
      </c>
      <c r="AH53" s="9"/>
      <c r="AI53" s="9"/>
      <c r="AJ53" s="9"/>
      <c r="AK53" s="9" t="s">
        <v>277</v>
      </c>
      <c r="AL53" s="9" t="s">
        <v>79</v>
      </c>
      <c r="AM53" s="9" t="s">
        <v>135</v>
      </c>
      <c r="AN53" s="9" t="s">
        <v>80</v>
      </c>
      <c r="AO53" s="9" t="s">
        <v>99</v>
      </c>
      <c r="AP53" s="10" t="s">
        <v>176</v>
      </c>
    </row>
    <row r="54" spans="1:42" ht="13.2" x14ac:dyDescent="0.25">
      <c r="A54" s="5">
        <v>45587.924916249998</v>
      </c>
      <c r="B54" s="6" t="s">
        <v>42</v>
      </c>
      <c r="C54" s="6" t="s">
        <v>290</v>
      </c>
      <c r="D54" s="6" t="s">
        <v>636</v>
      </c>
      <c r="E54" s="6"/>
      <c r="F54" s="6" t="s">
        <v>182</v>
      </c>
      <c r="G54" s="6" t="s">
        <v>83</v>
      </c>
      <c r="H54" s="6" t="s">
        <v>183</v>
      </c>
      <c r="I54" s="6" t="s">
        <v>53</v>
      </c>
      <c r="J54" s="6" t="s">
        <v>147</v>
      </c>
      <c r="K54" s="6" t="s">
        <v>184</v>
      </c>
      <c r="L54" s="6" t="s">
        <v>85</v>
      </c>
      <c r="M54" s="6" t="s">
        <v>111</v>
      </c>
      <c r="N54" s="6" t="s">
        <v>636</v>
      </c>
      <c r="O54" s="6">
        <v>5</v>
      </c>
      <c r="P54" s="6" t="s">
        <v>130</v>
      </c>
      <c r="Q54" s="6" t="s">
        <v>267</v>
      </c>
      <c r="R54" s="6">
        <v>4</v>
      </c>
      <c r="S54" s="6" t="s">
        <v>172</v>
      </c>
      <c r="T54" s="6" t="s">
        <v>48</v>
      </c>
      <c r="U54" s="6" t="s">
        <v>220</v>
      </c>
      <c r="V54" s="6" t="s">
        <v>88</v>
      </c>
      <c r="W54" s="6">
        <v>4</v>
      </c>
      <c r="X54" s="6">
        <v>2</v>
      </c>
      <c r="Y54" s="6">
        <v>2</v>
      </c>
      <c r="Z54" s="6"/>
      <c r="AA54" s="6"/>
      <c r="AB54" s="6" t="s">
        <v>226</v>
      </c>
      <c r="AC54" s="6">
        <v>5</v>
      </c>
      <c r="AD54" s="6"/>
      <c r="AE54" s="6"/>
      <c r="AF54" s="6"/>
      <c r="AG54" s="6" t="s">
        <v>44</v>
      </c>
      <c r="AH54" s="6"/>
      <c r="AI54" s="6"/>
      <c r="AJ54" s="6"/>
      <c r="AK54" s="6" t="s">
        <v>197</v>
      </c>
      <c r="AL54" s="6" t="s">
        <v>124</v>
      </c>
      <c r="AM54" s="6" t="s">
        <v>256</v>
      </c>
      <c r="AN54" s="6" t="s">
        <v>125</v>
      </c>
      <c r="AO54" s="6" t="s">
        <v>99</v>
      </c>
      <c r="AP54" s="7" t="s">
        <v>202</v>
      </c>
    </row>
    <row r="55" spans="1:42" ht="13.2" x14ac:dyDescent="0.25">
      <c r="A55" s="8">
        <v>45587.926672465277</v>
      </c>
      <c r="B55" s="9" t="s">
        <v>42</v>
      </c>
      <c r="C55" s="9" t="s">
        <v>146</v>
      </c>
      <c r="D55" s="9" t="s">
        <v>636</v>
      </c>
      <c r="E55" s="9"/>
      <c r="F55" s="9" t="s">
        <v>102</v>
      </c>
      <c r="G55" s="9" t="s">
        <v>83</v>
      </c>
      <c r="H55" s="9" t="s">
        <v>84</v>
      </c>
      <c r="I55" s="9" t="s">
        <v>70</v>
      </c>
      <c r="J55" s="9" t="s">
        <v>209</v>
      </c>
      <c r="K55" s="9" t="s">
        <v>129</v>
      </c>
      <c r="L55" s="9" t="s">
        <v>72</v>
      </c>
      <c r="M55" s="9" t="s">
        <v>85</v>
      </c>
      <c r="N55" s="9" t="s">
        <v>636</v>
      </c>
      <c r="O55" s="9">
        <v>3</v>
      </c>
      <c r="P55" s="9" t="s">
        <v>130</v>
      </c>
      <c r="Q55" s="9" t="s">
        <v>291</v>
      </c>
      <c r="R55" s="9">
        <v>3</v>
      </c>
      <c r="S55" s="9" t="s">
        <v>172</v>
      </c>
      <c r="T55" s="9" t="s">
        <v>48</v>
      </c>
      <c r="U55" s="9" t="s">
        <v>292</v>
      </c>
      <c r="V55" s="9" t="s">
        <v>159</v>
      </c>
      <c r="W55" s="9">
        <v>1</v>
      </c>
      <c r="X55" s="9">
        <v>4</v>
      </c>
      <c r="Y55" s="9">
        <v>2</v>
      </c>
      <c r="Z55" s="9" t="s">
        <v>247</v>
      </c>
      <c r="AA55" s="9">
        <v>3</v>
      </c>
      <c r="AB55" s="9" t="s">
        <v>144</v>
      </c>
      <c r="AC55" s="9">
        <v>3</v>
      </c>
      <c r="AD55" s="9"/>
      <c r="AE55" s="9"/>
      <c r="AF55" s="9"/>
      <c r="AG55" s="9" t="s">
        <v>48</v>
      </c>
      <c r="AH55" s="9" t="s">
        <v>293</v>
      </c>
      <c r="AI55" s="9">
        <v>5</v>
      </c>
      <c r="AJ55" s="9">
        <v>3</v>
      </c>
      <c r="AK55" s="9"/>
      <c r="AL55" s="9" t="s">
        <v>79</v>
      </c>
      <c r="AM55" s="9" t="s">
        <v>155</v>
      </c>
      <c r="AN55" s="9" t="s">
        <v>156</v>
      </c>
      <c r="AO55" s="9" t="s">
        <v>99</v>
      </c>
      <c r="AP55" s="10" t="s">
        <v>127</v>
      </c>
    </row>
    <row r="56" spans="1:42" ht="13.2" x14ac:dyDescent="0.25">
      <c r="A56" s="5">
        <v>45587.931811296294</v>
      </c>
      <c r="B56" s="6" t="s">
        <v>42</v>
      </c>
      <c r="C56" s="6" t="s">
        <v>264</v>
      </c>
      <c r="D56" s="6" t="s">
        <v>636</v>
      </c>
      <c r="E56" s="6"/>
      <c r="F56" s="6" t="s">
        <v>102</v>
      </c>
      <c r="G56" s="6" t="s">
        <v>83</v>
      </c>
      <c r="H56" s="6" t="s">
        <v>183</v>
      </c>
      <c r="I56" s="6" t="s">
        <v>53</v>
      </c>
      <c r="J56" s="6" t="s">
        <v>53</v>
      </c>
      <c r="K56" s="6" t="s">
        <v>129</v>
      </c>
      <c r="L56" s="6" t="s">
        <v>85</v>
      </c>
      <c r="M56" s="6" t="s">
        <v>85</v>
      </c>
      <c r="N56" s="6" t="s">
        <v>636</v>
      </c>
      <c r="O56" s="6">
        <v>4</v>
      </c>
      <c r="P56" s="6" t="s">
        <v>130</v>
      </c>
      <c r="Q56" s="6" t="s">
        <v>105</v>
      </c>
      <c r="R56" s="6">
        <v>3</v>
      </c>
      <c r="S56" s="6" t="s">
        <v>97</v>
      </c>
      <c r="T56" s="6" t="s">
        <v>48</v>
      </c>
      <c r="U56" s="6" t="s">
        <v>133</v>
      </c>
      <c r="V56" s="6" t="s">
        <v>88</v>
      </c>
      <c r="W56" s="6">
        <v>5</v>
      </c>
      <c r="X56" s="6">
        <v>2</v>
      </c>
      <c r="Y56" s="6">
        <v>2</v>
      </c>
      <c r="Z56" s="6" t="s">
        <v>294</v>
      </c>
      <c r="AA56" s="6">
        <v>3</v>
      </c>
      <c r="AB56" s="6" t="s">
        <v>85</v>
      </c>
      <c r="AC56" s="6">
        <v>5</v>
      </c>
      <c r="AD56" s="6"/>
      <c r="AE56" s="6"/>
      <c r="AF56" s="6"/>
      <c r="AG56" s="6" t="s">
        <v>44</v>
      </c>
      <c r="AH56" s="6"/>
      <c r="AI56" s="6"/>
      <c r="AJ56" s="6"/>
      <c r="AK56" s="6" t="s">
        <v>197</v>
      </c>
      <c r="AL56" s="6" t="s">
        <v>79</v>
      </c>
      <c r="AM56" s="6" t="s">
        <v>201</v>
      </c>
      <c r="AN56" s="6" t="s">
        <v>156</v>
      </c>
      <c r="AO56" s="6" t="s">
        <v>108</v>
      </c>
      <c r="AP56" s="7" t="s">
        <v>127</v>
      </c>
    </row>
    <row r="57" spans="1:42" ht="13.2" x14ac:dyDescent="0.25">
      <c r="A57" s="8">
        <v>45587.941441643517</v>
      </c>
      <c r="B57" s="9" t="s">
        <v>42</v>
      </c>
      <c r="C57" s="9" t="s">
        <v>116</v>
      </c>
      <c r="D57" s="9" t="s">
        <v>636</v>
      </c>
      <c r="E57" s="9"/>
      <c r="F57" s="9" t="s">
        <v>102</v>
      </c>
      <c r="G57" s="9" t="s">
        <v>83</v>
      </c>
      <c r="H57" s="9" t="s">
        <v>84</v>
      </c>
      <c r="I57" s="9" t="s">
        <v>137</v>
      </c>
      <c r="J57" s="9" t="s">
        <v>70</v>
      </c>
      <c r="K57" s="9" t="s">
        <v>129</v>
      </c>
      <c r="L57" s="9" t="s">
        <v>85</v>
      </c>
      <c r="M57" s="9" t="s">
        <v>117</v>
      </c>
      <c r="N57" s="9" t="s">
        <v>636</v>
      </c>
      <c r="O57" s="9">
        <v>3</v>
      </c>
      <c r="P57" s="9" t="s">
        <v>130</v>
      </c>
      <c r="Q57" s="9" t="s">
        <v>195</v>
      </c>
      <c r="R57" s="9">
        <v>3</v>
      </c>
      <c r="S57" s="9" t="s">
        <v>207</v>
      </c>
      <c r="T57" s="9" t="s">
        <v>48</v>
      </c>
      <c r="U57" s="9" t="s">
        <v>235</v>
      </c>
      <c r="V57" s="9" t="s">
        <v>88</v>
      </c>
      <c r="W57" s="9">
        <v>3</v>
      </c>
      <c r="X57" s="9">
        <v>3</v>
      </c>
      <c r="Y57" s="9">
        <v>2</v>
      </c>
      <c r="Z57" s="9"/>
      <c r="AA57" s="9"/>
      <c r="AB57" s="9" t="s">
        <v>144</v>
      </c>
      <c r="AC57" s="9">
        <v>3</v>
      </c>
      <c r="AD57" s="9"/>
      <c r="AE57" s="9"/>
      <c r="AF57" s="9"/>
      <c r="AG57" s="9" t="s">
        <v>48</v>
      </c>
      <c r="AH57" s="9" t="s">
        <v>187</v>
      </c>
      <c r="AI57" s="9">
        <v>3</v>
      </c>
      <c r="AJ57" s="9">
        <v>4</v>
      </c>
      <c r="AK57" s="9"/>
      <c r="AL57" s="9" t="s">
        <v>79</v>
      </c>
      <c r="AM57" s="9" t="s">
        <v>155</v>
      </c>
      <c r="AN57" s="9" t="s">
        <v>80</v>
      </c>
      <c r="AO57" s="9" t="s">
        <v>99</v>
      </c>
      <c r="AP57" s="10" t="s">
        <v>127</v>
      </c>
    </row>
    <row r="58" spans="1:42" ht="13.2" x14ac:dyDescent="0.25">
      <c r="A58" s="5">
        <v>45587.974973993056</v>
      </c>
      <c r="B58" s="6" t="s">
        <v>42</v>
      </c>
      <c r="C58" s="6" t="s">
        <v>290</v>
      </c>
      <c r="D58" s="6" t="s">
        <v>636</v>
      </c>
      <c r="E58" s="6"/>
      <c r="F58" s="6" t="s">
        <v>182</v>
      </c>
      <c r="G58" s="6" t="s">
        <v>83</v>
      </c>
      <c r="H58" s="6" t="s">
        <v>183</v>
      </c>
      <c r="I58" s="6" t="s">
        <v>103</v>
      </c>
      <c r="J58" s="6" t="s">
        <v>53</v>
      </c>
      <c r="K58" s="6" t="s">
        <v>295</v>
      </c>
      <c r="L58" s="6" t="s">
        <v>85</v>
      </c>
      <c r="M58" s="6" t="s">
        <v>111</v>
      </c>
      <c r="N58" s="6" t="s">
        <v>636</v>
      </c>
      <c r="O58" s="6">
        <v>2</v>
      </c>
      <c r="P58" s="6" t="s">
        <v>149</v>
      </c>
      <c r="Q58" s="6" t="s">
        <v>296</v>
      </c>
      <c r="R58" s="6">
        <v>2</v>
      </c>
      <c r="S58" s="6" t="s">
        <v>297</v>
      </c>
      <c r="T58" s="6" t="s">
        <v>48</v>
      </c>
      <c r="U58" s="6" t="s">
        <v>298</v>
      </c>
      <c r="V58" s="6" t="s">
        <v>159</v>
      </c>
      <c r="W58" s="6">
        <v>3</v>
      </c>
      <c r="X58" s="6">
        <v>2</v>
      </c>
      <c r="Y58" s="6">
        <v>1</v>
      </c>
      <c r="Z58" s="6"/>
      <c r="AA58" s="6"/>
      <c r="AB58" s="6" t="s">
        <v>144</v>
      </c>
      <c r="AC58" s="6">
        <v>4</v>
      </c>
      <c r="AD58" s="6"/>
      <c r="AE58" s="6"/>
      <c r="AF58" s="6"/>
      <c r="AG58" s="6" t="s">
        <v>48</v>
      </c>
      <c r="AH58" s="6" t="s">
        <v>299</v>
      </c>
      <c r="AI58" s="6">
        <v>3</v>
      </c>
      <c r="AJ58" s="6">
        <v>4</v>
      </c>
      <c r="AK58" s="6"/>
      <c r="AL58" s="6" t="s">
        <v>79</v>
      </c>
      <c r="AM58" s="6" t="s">
        <v>201</v>
      </c>
      <c r="AN58" s="6" t="s">
        <v>62</v>
      </c>
      <c r="AO58" s="6" t="s">
        <v>99</v>
      </c>
      <c r="AP58" s="7" t="s">
        <v>109</v>
      </c>
    </row>
    <row r="59" spans="1:42" ht="13.2" x14ac:dyDescent="0.25">
      <c r="A59" s="8">
        <v>45587.975611296293</v>
      </c>
      <c r="B59" s="9" t="s">
        <v>42</v>
      </c>
      <c r="C59" s="9" t="s">
        <v>177</v>
      </c>
      <c r="D59" s="9" t="s">
        <v>636</v>
      </c>
      <c r="E59" s="9"/>
      <c r="F59" s="9" t="s">
        <v>102</v>
      </c>
      <c r="G59" s="9" t="s">
        <v>83</v>
      </c>
      <c r="H59" s="9" t="s">
        <v>84</v>
      </c>
      <c r="I59" s="9" t="s">
        <v>147</v>
      </c>
      <c r="J59" s="9" t="s">
        <v>69</v>
      </c>
      <c r="K59" s="9" t="s">
        <v>129</v>
      </c>
      <c r="L59" s="9" t="s">
        <v>85</v>
      </c>
      <c r="M59" s="9" t="s">
        <v>55</v>
      </c>
      <c r="N59" s="9" t="s">
        <v>636</v>
      </c>
      <c r="O59" s="9">
        <v>3</v>
      </c>
      <c r="P59" s="9" t="s">
        <v>300</v>
      </c>
      <c r="Q59" s="9" t="s">
        <v>57</v>
      </c>
      <c r="R59" s="9">
        <v>3</v>
      </c>
      <c r="S59" s="9" t="s">
        <v>97</v>
      </c>
      <c r="T59" s="9" t="s">
        <v>48</v>
      </c>
      <c r="U59" s="9" t="s">
        <v>301</v>
      </c>
      <c r="V59" s="9" t="s">
        <v>159</v>
      </c>
      <c r="W59" s="9">
        <v>1</v>
      </c>
      <c r="X59" s="9">
        <v>1</v>
      </c>
      <c r="Y59" s="9">
        <v>1</v>
      </c>
      <c r="Z59" s="9"/>
      <c r="AA59" s="9"/>
      <c r="AB59" s="9" t="s">
        <v>85</v>
      </c>
      <c r="AC59" s="9">
        <v>3</v>
      </c>
      <c r="AD59" s="9"/>
      <c r="AE59" s="9"/>
      <c r="AF59" s="9"/>
      <c r="AG59" s="9" t="s">
        <v>48</v>
      </c>
      <c r="AH59" s="9" t="s">
        <v>302</v>
      </c>
      <c r="AI59" s="9">
        <v>2</v>
      </c>
      <c r="AJ59" s="9">
        <v>4</v>
      </c>
      <c r="AK59" s="9"/>
      <c r="AL59" s="9" t="s">
        <v>124</v>
      </c>
      <c r="AM59" s="9" t="s">
        <v>201</v>
      </c>
      <c r="AN59" s="9" t="s">
        <v>62</v>
      </c>
      <c r="AO59" s="9" t="s">
        <v>99</v>
      </c>
      <c r="AP59" s="10" t="s">
        <v>109</v>
      </c>
    </row>
    <row r="60" spans="1:42" ht="13.2" x14ac:dyDescent="0.25">
      <c r="A60" s="5">
        <v>45587.978748576388</v>
      </c>
      <c r="B60" s="6" t="s">
        <v>42</v>
      </c>
      <c r="C60" s="6" t="s">
        <v>116</v>
      </c>
      <c r="D60" s="6" t="s">
        <v>636</v>
      </c>
      <c r="E60" s="6"/>
      <c r="F60" s="6" t="s">
        <v>102</v>
      </c>
      <c r="G60" s="6" t="s">
        <v>83</v>
      </c>
      <c r="H60" s="6" t="s">
        <v>84</v>
      </c>
      <c r="I60" s="6" t="s">
        <v>103</v>
      </c>
      <c r="J60" s="6" t="s">
        <v>147</v>
      </c>
      <c r="K60" s="6" t="s">
        <v>71</v>
      </c>
      <c r="L60" s="6" t="s">
        <v>85</v>
      </c>
      <c r="M60" s="6" t="s">
        <v>111</v>
      </c>
      <c r="N60" s="6" t="s">
        <v>636</v>
      </c>
      <c r="O60" s="6">
        <v>4</v>
      </c>
      <c r="P60" s="6" t="s">
        <v>164</v>
      </c>
      <c r="Q60" s="6" t="s">
        <v>253</v>
      </c>
      <c r="R60" s="6">
        <v>2</v>
      </c>
      <c r="S60" s="6" t="s">
        <v>97</v>
      </c>
      <c r="T60" s="6" t="s">
        <v>48</v>
      </c>
      <c r="U60" s="6" t="s">
        <v>56</v>
      </c>
      <c r="V60" s="6" t="s">
        <v>208</v>
      </c>
      <c r="W60" s="6">
        <v>5</v>
      </c>
      <c r="X60" s="6">
        <v>3</v>
      </c>
      <c r="Y60" s="6">
        <v>3</v>
      </c>
      <c r="Z60" s="6"/>
      <c r="AA60" s="6"/>
      <c r="AB60" s="6" t="s">
        <v>226</v>
      </c>
      <c r="AC60" s="6">
        <v>4</v>
      </c>
      <c r="AD60" s="6"/>
      <c r="AE60" s="6"/>
      <c r="AF60" s="6"/>
      <c r="AG60" s="6" t="s">
        <v>48</v>
      </c>
      <c r="AH60" s="6" t="s">
        <v>187</v>
      </c>
      <c r="AI60" s="6">
        <v>5</v>
      </c>
      <c r="AJ60" s="6">
        <v>3</v>
      </c>
      <c r="AK60" s="6"/>
      <c r="AL60" s="6" t="s">
        <v>79</v>
      </c>
      <c r="AM60" s="6" t="s">
        <v>135</v>
      </c>
      <c r="AN60" s="6" t="s">
        <v>156</v>
      </c>
      <c r="AO60" s="6" t="s">
        <v>99</v>
      </c>
      <c r="AP60" s="7" t="s">
        <v>109</v>
      </c>
    </row>
    <row r="61" spans="1:42" ht="13.2" x14ac:dyDescent="0.25">
      <c r="A61" s="8">
        <v>45587.982526446758</v>
      </c>
      <c r="B61" s="9" t="s">
        <v>42</v>
      </c>
      <c r="C61" s="9" t="s">
        <v>198</v>
      </c>
      <c r="D61" s="9" t="s">
        <v>636</v>
      </c>
      <c r="E61" s="9"/>
      <c r="F61" s="9" t="s">
        <v>182</v>
      </c>
      <c r="G61" s="9" t="s">
        <v>83</v>
      </c>
      <c r="H61" s="9" t="s">
        <v>183</v>
      </c>
      <c r="I61" s="9" t="s">
        <v>303</v>
      </c>
      <c r="J61" s="9" t="s">
        <v>70</v>
      </c>
      <c r="K61" s="9" t="s">
        <v>129</v>
      </c>
      <c r="L61" s="9" t="s">
        <v>111</v>
      </c>
      <c r="M61" s="9" t="s">
        <v>85</v>
      </c>
      <c r="N61" s="9" t="s">
        <v>636</v>
      </c>
      <c r="O61" s="9">
        <v>4</v>
      </c>
      <c r="P61" s="9" t="s">
        <v>304</v>
      </c>
      <c r="Q61" s="9" t="s">
        <v>105</v>
      </c>
      <c r="R61" s="9">
        <v>3</v>
      </c>
      <c r="S61" s="9" t="s">
        <v>305</v>
      </c>
      <c r="T61" s="9" t="s">
        <v>48</v>
      </c>
      <c r="U61" s="9" t="s">
        <v>306</v>
      </c>
      <c r="V61" s="9" t="s">
        <v>307</v>
      </c>
      <c r="W61" s="9">
        <v>5</v>
      </c>
      <c r="X61" s="9">
        <v>3</v>
      </c>
      <c r="Y61" s="9">
        <v>3</v>
      </c>
      <c r="Z61" s="9" t="s">
        <v>308</v>
      </c>
      <c r="AA61" s="9">
        <v>5</v>
      </c>
      <c r="AB61" s="9" t="s">
        <v>144</v>
      </c>
      <c r="AC61" s="9">
        <v>3</v>
      </c>
      <c r="AD61" s="9"/>
      <c r="AE61" s="9"/>
      <c r="AF61" s="9"/>
      <c r="AG61" s="9" t="s">
        <v>48</v>
      </c>
      <c r="AH61" s="9" t="s">
        <v>309</v>
      </c>
      <c r="AI61" s="9">
        <v>3</v>
      </c>
      <c r="AJ61" s="9">
        <v>1</v>
      </c>
      <c r="AK61" s="9"/>
      <c r="AL61" s="9" t="s">
        <v>79</v>
      </c>
      <c r="AM61" s="9" t="s">
        <v>155</v>
      </c>
      <c r="AN61" s="9" t="s">
        <v>80</v>
      </c>
      <c r="AO61" s="9" t="s">
        <v>99</v>
      </c>
      <c r="AP61" s="10" t="s">
        <v>127</v>
      </c>
    </row>
    <row r="62" spans="1:42" ht="13.2" x14ac:dyDescent="0.25">
      <c r="A62" s="5">
        <v>45588.000339942126</v>
      </c>
      <c r="B62" s="6" t="s">
        <v>42</v>
      </c>
      <c r="C62" s="6" t="s">
        <v>146</v>
      </c>
      <c r="D62" s="6" t="s">
        <v>636</v>
      </c>
      <c r="E62" s="6"/>
      <c r="F62" s="6" t="s">
        <v>102</v>
      </c>
      <c r="G62" s="6" t="s">
        <v>83</v>
      </c>
      <c r="H62" s="6" t="s">
        <v>84</v>
      </c>
      <c r="I62" s="6" t="s">
        <v>103</v>
      </c>
      <c r="J62" s="6" t="s">
        <v>147</v>
      </c>
      <c r="K62" s="6" t="s">
        <v>129</v>
      </c>
      <c r="L62" s="6" t="s">
        <v>85</v>
      </c>
      <c r="M62" s="6" t="s">
        <v>310</v>
      </c>
      <c r="N62" s="6" t="s">
        <v>636</v>
      </c>
      <c r="O62" s="6">
        <v>3</v>
      </c>
      <c r="P62" s="6" t="s">
        <v>130</v>
      </c>
      <c r="Q62" s="6" t="s">
        <v>105</v>
      </c>
      <c r="R62" s="6">
        <v>3</v>
      </c>
      <c r="S62" s="6" t="s">
        <v>196</v>
      </c>
      <c r="T62" s="6" t="s">
        <v>48</v>
      </c>
      <c r="U62" s="6" t="s">
        <v>311</v>
      </c>
      <c r="V62" s="6" t="s">
        <v>159</v>
      </c>
      <c r="W62" s="6">
        <v>3</v>
      </c>
      <c r="X62" s="6">
        <v>2</v>
      </c>
      <c r="Y62" s="6">
        <v>2</v>
      </c>
      <c r="Z62" s="6"/>
      <c r="AA62" s="6"/>
      <c r="AB62" s="6" t="s">
        <v>144</v>
      </c>
      <c r="AC62" s="6">
        <v>4</v>
      </c>
      <c r="AD62" s="6"/>
      <c r="AE62" s="6"/>
      <c r="AF62" s="6"/>
      <c r="AG62" s="6" t="s">
        <v>44</v>
      </c>
      <c r="AH62" s="6"/>
      <c r="AI62" s="6"/>
      <c r="AJ62" s="6"/>
      <c r="AK62" s="6" t="s">
        <v>197</v>
      </c>
      <c r="AL62" s="6" t="s">
        <v>79</v>
      </c>
      <c r="AM62" s="6" t="s">
        <v>155</v>
      </c>
      <c r="AN62" s="6" t="s">
        <v>156</v>
      </c>
      <c r="AO62" s="6" t="s">
        <v>99</v>
      </c>
      <c r="AP62" s="7" t="s">
        <v>204</v>
      </c>
    </row>
    <row r="63" spans="1:42" ht="13.2" x14ac:dyDescent="0.25">
      <c r="A63" s="8">
        <v>45588.003115763888</v>
      </c>
      <c r="B63" s="9" t="s">
        <v>42</v>
      </c>
      <c r="C63" s="9" t="s">
        <v>169</v>
      </c>
      <c r="D63" s="9" t="s">
        <v>636</v>
      </c>
      <c r="E63" s="9"/>
      <c r="F63" s="9" t="s">
        <v>66</v>
      </c>
      <c r="G63" s="9" t="s">
        <v>67</v>
      </c>
      <c r="H63" s="9" t="s">
        <v>84</v>
      </c>
      <c r="I63" s="9" t="s">
        <v>70</v>
      </c>
      <c r="J63" s="9" t="s">
        <v>70</v>
      </c>
      <c r="K63" s="9" t="s">
        <v>129</v>
      </c>
      <c r="L63" s="9" t="s">
        <v>85</v>
      </c>
      <c r="M63" s="9" t="s">
        <v>85</v>
      </c>
      <c r="N63" s="9" t="s">
        <v>636</v>
      </c>
      <c r="O63" s="9">
        <v>3</v>
      </c>
      <c r="P63" s="9" t="s">
        <v>312</v>
      </c>
      <c r="Q63" s="9" t="s">
        <v>105</v>
      </c>
      <c r="R63" s="9">
        <v>3</v>
      </c>
      <c r="S63" s="9" t="s">
        <v>172</v>
      </c>
      <c r="T63" s="9" t="s">
        <v>48</v>
      </c>
      <c r="U63" s="9" t="s">
        <v>313</v>
      </c>
      <c r="V63" s="9" t="s">
        <v>142</v>
      </c>
      <c r="W63" s="9">
        <v>2</v>
      </c>
      <c r="X63" s="9">
        <v>1</v>
      </c>
      <c r="Y63" s="9">
        <v>1</v>
      </c>
      <c r="Z63" s="9"/>
      <c r="AA63" s="9"/>
      <c r="AB63" s="9" t="s">
        <v>226</v>
      </c>
      <c r="AC63" s="9">
        <v>4</v>
      </c>
      <c r="AD63" s="9"/>
      <c r="AE63" s="9"/>
      <c r="AF63" s="9"/>
      <c r="AG63" s="9" t="s">
        <v>48</v>
      </c>
      <c r="AH63" s="9" t="s">
        <v>314</v>
      </c>
      <c r="AI63" s="9">
        <v>4</v>
      </c>
      <c r="AJ63" s="9">
        <v>3</v>
      </c>
      <c r="AK63" s="9"/>
      <c r="AL63" s="9" t="s">
        <v>79</v>
      </c>
      <c r="AM63" s="9" t="s">
        <v>155</v>
      </c>
      <c r="AN63" s="9" t="s">
        <v>80</v>
      </c>
      <c r="AO63" s="9" t="s">
        <v>99</v>
      </c>
      <c r="AP63" s="10" t="s">
        <v>109</v>
      </c>
    </row>
    <row r="64" spans="1:42" ht="13.2" x14ac:dyDescent="0.25">
      <c r="A64" s="5">
        <v>45588.008805567129</v>
      </c>
      <c r="B64" s="6" t="s">
        <v>42</v>
      </c>
      <c r="C64" s="6" t="s">
        <v>198</v>
      </c>
      <c r="D64" s="6" t="s">
        <v>636</v>
      </c>
      <c r="E64" s="6"/>
      <c r="F64" s="6" t="s">
        <v>66</v>
      </c>
      <c r="G64" s="6" t="s">
        <v>83</v>
      </c>
      <c r="H64" s="6" t="s">
        <v>163</v>
      </c>
      <c r="I64" s="6" t="s">
        <v>228</v>
      </c>
      <c r="J64" s="6" t="s">
        <v>53</v>
      </c>
      <c r="K64" s="6" t="s">
        <v>129</v>
      </c>
      <c r="L64" s="6" t="s">
        <v>85</v>
      </c>
      <c r="M64" s="6" t="s">
        <v>73</v>
      </c>
      <c r="N64" s="6" t="s">
        <v>636</v>
      </c>
      <c r="O64" s="6">
        <v>2</v>
      </c>
      <c r="P64" s="6" t="s">
        <v>164</v>
      </c>
      <c r="Q64" s="6" t="s">
        <v>139</v>
      </c>
      <c r="R64" s="6">
        <v>2</v>
      </c>
      <c r="S64" s="6" t="s">
        <v>172</v>
      </c>
      <c r="T64" s="6" t="s">
        <v>48</v>
      </c>
      <c r="U64" s="6" t="s">
        <v>315</v>
      </c>
      <c r="V64" s="6" t="s">
        <v>208</v>
      </c>
      <c r="W64" s="6">
        <v>1</v>
      </c>
      <c r="X64" s="6">
        <v>1</v>
      </c>
      <c r="Y64" s="6">
        <v>1</v>
      </c>
      <c r="Z64" s="6"/>
      <c r="AA64" s="6"/>
      <c r="AB64" s="6" t="s">
        <v>85</v>
      </c>
      <c r="AC64" s="6">
        <v>3</v>
      </c>
      <c r="AD64" s="6"/>
      <c r="AE64" s="6"/>
      <c r="AF64" s="6"/>
      <c r="AG64" s="6" t="s">
        <v>48</v>
      </c>
      <c r="AH64" s="6" t="s">
        <v>248</v>
      </c>
      <c r="AI64" s="6">
        <v>2</v>
      </c>
      <c r="AJ64" s="6">
        <v>1</v>
      </c>
      <c r="AK64" s="6"/>
      <c r="AL64" s="6" t="s">
        <v>124</v>
      </c>
      <c r="AM64" s="6" t="s">
        <v>135</v>
      </c>
      <c r="AN64" s="6" t="s">
        <v>156</v>
      </c>
      <c r="AO64" s="6" t="s">
        <v>99</v>
      </c>
      <c r="AP64" s="7" t="s">
        <v>115</v>
      </c>
    </row>
    <row r="65" spans="1:42" ht="13.2" x14ac:dyDescent="0.25">
      <c r="A65" s="8">
        <v>45588.048953680554</v>
      </c>
      <c r="B65" s="9" t="s">
        <v>42</v>
      </c>
      <c r="C65" s="9" t="s">
        <v>316</v>
      </c>
      <c r="D65" s="9" t="s">
        <v>636</v>
      </c>
      <c r="E65" s="9"/>
      <c r="F65" s="9" t="s">
        <v>182</v>
      </c>
      <c r="G65" s="9" t="s">
        <v>83</v>
      </c>
      <c r="H65" s="9" t="s">
        <v>84</v>
      </c>
      <c r="I65" s="9" t="s">
        <v>53</v>
      </c>
      <c r="J65" s="9" t="s">
        <v>53</v>
      </c>
      <c r="K65" s="9" t="s">
        <v>71</v>
      </c>
      <c r="L65" s="9" t="s">
        <v>85</v>
      </c>
      <c r="M65" s="9" t="s">
        <v>111</v>
      </c>
      <c r="N65" s="9" t="s">
        <v>636</v>
      </c>
      <c r="O65" s="9">
        <v>3</v>
      </c>
      <c r="P65" s="9" t="s">
        <v>317</v>
      </c>
      <c r="Q65" s="9" t="s">
        <v>105</v>
      </c>
      <c r="R65" s="9">
        <v>3</v>
      </c>
      <c r="S65" s="9" t="s">
        <v>165</v>
      </c>
      <c r="T65" s="9" t="s">
        <v>44</v>
      </c>
      <c r="U65" s="9"/>
      <c r="V65" s="9"/>
      <c r="W65" s="9"/>
      <c r="X65" s="9"/>
      <c r="Y65" s="9"/>
      <c r="Z65" s="9"/>
      <c r="AA65" s="9"/>
      <c r="AB65" s="9"/>
      <c r="AC65" s="9"/>
      <c r="AD65" s="9" t="s">
        <v>48</v>
      </c>
      <c r="AE65" s="9" t="s">
        <v>133</v>
      </c>
      <c r="AF65" s="9"/>
      <c r="AG65" s="9" t="s">
        <v>48</v>
      </c>
      <c r="AH65" s="9" t="s">
        <v>248</v>
      </c>
      <c r="AI65" s="9">
        <v>4</v>
      </c>
      <c r="AJ65" s="9">
        <v>3</v>
      </c>
      <c r="AK65" s="9"/>
      <c r="AL65" s="9" t="s">
        <v>79</v>
      </c>
      <c r="AM65" s="9" t="s">
        <v>155</v>
      </c>
      <c r="AN65" s="9" t="s">
        <v>80</v>
      </c>
      <c r="AO65" s="9" t="s">
        <v>99</v>
      </c>
      <c r="AP65" s="10" t="s">
        <v>109</v>
      </c>
    </row>
    <row r="66" spans="1:42" ht="13.2" x14ac:dyDescent="0.25">
      <c r="A66" s="5">
        <v>45588.058337430557</v>
      </c>
      <c r="B66" s="6" t="s">
        <v>42</v>
      </c>
      <c r="C66" s="6" t="s">
        <v>169</v>
      </c>
      <c r="D66" s="6" t="s">
        <v>636</v>
      </c>
      <c r="E66" s="6"/>
      <c r="F66" s="6" t="s">
        <v>66</v>
      </c>
      <c r="G66" s="6" t="s">
        <v>83</v>
      </c>
      <c r="H66" s="6" t="s">
        <v>84</v>
      </c>
      <c r="I66" s="6" t="s">
        <v>70</v>
      </c>
      <c r="J66" s="6" t="s">
        <v>70</v>
      </c>
      <c r="K66" s="6" t="s">
        <v>54</v>
      </c>
      <c r="L66" s="6" t="s">
        <v>85</v>
      </c>
      <c r="M66" s="6" t="s">
        <v>85</v>
      </c>
      <c r="N66" s="6" t="s">
        <v>636</v>
      </c>
      <c r="O66" s="6">
        <v>3</v>
      </c>
      <c r="P66" s="6" t="s">
        <v>300</v>
      </c>
      <c r="Q66" s="6" t="s">
        <v>57</v>
      </c>
      <c r="R66" s="6">
        <v>3</v>
      </c>
      <c r="S66" s="6" t="s">
        <v>97</v>
      </c>
      <c r="T66" s="6" t="s">
        <v>48</v>
      </c>
      <c r="U66" s="6" t="s">
        <v>225</v>
      </c>
      <c r="V66" s="6" t="s">
        <v>159</v>
      </c>
      <c r="W66" s="6">
        <v>3</v>
      </c>
      <c r="X66" s="6">
        <v>4</v>
      </c>
      <c r="Y66" s="6">
        <v>4</v>
      </c>
      <c r="Z66" s="6"/>
      <c r="AA66" s="6"/>
      <c r="AB66" s="6" t="s">
        <v>226</v>
      </c>
      <c r="AC66" s="6">
        <v>5</v>
      </c>
      <c r="AD66" s="6"/>
      <c r="AE66" s="6"/>
      <c r="AF66" s="6"/>
      <c r="AG66" s="6" t="s">
        <v>44</v>
      </c>
      <c r="AH66" s="6"/>
      <c r="AI66" s="6"/>
      <c r="AJ66" s="6"/>
      <c r="AK66" s="6" t="s">
        <v>197</v>
      </c>
      <c r="AL66" s="6" t="s">
        <v>124</v>
      </c>
      <c r="AM66" s="6" t="s">
        <v>256</v>
      </c>
      <c r="AN66" s="6" t="s">
        <v>80</v>
      </c>
      <c r="AO66" s="6" t="s">
        <v>318</v>
      </c>
      <c r="AP66" s="7" t="s">
        <v>64</v>
      </c>
    </row>
    <row r="67" spans="1:42" ht="13.2" x14ac:dyDescent="0.25">
      <c r="A67" s="8">
        <v>45588.45590627315</v>
      </c>
      <c r="B67" s="9" t="s">
        <v>42</v>
      </c>
      <c r="C67" s="9" t="s">
        <v>146</v>
      </c>
      <c r="D67" s="9" t="s">
        <v>636</v>
      </c>
      <c r="E67" s="9"/>
      <c r="F67" s="9" t="s">
        <v>102</v>
      </c>
      <c r="G67" s="9" t="s">
        <v>83</v>
      </c>
      <c r="H67" s="9" t="s">
        <v>84</v>
      </c>
      <c r="I67" s="9" t="s">
        <v>103</v>
      </c>
      <c r="J67" s="9" t="s">
        <v>228</v>
      </c>
      <c r="K67" s="9" t="s">
        <v>71</v>
      </c>
      <c r="L67" s="9" t="s">
        <v>85</v>
      </c>
      <c r="M67" s="9" t="s">
        <v>111</v>
      </c>
      <c r="N67" s="9" t="s">
        <v>636</v>
      </c>
      <c r="O67" s="9">
        <v>4</v>
      </c>
      <c r="P67" s="9" t="s">
        <v>95</v>
      </c>
      <c r="Q67" s="9" t="s">
        <v>253</v>
      </c>
      <c r="R67" s="9">
        <v>3</v>
      </c>
      <c r="S67" s="9" t="s">
        <v>207</v>
      </c>
      <c r="T67" s="9" t="s">
        <v>48</v>
      </c>
      <c r="U67" s="9" t="s">
        <v>95</v>
      </c>
      <c r="V67" s="9" t="s">
        <v>88</v>
      </c>
      <c r="W67" s="9">
        <v>3</v>
      </c>
      <c r="X67" s="9">
        <v>2</v>
      </c>
      <c r="Y67" s="9">
        <v>2</v>
      </c>
      <c r="Z67" s="9"/>
      <c r="AA67" s="9"/>
      <c r="AB67" s="9" t="s">
        <v>226</v>
      </c>
      <c r="AC67" s="9">
        <v>5</v>
      </c>
      <c r="AD67" s="9"/>
      <c r="AE67" s="9"/>
      <c r="AF67" s="9"/>
      <c r="AG67" s="9" t="s">
        <v>48</v>
      </c>
      <c r="AH67" s="9" t="s">
        <v>173</v>
      </c>
      <c r="AI67" s="9">
        <v>4</v>
      </c>
      <c r="AJ67" s="9">
        <v>3</v>
      </c>
      <c r="AK67" s="9"/>
      <c r="AL67" s="9" t="s">
        <v>79</v>
      </c>
      <c r="AM67" s="9" t="s">
        <v>135</v>
      </c>
      <c r="AN67" s="9" t="s">
        <v>80</v>
      </c>
      <c r="AO67" s="9" t="s">
        <v>99</v>
      </c>
      <c r="AP67" s="10" t="s">
        <v>64</v>
      </c>
    </row>
    <row r="68" spans="1:42" ht="13.2" x14ac:dyDescent="0.25">
      <c r="A68" s="5">
        <v>45588.508604247691</v>
      </c>
      <c r="B68" s="6" t="s">
        <v>42</v>
      </c>
      <c r="C68" s="6" t="s">
        <v>198</v>
      </c>
      <c r="D68" s="6" t="s">
        <v>636</v>
      </c>
      <c r="E68" s="6"/>
      <c r="F68" s="6" t="s">
        <v>102</v>
      </c>
      <c r="G68" s="6" t="s">
        <v>83</v>
      </c>
      <c r="H68" s="6" t="s">
        <v>183</v>
      </c>
      <c r="I68" s="6" t="s">
        <v>53</v>
      </c>
      <c r="J68" s="6" t="s">
        <v>53</v>
      </c>
      <c r="K68" s="6" t="s">
        <v>129</v>
      </c>
      <c r="L68" s="6" t="s">
        <v>85</v>
      </c>
      <c r="M68" s="6" t="s">
        <v>111</v>
      </c>
      <c r="N68" s="6" t="s">
        <v>636</v>
      </c>
      <c r="O68" s="6">
        <v>4</v>
      </c>
      <c r="P68" s="6" t="s">
        <v>119</v>
      </c>
      <c r="Q68" s="6" t="s">
        <v>319</v>
      </c>
      <c r="R68" s="6">
        <v>2</v>
      </c>
      <c r="S68" s="6" t="s">
        <v>196</v>
      </c>
      <c r="T68" s="6" t="s">
        <v>48</v>
      </c>
      <c r="U68" s="6" t="s">
        <v>235</v>
      </c>
      <c r="V68" s="6" t="s">
        <v>208</v>
      </c>
      <c r="W68" s="6">
        <v>4</v>
      </c>
      <c r="X68" s="6">
        <v>2</v>
      </c>
      <c r="Y68" s="6">
        <v>1</v>
      </c>
      <c r="Z68" s="6"/>
      <c r="AA68" s="6"/>
      <c r="AB68" s="6" t="s">
        <v>144</v>
      </c>
      <c r="AC68" s="6">
        <v>5</v>
      </c>
      <c r="AD68" s="6"/>
      <c r="AE68" s="6"/>
      <c r="AF68" s="6"/>
      <c r="AG68" s="6" t="s">
        <v>44</v>
      </c>
      <c r="AH68" s="6"/>
      <c r="AI68" s="6"/>
      <c r="AJ68" s="6"/>
      <c r="AK68" s="6" t="s">
        <v>197</v>
      </c>
      <c r="AL68" s="6" t="s">
        <v>79</v>
      </c>
      <c r="AM68" s="6" t="s">
        <v>155</v>
      </c>
      <c r="AN68" s="6" t="s">
        <v>156</v>
      </c>
      <c r="AO68" s="6" t="s">
        <v>99</v>
      </c>
      <c r="AP68" s="7" t="s">
        <v>188</v>
      </c>
    </row>
    <row r="69" spans="1:42" ht="13.2" x14ac:dyDescent="0.25">
      <c r="A69" s="8">
        <v>45588.602441006944</v>
      </c>
      <c r="B69" s="9" t="s">
        <v>42</v>
      </c>
      <c r="C69" s="9" t="s">
        <v>189</v>
      </c>
      <c r="D69" s="9" t="s">
        <v>636</v>
      </c>
      <c r="E69" s="9"/>
      <c r="F69" s="9" t="s">
        <v>90</v>
      </c>
      <c r="G69" s="9" t="s">
        <v>67</v>
      </c>
      <c r="H69" s="9" t="s">
        <v>91</v>
      </c>
      <c r="I69" s="9" t="s">
        <v>70</v>
      </c>
      <c r="J69" s="9" t="s">
        <v>137</v>
      </c>
      <c r="K69" s="9" t="s">
        <v>71</v>
      </c>
      <c r="L69" s="9" t="s">
        <v>85</v>
      </c>
      <c r="M69" s="9" t="s">
        <v>85</v>
      </c>
      <c r="N69" s="9" t="s">
        <v>636</v>
      </c>
      <c r="O69" s="9">
        <v>3</v>
      </c>
      <c r="P69" s="9" t="s">
        <v>119</v>
      </c>
      <c r="Q69" s="9" t="s">
        <v>105</v>
      </c>
      <c r="R69" s="9">
        <v>3</v>
      </c>
      <c r="S69" s="9" t="s">
        <v>196</v>
      </c>
      <c r="T69" s="9" t="s">
        <v>44</v>
      </c>
      <c r="U69" s="9"/>
      <c r="V69" s="9"/>
      <c r="W69" s="9"/>
      <c r="X69" s="9"/>
      <c r="Y69" s="9"/>
      <c r="Z69" s="9"/>
      <c r="AA69" s="9"/>
      <c r="AB69" s="9"/>
      <c r="AC69" s="9"/>
      <c r="AD69" s="9" t="s">
        <v>48</v>
      </c>
      <c r="AE69" s="9" t="s">
        <v>185</v>
      </c>
      <c r="AF69" s="9"/>
      <c r="AG69" s="9" t="s">
        <v>48</v>
      </c>
      <c r="AH69" s="9" t="s">
        <v>187</v>
      </c>
      <c r="AI69" s="9">
        <v>3</v>
      </c>
      <c r="AJ69" s="9">
        <v>3</v>
      </c>
      <c r="AK69" s="9"/>
      <c r="AL69" s="9" t="s">
        <v>124</v>
      </c>
      <c r="AM69" s="9" t="s">
        <v>135</v>
      </c>
      <c r="AN69" s="9" t="s">
        <v>125</v>
      </c>
      <c r="AO69" s="9" t="s">
        <v>108</v>
      </c>
      <c r="AP69" s="10" t="s">
        <v>109</v>
      </c>
    </row>
    <row r="70" spans="1:42" ht="13.2" x14ac:dyDescent="0.25">
      <c r="A70" s="5">
        <v>45588.670189166667</v>
      </c>
      <c r="B70" s="6" t="s">
        <v>42</v>
      </c>
      <c r="C70" s="6" t="s">
        <v>177</v>
      </c>
      <c r="D70" s="6" t="s">
        <v>636</v>
      </c>
      <c r="E70" s="6"/>
      <c r="F70" s="6" t="s">
        <v>90</v>
      </c>
      <c r="G70" s="6" t="s">
        <v>50</v>
      </c>
      <c r="H70" s="6" t="s">
        <v>51</v>
      </c>
      <c r="I70" s="6" t="s">
        <v>69</v>
      </c>
      <c r="J70" s="6" t="s">
        <v>69</v>
      </c>
      <c r="K70" s="6" t="s">
        <v>129</v>
      </c>
      <c r="L70" s="6" t="s">
        <v>85</v>
      </c>
      <c r="M70" s="6" t="s">
        <v>85</v>
      </c>
      <c r="N70" s="6" t="s">
        <v>44</v>
      </c>
      <c r="O70" s="6">
        <v>2</v>
      </c>
      <c r="P70" s="6" t="s">
        <v>95</v>
      </c>
      <c r="Q70" s="6" t="s">
        <v>195</v>
      </c>
      <c r="R70" s="6">
        <v>3</v>
      </c>
      <c r="S70" s="6" t="s">
        <v>158</v>
      </c>
      <c r="T70" s="6" t="s">
        <v>44</v>
      </c>
      <c r="U70" s="6"/>
      <c r="V70" s="6"/>
      <c r="W70" s="6"/>
      <c r="X70" s="6"/>
      <c r="Y70" s="6"/>
      <c r="Z70" s="6"/>
      <c r="AA70" s="6"/>
      <c r="AB70" s="6"/>
      <c r="AC70" s="6"/>
      <c r="AD70" s="6" t="s">
        <v>48</v>
      </c>
      <c r="AE70" s="6" t="s">
        <v>320</v>
      </c>
      <c r="AF70" s="6"/>
      <c r="AG70" s="6" t="s">
        <v>48</v>
      </c>
      <c r="AH70" s="6" t="s">
        <v>321</v>
      </c>
      <c r="AI70" s="6">
        <v>2</v>
      </c>
      <c r="AJ70" s="6">
        <v>4</v>
      </c>
      <c r="AK70" s="6"/>
      <c r="AL70" s="6" t="s">
        <v>124</v>
      </c>
      <c r="AM70" s="6" t="s">
        <v>61</v>
      </c>
      <c r="AN70" s="6" t="s">
        <v>62</v>
      </c>
      <c r="AO70" s="6" t="s">
        <v>99</v>
      </c>
      <c r="AP70" s="7" t="s">
        <v>115</v>
      </c>
    </row>
    <row r="71" spans="1:42" ht="13.2" x14ac:dyDescent="0.25">
      <c r="A71" s="8">
        <v>45588.867542662032</v>
      </c>
      <c r="B71" s="9" t="s">
        <v>42</v>
      </c>
      <c r="C71" s="9" t="s">
        <v>177</v>
      </c>
      <c r="D71" s="9" t="s">
        <v>636</v>
      </c>
      <c r="E71" s="9"/>
      <c r="F71" s="9" t="s">
        <v>182</v>
      </c>
      <c r="G71" s="9" t="s">
        <v>83</v>
      </c>
      <c r="H71" s="9" t="s">
        <v>84</v>
      </c>
      <c r="I71" s="9" t="s">
        <v>70</v>
      </c>
      <c r="J71" s="9" t="s">
        <v>70</v>
      </c>
      <c r="K71" s="9" t="s">
        <v>71</v>
      </c>
      <c r="L71" s="9" t="s">
        <v>85</v>
      </c>
      <c r="M71" s="9" t="s">
        <v>322</v>
      </c>
      <c r="N71" s="9" t="s">
        <v>636</v>
      </c>
      <c r="O71" s="9">
        <v>3</v>
      </c>
      <c r="P71" s="9" t="s">
        <v>119</v>
      </c>
      <c r="Q71" s="9" t="s">
        <v>253</v>
      </c>
      <c r="R71" s="9">
        <v>3</v>
      </c>
      <c r="S71" s="9" t="s">
        <v>191</v>
      </c>
      <c r="T71" s="9" t="s">
        <v>48</v>
      </c>
      <c r="U71" s="9" t="s">
        <v>268</v>
      </c>
      <c r="V71" s="9" t="s">
        <v>88</v>
      </c>
      <c r="W71" s="9">
        <v>2</v>
      </c>
      <c r="X71" s="9">
        <v>1</v>
      </c>
      <c r="Y71" s="9">
        <v>1</v>
      </c>
      <c r="Z71" s="9"/>
      <c r="AA71" s="9"/>
      <c r="AB71" s="9" t="s">
        <v>226</v>
      </c>
      <c r="AC71" s="9">
        <v>3</v>
      </c>
      <c r="AD71" s="9"/>
      <c r="AE71" s="9"/>
      <c r="AF71" s="9"/>
      <c r="AG71" s="9" t="s">
        <v>44</v>
      </c>
      <c r="AH71" s="9"/>
      <c r="AI71" s="9"/>
      <c r="AJ71" s="9"/>
      <c r="AK71" s="9" t="s">
        <v>197</v>
      </c>
      <c r="AL71" s="9" t="s">
        <v>79</v>
      </c>
      <c r="AM71" s="9" t="s">
        <v>256</v>
      </c>
      <c r="AN71" s="9" t="s">
        <v>62</v>
      </c>
      <c r="AO71" s="9" t="s">
        <v>108</v>
      </c>
      <c r="AP71" s="10" t="s">
        <v>115</v>
      </c>
    </row>
    <row r="72" spans="1:42" ht="13.2" x14ac:dyDescent="0.25">
      <c r="A72" s="5">
        <v>45588.957312430561</v>
      </c>
      <c r="B72" s="6" t="s">
        <v>42</v>
      </c>
      <c r="C72" s="6" t="s">
        <v>198</v>
      </c>
      <c r="D72" s="6" t="s">
        <v>636</v>
      </c>
      <c r="E72" s="6"/>
      <c r="F72" s="6" t="s">
        <v>66</v>
      </c>
      <c r="G72" s="6" t="s">
        <v>83</v>
      </c>
      <c r="H72" s="6" t="s">
        <v>84</v>
      </c>
      <c r="I72" s="6" t="s">
        <v>53</v>
      </c>
      <c r="J72" s="6" t="s">
        <v>147</v>
      </c>
      <c r="K72" s="6" t="s">
        <v>129</v>
      </c>
      <c r="L72" s="6" t="s">
        <v>85</v>
      </c>
      <c r="M72" s="6" t="s">
        <v>85</v>
      </c>
      <c r="N72" s="6" t="s">
        <v>636</v>
      </c>
      <c r="O72" s="6">
        <v>3</v>
      </c>
      <c r="P72" s="6" t="s">
        <v>149</v>
      </c>
      <c r="Q72" s="6" t="s">
        <v>323</v>
      </c>
      <c r="R72" s="6">
        <v>4</v>
      </c>
      <c r="S72" s="6" t="s">
        <v>324</v>
      </c>
      <c r="T72" s="6" t="s">
        <v>48</v>
      </c>
      <c r="U72" s="6" t="s">
        <v>268</v>
      </c>
      <c r="V72" s="6" t="s">
        <v>88</v>
      </c>
      <c r="W72" s="6">
        <v>2</v>
      </c>
      <c r="X72" s="6">
        <v>1</v>
      </c>
      <c r="Y72" s="6">
        <v>1</v>
      </c>
      <c r="Z72" s="6" t="s">
        <v>85</v>
      </c>
      <c r="AA72" s="6">
        <v>5</v>
      </c>
      <c r="AB72" s="6" t="s">
        <v>144</v>
      </c>
      <c r="AC72" s="6">
        <v>3</v>
      </c>
      <c r="AD72" s="6"/>
      <c r="AE72" s="6"/>
      <c r="AF72" s="6"/>
      <c r="AG72" s="6" t="s">
        <v>44</v>
      </c>
      <c r="AH72" s="6"/>
      <c r="AI72" s="6"/>
      <c r="AJ72" s="6"/>
      <c r="AK72" s="6" t="s">
        <v>197</v>
      </c>
      <c r="AL72" s="6" t="s">
        <v>79</v>
      </c>
      <c r="AM72" s="6" t="s">
        <v>256</v>
      </c>
      <c r="AN72" s="6" t="s">
        <v>156</v>
      </c>
      <c r="AO72" s="6" t="s">
        <v>318</v>
      </c>
      <c r="AP72" s="7" t="s">
        <v>325</v>
      </c>
    </row>
    <row r="73" spans="1:42" ht="13.2" x14ac:dyDescent="0.25">
      <c r="A73" s="8">
        <v>45589.237533159721</v>
      </c>
      <c r="B73" s="9" t="s">
        <v>42</v>
      </c>
      <c r="C73" s="9" t="s">
        <v>162</v>
      </c>
      <c r="D73" s="9" t="s">
        <v>636</v>
      </c>
      <c r="E73" s="9"/>
      <c r="F73" s="9" t="s">
        <v>102</v>
      </c>
      <c r="G73" s="9" t="s">
        <v>83</v>
      </c>
      <c r="H73" s="9" t="s">
        <v>183</v>
      </c>
      <c r="I73" s="9" t="s">
        <v>53</v>
      </c>
      <c r="J73" s="9" t="s">
        <v>70</v>
      </c>
      <c r="K73" s="9" t="s">
        <v>71</v>
      </c>
      <c r="L73" s="9" t="s">
        <v>85</v>
      </c>
      <c r="M73" s="9" t="s">
        <v>111</v>
      </c>
      <c r="N73" s="9" t="s">
        <v>636</v>
      </c>
      <c r="O73" s="9">
        <v>3</v>
      </c>
      <c r="P73" s="9" t="s">
        <v>130</v>
      </c>
      <c r="Q73" s="9" t="s">
        <v>105</v>
      </c>
      <c r="R73" s="9">
        <v>3</v>
      </c>
      <c r="S73" s="9" t="s">
        <v>207</v>
      </c>
      <c r="T73" s="9" t="s">
        <v>48</v>
      </c>
      <c r="U73" s="9" t="s">
        <v>249</v>
      </c>
      <c r="V73" s="9" t="s">
        <v>167</v>
      </c>
      <c r="W73" s="9">
        <v>5</v>
      </c>
      <c r="X73" s="9">
        <v>5</v>
      </c>
      <c r="Y73" s="9">
        <v>3</v>
      </c>
      <c r="Z73" s="9"/>
      <c r="AA73" s="9"/>
      <c r="AB73" s="9" t="s">
        <v>144</v>
      </c>
      <c r="AC73" s="9">
        <v>5</v>
      </c>
      <c r="AD73" s="9"/>
      <c r="AE73" s="9"/>
      <c r="AF73" s="9"/>
      <c r="AG73" s="9" t="s">
        <v>48</v>
      </c>
      <c r="AH73" s="9" t="s">
        <v>173</v>
      </c>
      <c r="AI73" s="9">
        <v>3</v>
      </c>
      <c r="AJ73" s="9">
        <v>5</v>
      </c>
      <c r="AK73" s="9"/>
      <c r="AL73" s="9" t="s">
        <v>79</v>
      </c>
      <c r="AM73" s="9" t="s">
        <v>155</v>
      </c>
      <c r="AN73" s="9" t="s">
        <v>62</v>
      </c>
      <c r="AO73" s="9" t="s">
        <v>108</v>
      </c>
      <c r="AP73" s="10" t="s">
        <v>127</v>
      </c>
    </row>
    <row r="74" spans="1:42" ht="13.2" x14ac:dyDescent="0.25">
      <c r="A74" s="5">
        <v>45594.227721643518</v>
      </c>
      <c r="B74" s="6" t="s">
        <v>42</v>
      </c>
      <c r="C74" s="6" t="s">
        <v>223</v>
      </c>
      <c r="D74" s="6" t="s">
        <v>636</v>
      </c>
      <c r="E74" s="6"/>
      <c r="F74" s="6" t="s">
        <v>66</v>
      </c>
      <c r="G74" s="6" t="s">
        <v>83</v>
      </c>
      <c r="H74" s="6" t="s">
        <v>183</v>
      </c>
      <c r="I74" s="6" t="s">
        <v>147</v>
      </c>
      <c r="J74" s="6" t="s">
        <v>147</v>
      </c>
      <c r="K74" s="6" t="s">
        <v>170</v>
      </c>
      <c r="L74" s="6" t="s">
        <v>85</v>
      </c>
      <c r="M74" s="6" t="s">
        <v>85</v>
      </c>
      <c r="N74" s="6" t="s">
        <v>636</v>
      </c>
      <c r="O74" s="6">
        <v>3</v>
      </c>
      <c r="P74" s="6" t="s">
        <v>119</v>
      </c>
      <c r="Q74" s="6" t="s">
        <v>57</v>
      </c>
      <c r="R74" s="6">
        <v>3</v>
      </c>
      <c r="S74" s="6" t="s">
        <v>326</v>
      </c>
      <c r="T74" s="6" t="s">
        <v>48</v>
      </c>
      <c r="U74" s="6" t="s">
        <v>166</v>
      </c>
      <c r="V74" s="6" t="s">
        <v>159</v>
      </c>
      <c r="W74" s="6">
        <v>2</v>
      </c>
      <c r="X74" s="6">
        <v>2</v>
      </c>
      <c r="Y74" s="6">
        <v>2</v>
      </c>
      <c r="Z74" s="6" t="s">
        <v>85</v>
      </c>
      <c r="AA74" s="6"/>
      <c r="AB74" s="6" t="s">
        <v>85</v>
      </c>
      <c r="AC74" s="6">
        <v>3</v>
      </c>
      <c r="AD74" s="6"/>
      <c r="AE74" s="6"/>
      <c r="AF74" s="6"/>
      <c r="AG74" s="6" t="s">
        <v>44</v>
      </c>
      <c r="AH74" s="6"/>
      <c r="AI74" s="6"/>
      <c r="AJ74" s="6"/>
      <c r="AK74" s="6" t="s">
        <v>145</v>
      </c>
      <c r="AL74" s="6" t="s">
        <v>124</v>
      </c>
      <c r="AM74" s="6" t="s">
        <v>155</v>
      </c>
      <c r="AN74" s="6" t="s">
        <v>80</v>
      </c>
      <c r="AO74" s="6" t="s">
        <v>327</v>
      </c>
      <c r="AP74" s="7" t="s">
        <v>289</v>
      </c>
    </row>
    <row r="75" spans="1:42" ht="13.2" x14ac:dyDescent="0.25">
      <c r="A75" s="8">
        <v>45594.499365821757</v>
      </c>
      <c r="B75" s="9" t="s">
        <v>42</v>
      </c>
      <c r="C75" s="9" t="s">
        <v>169</v>
      </c>
      <c r="D75" s="9" t="s">
        <v>44</v>
      </c>
      <c r="E75" s="9" t="s">
        <v>328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10"/>
    </row>
    <row r="76" spans="1:42" ht="13.2" x14ac:dyDescent="0.25">
      <c r="A76" s="5">
        <v>45595.986226018518</v>
      </c>
      <c r="B76" s="6" t="s">
        <v>42</v>
      </c>
      <c r="C76" s="6" t="s">
        <v>243</v>
      </c>
      <c r="D76" s="6" t="s">
        <v>636</v>
      </c>
      <c r="E76" s="6"/>
      <c r="F76" s="6" t="s">
        <v>182</v>
      </c>
      <c r="G76" s="6" t="s">
        <v>83</v>
      </c>
      <c r="H76" s="6" t="s">
        <v>183</v>
      </c>
      <c r="I76" s="6" t="s">
        <v>53</v>
      </c>
      <c r="J76" s="6" t="s">
        <v>70</v>
      </c>
      <c r="K76" s="6" t="s">
        <v>71</v>
      </c>
      <c r="L76" s="6" t="s">
        <v>85</v>
      </c>
      <c r="M76" s="6" t="s">
        <v>73</v>
      </c>
      <c r="N76" s="6" t="s">
        <v>636</v>
      </c>
      <c r="O76" s="6">
        <v>2</v>
      </c>
      <c r="P76" s="6" t="s">
        <v>317</v>
      </c>
      <c r="Q76" s="6" t="s">
        <v>329</v>
      </c>
      <c r="R76" s="6">
        <v>3</v>
      </c>
      <c r="S76" s="6" t="s">
        <v>330</v>
      </c>
      <c r="T76" s="6" t="s">
        <v>48</v>
      </c>
      <c r="U76" s="6" t="s">
        <v>331</v>
      </c>
      <c r="V76" s="6" t="s">
        <v>332</v>
      </c>
      <c r="W76" s="6">
        <v>3</v>
      </c>
      <c r="X76" s="6">
        <v>1</v>
      </c>
      <c r="Y76" s="6">
        <v>2</v>
      </c>
      <c r="Z76" s="6"/>
      <c r="AA76" s="6"/>
      <c r="AB76" s="6" t="s">
        <v>333</v>
      </c>
      <c r="AC76" s="6">
        <v>4</v>
      </c>
      <c r="AD76" s="6"/>
      <c r="AE76" s="6"/>
      <c r="AF76" s="6"/>
      <c r="AG76" s="6" t="s">
        <v>48</v>
      </c>
      <c r="AH76" s="6" t="s">
        <v>334</v>
      </c>
      <c r="AI76" s="6">
        <v>4</v>
      </c>
      <c r="AJ76" s="6">
        <v>4</v>
      </c>
      <c r="AK76" s="6"/>
      <c r="AL76" s="6" t="s">
        <v>79</v>
      </c>
      <c r="AM76" s="6" t="s">
        <v>155</v>
      </c>
      <c r="AN76" s="6" t="s">
        <v>80</v>
      </c>
      <c r="AO76" s="6" t="s">
        <v>108</v>
      </c>
      <c r="AP76" s="7" t="s">
        <v>115</v>
      </c>
    </row>
    <row r="77" spans="1:42" ht="13.2" x14ac:dyDescent="0.25">
      <c r="A77" s="8">
        <v>45596.481357349534</v>
      </c>
      <c r="B77" s="9" t="s">
        <v>42</v>
      </c>
      <c r="C77" s="9" t="s">
        <v>162</v>
      </c>
      <c r="D77" s="9" t="s">
        <v>636</v>
      </c>
      <c r="E77" s="9"/>
      <c r="F77" s="9" t="s">
        <v>182</v>
      </c>
      <c r="G77" s="9" t="s">
        <v>83</v>
      </c>
      <c r="H77" s="9" t="s">
        <v>183</v>
      </c>
      <c r="I77" s="9" t="s">
        <v>103</v>
      </c>
      <c r="J77" s="9" t="s">
        <v>147</v>
      </c>
      <c r="K77" s="9" t="s">
        <v>129</v>
      </c>
      <c r="L77" s="9" t="s">
        <v>85</v>
      </c>
      <c r="M77" s="9" t="s">
        <v>55</v>
      </c>
      <c r="N77" s="9" t="s">
        <v>636</v>
      </c>
      <c r="O77" s="9">
        <v>2</v>
      </c>
      <c r="P77" s="9" t="s">
        <v>335</v>
      </c>
      <c r="Q77" s="9" t="s">
        <v>195</v>
      </c>
      <c r="R77" s="9">
        <v>2</v>
      </c>
      <c r="S77" s="9" t="s">
        <v>336</v>
      </c>
      <c r="T77" s="9" t="s">
        <v>48</v>
      </c>
      <c r="U77" s="9" t="s">
        <v>337</v>
      </c>
      <c r="V77" s="9" t="s">
        <v>88</v>
      </c>
      <c r="W77" s="9">
        <v>4</v>
      </c>
      <c r="X77" s="9">
        <v>3</v>
      </c>
      <c r="Y77" s="9">
        <v>2</v>
      </c>
      <c r="Z77" s="9" t="s">
        <v>338</v>
      </c>
      <c r="AA77" s="9">
        <v>3</v>
      </c>
      <c r="AB77" s="9" t="s">
        <v>226</v>
      </c>
      <c r="AC77" s="9">
        <v>3</v>
      </c>
      <c r="AD77" s="9"/>
      <c r="AE77" s="9"/>
      <c r="AF77" s="9"/>
      <c r="AG77" s="9" t="s">
        <v>48</v>
      </c>
      <c r="AH77" s="9" t="s">
        <v>339</v>
      </c>
      <c r="AI77" s="9">
        <v>3</v>
      </c>
      <c r="AJ77" s="9">
        <v>3</v>
      </c>
      <c r="AK77" s="9"/>
      <c r="AL77" s="9" t="s">
        <v>79</v>
      </c>
      <c r="AM77" s="9" t="s">
        <v>155</v>
      </c>
      <c r="AN77" s="9" t="s">
        <v>62</v>
      </c>
      <c r="AO77" s="9" t="s">
        <v>99</v>
      </c>
      <c r="AP77" s="10" t="s">
        <v>204</v>
      </c>
    </row>
    <row r="78" spans="1:42" ht="13.2" x14ac:dyDescent="0.25">
      <c r="A78" s="5">
        <v>45596.490274780095</v>
      </c>
      <c r="B78" s="6" t="s">
        <v>42</v>
      </c>
      <c r="C78" s="6" t="s">
        <v>316</v>
      </c>
      <c r="D78" s="6" t="s">
        <v>636</v>
      </c>
      <c r="E78" s="6"/>
      <c r="F78" s="6" t="s">
        <v>102</v>
      </c>
      <c r="G78" s="6" t="s">
        <v>83</v>
      </c>
      <c r="H78" s="6" t="s">
        <v>84</v>
      </c>
      <c r="I78" s="6" t="s">
        <v>147</v>
      </c>
      <c r="J78" s="6" t="s">
        <v>209</v>
      </c>
      <c r="K78" s="6" t="s">
        <v>129</v>
      </c>
      <c r="L78" s="6" t="s">
        <v>85</v>
      </c>
      <c r="M78" s="6" t="s">
        <v>111</v>
      </c>
      <c r="N78" s="6" t="s">
        <v>636</v>
      </c>
      <c r="O78" s="6">
        <v>4</v>
      </c>
      <c r="P78" s="6" t="s">
        <v>279</v>
      </c>
      <c r="Q78" s="6" t="s">
        <v>253</v>
      </c>
      <c r="R78" s="6">
        <v>4</v>
      </c>
      <c r="S78" s="6" t="s">
        <v>97</v>
      </c>
      <c r="T78" s="6" t="s">
        <v>48</v>
      </c>
      <c r="U78" s="6" t="s">
        <v>340</v>
      </c>
      <c r="V78" s="6" t="s">
        <v>341</v>
      </c>
      <c r="W78" s="6">
        <v>3</v>
      </c>
      <c r="X78" s="6">
        <v>2</v>
      </c>
      <c r="Y78" s="6">
        <v>2</v>
      </c>
      <c r="Z78" s="6" t="s">
        <v>247</v>
      </c>
      <c r="AA78" s="6">
        <v>4</v>
      </c>
      <c r="AB78" s="6" t="s">
        <v>85</v>
      </c>
      <c r="AC78" s="6">
        <v>4</v>
      </c>
      <c r="AD78" s="6"/>
      <c r="AE78" s="6"/>
      <c r="AF78" s="6"/>
      <c r="AG78" s="6" t="s">
        <v>44</v>
      </c>
      <c r="AH78" s="6"/>
      <c r="AI78" s="6"/>
      <c r="AJ78" s="6"/>
      <c r="AK78" s="6" t="s">
        <v>197</v>
      </c>
      <c r="AL78" s="6" t="s">
        <v>79</v>
      </c>
      <c r="AM78" s="6" t="s">
        <v>155</v>
      </c>
      <c r="AN78" s="6" t="s">
        <v>62</v>
      </c>
      <c r="AO78" s="6" t="s">
        <v>108</v>
      </c>
      <c r="AP78" s="7" t="s">
        <v>127</v>
      </c>
    </row>
    <row r="79" spans="1:42" ht="13.2" x14ac:dyDescent="0.25">
      <c r="A79" s="8">
        <v>45596.491970671297</v>
      </c>
      <c r="B79" s="9" t="s">
        <v>42</v>
      </c>
      <c r="C79" s="9" t="s">
        <v>243</v>
      </c>
      <c r="D79" s="9" t="s">
        <v>636</v>
      </c>
      <c r="E79" s="9"/>
      <c r="F79" s="9" t="s">
        <v>102</v>
      </c>
      <c r="G79" s="9" t="s">
        <v>83</v>
      </c>
      <c r="H79" s="9" t="s">
        <v>84</v>
      </c>
      <c r="I79" s="9" t="s">
        <v>342</v>
      </c>
      <c r="J79" s="9" t="s">
        <v>209</v>
      </c>
      <c r="K79" s="9" t="s">
        <v>129</v>
      </c>
      <c r="L79" s="9" t="s">
        <v>85</v>
      </c>
      <c r="M79" s="9" t="s">
        <v>111</v>
      </c>
      <c r="N79" s="9" t="s">
        <v>636</v>
      </c>
      <c r="O79" s="9">
        <v>4</v>
      </c>
      <c r="P79" s="9" t="s">
        <v>279</v>
      </c>
      <c r="Q79" s="9" t="s">
        <v>343</v>
      </c>
      <c r="R79" s="9">
        <v>4</v>
      </c>
      <c r="S79" s="9" t="s">
        <v>344</v>
      </c>
      <c r="T79" s="9" t="s">
        <v>48</v>
      </c>
      <c r="U79" s="9" t="s">
        <v>317</v>
      </c>
      <c r="V79" s="9" t="s">
        <v>159</v>
      </c>
      <c r="W79" s="9">
        <v>4</v>
      </c>
      <c r="X79" s="9">
        <v>3</v>
      </c>
      <c r="Y79" s="9">
        <v>3</v>
      </c>
      <c r="Z79" s="9" t="s">
        <v>252</v>
      </c>
      <c r="AA79" s="9">
        <v>3</v>
      </c>
      <c r="AB79" s="9" t="s">
        <v>226</v>
      </c>
      <c r="AC79" s="9">
        <v>4</v>
      </c>
      <c r="AD79" s="9"/>
      <c r="AE79" s="9"/>
      <c r="AF79" s="9"/>
      <c r="AG79" s="9" t="s">
        <v>44</v>
      </c>
      <c r="AH79" s="9"/>
      <c r="AI79" s="9"/>
      <c r="AJ79" s="9"/>
      <c r="AK79" s="9" t="s">
        <v>197</v>
      </c>
      <c r="AL79" s="9" t="s">
        <v>79</v>
      </c>
      <c r="AM79" s="9" t="s">
        <v>155</v>
      </c>
      <c r="AN79" s="9" t="s">
        <v>156</v>
      </c>
      <c r="AO79" s="9" t="s">
        <v>99</v>
      </c>
      <c r="AP79" s="10" t="s">
        <v>188</v>
      </c>
    </row>
    <row r="80" spans="1:42" ht="13.2" x14ac:dyDescent="0.25">
      <c r="A80" s="5">
        <v>45596.494647754633</v>
      </c>
      <c r="B80" s="6" t="s">
        <v>42</v>
      </c>
      <c r="C80" s="6" t="s">
        <v>128</v>
      </c>
      <c r="D80" s="6" t="s">
        <v>636</v>
      </c>
      <c r="E80" s="6"/>
      <c r="F80" s="6" t="s">
        <v>102</v>
      </c>
      <c r="G80" s="6" t="s">
        <v>83</v>
      </c>
      <c r="H80" s="6" t="s">
        <v>84</v>
      </c>
      <c r="I80" s="6" t="s">
        <v>103</v>
      </c>
      <c r="J80" s="6" t="s">
        <v>53</v>
      </c>
      <c r="K80" s="6" t="s">
        <v>71</v>
      </c>
      <c r="L80" s="6" t="s">
        <v>85</v>
      </c>
      <c r="M80" s="6" t="s">
        <v>73</v>
      </c>
      <c r="N80" s="6" t="s">
        <v>636</v>
      </c>
      <c r="O80" s="6">
        <v>5</v>
      </c>
      <c r="P80" s="6" t="s">
        <v>119</v>
      </c>
      <c r="Q80" s="6" t="s">
        <v>206</v>
      </c>
      <c r="R80" s="6">
        <v>4</v>
      </c>
      <c r="S80" s="6" t="s">
        <v>207</v>
      </c>
      <c r="T80" s="6" t="s">
        <v>44</v>
      </c>
      <c r="U80" s="6"/>
      <c r="V80" s="6"/>
      <c r="W80" s="6"/>
      <c r="X80" s="6"/>
      <c r="Y80" s="6"/>
      <c r="Z80" s="6"/>
      <c r="AA80" s="6"/>
      <c r="AB80" s="6"/>
      <c r="AC80" s="6"/>
      <c r="AD80" s="6" t="s">
        <v>44</v>
      </c>
      <c r="AE80" s="6"/>
      <c r="AF80" s="6" t="s">
        <v>345</v>
      </c>
      <c r="AG80" s="6" t="s">
        <v>48</v>
      </c>
      <c r="AH80" s="6" t="s">
        <v>160</v>
      </c>
      <c r="AI80" s="6">
        <v>5</v>
      </c>
      <c r="AJ80" s="6">
        <v>4</v>
      </c>
      <c r="AK80" s="6"/>
      <c r="AL80" s="6" t="s">
        <v>124</v>
      </c>
      <c r="AM80" s="6" t="s">
        <v>256</v>
      </c>
      <c r="AN80" s="6" t="s">
        <v>156</v>
      </c>
      <c r="AO80" s="6" t="s">
        <v>99</v>
      </c>
      <c r="AP80" s="7" t="s">
        <v>115</v>
      </c>
    </row>
    <row r="81" spans="1:42" ht="13.2" x14ac:dyDescent="0.25">
      <c r="A81" s="8">
        <v>45596.496135127316</v>
      </c>
      <c r="B81" s="9" t="s">
        <v>42</v>
      </c>
      <c r="C81" s="9" t="s">
        <v>116</v>
      </c>
      <c r="D81" s="9" t="s">
        <v>636</v>
      </c>
      <c r="E81" s="9"/>
      <c r="F81" s="9" t="s">
        <v>182</v>
      </c>
      <c r="G81" s="9" t="s">
        <v>83</v>
      </c>
      <c r="H81" s="9" t="s">
        <v>84</v>
      </c>
      <c r="I81" s="9" t="s">
        <v>342</v>
      </c>
      <c r="J81" s="9" t="s">
        <v>147</v>
      </c>
      <c r="K81" s="9" t="s">
        <v>129</v>
      </c>
      <c r="L81" s="9" t="s">
        <v>85</v>
      </c>
      <c r="M81" s="9" t="s">
        <v>111</v>
      </c>
      <c r="N81" s="9" t="s">
        <v>636</v>
      </c>
      <c r="O81" s="9">
        <v>4</v>
      </c>
      <c r="P81" s="9" t="s">
        <v>130</v>
      </c>
      <c r="Q81" s="9" t="s">
        <v>346</v>
      </c>
      <c r="R81" s="9">
        <v>3</v>
      </c>
      <c r="S81" s="9" t="s">
        <v>305</v>
      </c>
      <c r="T81" s="9" t="s">
        <v>48</v>
      </c>
      <c r="U81" s="9" t="s">
        <v>220</v>
      </c>
      <c r="V81" s="9" t="s">
        <v>88</v>
      </c>
      <c r="W81" s="9">
        <v>3</v>
      </c>
      <c r="X81" s="9">
        <v>1</v>
      </c>
      <c r="Y81" s="9">
        <v>1</v>
      </c>
      <c r="Z81" s="9" t="s">
        <v>347</v>
      </c>
      <c r="AA81" s="9">
        <v>2</v>
      </c>
      <c r="AB81" s="9" t="s">
        <v>144</v>
      </c>
      <c r="AC81" s="9">
        <v>1</v>
      </c>
      <c r="AD81" s="9"/>
      <c r="AE81" s="9"/>
      <c r="AF81" s="9"/>
      <c r="AG81" s="9" t="s">
        <v>44</v>
      </c>
      <c r="AH81" s="9"/>
      <c r="AI81" s="9"/>
      <c r="AJ81" s="9"/>
      <c r="AK81" s="9" t="s">
        <v>348</v>
      </c>
      <c r="AL81" s="9" t="s">
        <v>79</v>
      </c>
      <c r="AM81" s="9" t="s">
        <v>155</v>
      </c>
      <c r="AN81" s="9" t="s">
        <v>80</v>
      </c>
      <c r="AO81" s="9" t="s">
        <v>99</v>
      </c>
      <c r="AP81" s="10" t="s">
        <v>204</v>
      </c>
    </row>
    <row r="82" spans="1:42" ht="13.2" x14ac:dyDescent="0.25">
      <c r="A82" s="5">
        <v>45596.497479074074</v>
      </c>
      <c r="B82" s="6" t="s">
        <v>42</v>
      </c>
      <c r="C82" s="6" t="s">
        <v>189</v>
      </c>
      <c r="D82" s="6" t="s">
        <v>636</v>
      </c>
      <c r="E82" s="6"/>
      <c r="F82" s="6" t="s">
        <v>182</v>
      </c>
      <c r="G82" s="6" t="s">
        <v>83</v>
      </c>
      <c r="H82" s="6" t="s">
        <v>84</v>
      </c>
      <c r="I82" s="6" t="s">
        <v>53</v>
      </c>
      <c r="J82" s="6" t="s">
        <v>53</v>
      </c>
      <c r="K82" s="6" t="s">
        <v>170</v>
      </c>
      <c r="L82" s="6" t="s">
        <v>85</v>
      </c>
      <c r="M82" s="6" t="s">
        <v>111</v>
      </c>
      <c r="N82" s="6" t="s">
        <v>636</v>
      </c>
      <c r="O82" s="6">
        <v>5</v>
      </c>
      <c r="P82" s="6" t="s">
        <v>335</v>
      </c>
      <c r="Q82" s="6" t="s">
        <v>105</v>
      </c>
      <c r="R82" s="6">
        <v>3</v>
      </c>
      <c r="S82" s="6" t="s">
        <v>344</v>
      </c>
      <c r="T82" s="6" t="s">
        <v>48</v>
      </c>
      <c r="U82" s="6" t="s">
        <v>349</v>
      </c>
      <c r="V82" s="6" t="s">
        <v>88</v>
      </c>
      <c r="W82" s="6">
        <v>5</v>
      </c>
      <c r="X82" s="6">
        <v>2</v>
      </c>
      <c r="Y82" s="6">
        <v>2</v>
      </c>
      <c r="Z82" s="6" t="s">
        <v>350</v>
      </c>
      <c r="AA82" s="6">
        <v>4</v>
      </c>
      <c r="AB82" s="6" t="s">
        <v>144</v>
      </c>
      <c r="AC82" s="6">
        <v>3</v>
      </c>
      <c r="AD82" s="6"/>
      <c r="AE82" s="6"/>
      <c r="AF82" s="6"/>
      <c r="AG82" s="6" t="s">
        <v>44</v>
      </c>
      <c r="AH82" s="6"/>
      <c r="AI82" s="6"/>
      <c r="AJ82" s="6"/>
      <c r="AK82" s="6" t="s">
        <v>277</v>
      </c>
      <c r="AL82" s="6" t="s">
        <v>79</v>
      </c>
      <c r="AM82" s="6" t="s">
        <v>155</v>
      </c>
      <c r="AN82" s="6" t="s">
        <v>156</v>
      </c>
      <c r="AO82" s="6" t="s">
        <v>99</v>
      </c>
      <c r="AP82" s="7" t="s">
        <v>161</v>
      </c>
    </row>
    <row r="83" spans="1:42" ht="13.2" x14ac:dyDescent="0.25">
      <c r="A83" s="8">
        <v>45596.500323576387</v>
      </c>
      <c r="B83" s="9" t="s">
        <v>42</v>
      </c>
      <c r="C83" s="9" t="s">
        <v>198</v>
      </c>
      <c r="D83" s="9" t="s">
        <v>636</v>
      </c>
      <c r="E83" s="9"/>
      <c r="F83" s="9" t="s">
        <v>102</v>
      </c>
      <c r="G83" s="9" t="s">
        <v>83</v>
      </c>
      <c r="H83" s="9" t="s">
        <v>84</v>
      </c>
      <c r="I83" s="9" t="s">
        <v>53</v>
      </c>
      <c r="J83" s="9" t="s">
        <v>147</v>
      </c>
      <c r="K83" s="9" t="s">
        <v>129</v>
      </c>
      <c r="L83" s="9" t="s">
        <v>85</v>
      </c>
      <c r="M83" s="9" t="s">
        <v>213</v>
      </c>
      <c r="N83" s="9" t="s">
        <v>636</v>
      </c>
      <c r="O83" s="9">
        <v>5</v>
      </c>
      <c r="P83" s="9" t="s">
        <v>279</v>
      </c>
      <c r="Q83" s="9" t="s">
        <v>199</v>
      </c>
      <c r="R83" s="9">
        <v>5</v>
      </c>
      <c r="S83" s="9" t="s">
        <v>165</v>
      </c>
      <c r="T83" s="9" t="s">
        <v>48</v>
      </c>
      <c r="U83" s="9" t="s">
        <v>331</v>
      </c>
      <c r="V83" s="9" t="s">
        <v>88</v>
      </c>
      <c r="W83" s="9">
        <v>5</v>
      </c>
      <c r="X83" s="9">
        <v>5</v>
      </c>
      <c r="Y83" s="9">
        <v>5</v>
      </c>
      <c r="Z83" s="9" t="s">
        <v>252</v>
      </c>
      <c r="AA83" s="9">
        <v>4</v>
      </c>
      <c r="AB83" s="9" t="s">
        <v>226</v>
      </c>
      <c r="AC83" s="9">
        <v>4</v>
      </c>
      <c r="AD83" s="9"/>
      <c r="AE83" s="9"/>
      <c r="AF83" s="9"/>
      <c r="AG83" s="9" t="s">
        <v>48</v>
      </c>
      <c r="AH83" s="9" t="s">
        <v>351</v>
      </c>
      <c r="AI83" s="9">
        <v>3</v>
      </c>
      <c r="AJ83" s="9">
        <v>3</v>
      </c>
      <c r="AK83" s="9"/>
      <c r="AL83" s="9" t="s">
        <v>79</v>
      </c>
      <c r="AM83" s="9" t="s">
        <v>61</v>
      </c>
      <c r="AN83" s="9" t="s">
        <v>80</v>
      </c>
      <c r="AO83" s="9" t="s">
        <v>63</v>
      </c>
      <c r="AP83" s="10" t="s">
        <v>127</v>
      </c>
    </row>
    <row r="84" spans="1:42" ht="13.2" x14ac:dyDescent="0.25">
      <c r="A84" s="5">
        <v>45596.501459768522</v>
      </c>
      <c r="B84" s="6" t="s">
        <v>42</v>
      </c>
      <c r="C84" s="6" t="s">
        <v>128</v>
      </c>
      <c r="D84" s="6" t="s">
        <v>636</v>
      </c>
      <c r="E84" s="6"/>
      <c r="F84" s="6" t="s">
        <v>182</v>
      </c>
      <c r="G84" s="6" t="s">
        <v>83</v>
      </c>
      <c r="H84" s="6" t="s">
        <v>84</v>
      </c>
      <c r="I84" s="6" t="s">
        <v>103</v>
      </c>
      <c r="J84" s="6" t="s">
        <v>70</v>
      </c>
      <c r="K84" s="6" t="s">
        <v>129</v>
      </c>
      <c r="L84" s="6" t="s">
        <v>85</v>
      </c>
      <c r="M84" s="6" t="s">
        <v>111</v>
      </c>
      <c r="N84" s="6" t="s">
        <v>636</v>
      </c>
      <c r="O84" s="6">
        <v>4</v>
      </c>
      <c r="P84" s="6" t="s">
        <v>335</v>
      </c>
      <c r="Q84" s="6" t="s">
        <v>105</v>
      </c>
      <c r="R84" s="6">
        <v>4</v>
      </c>
      <c r="S84" s="6" t="s">
        <v>97</v>
      </c>
      <c r="T84" s="6" t="s">
        <v>48</v>
      </c>
      <c r="U84" s="6" t="s">
        <v>257</v>
      </c>
      <c r="V84" s="6" t="s">
        <v>88</v>
      </c>
      <c r="W84" s="6">
        <v>5</v>
      </c>
      <c r="X84" s="6">
        <v>3</v>
      </c>
      <c r="Y84" s="6">
        <v>3</v>
      </c>
      <c r="Z84" s="6" t="s">
        <v>247</v>
      </c>
      <c r="AA84" s="6">
        <v>4</v>
      </c>
      <c r="AB84" s="6" t="s">
        <v>144</v>
      </c>
      <c r="AC84" s="6">
        <v>4</v>
      </c>
      <c r="AD84" s="6"/>
      <c r="AE84" s="6"/>
      <c r="AF84" s="6"/>
      <c r="AG84" s="6" t="s">
        <v>44</v>
      </c>
      <c r="AH84" s="6"/>
      <c r="AI84" s="6"/>
      <c r="AJ84" s="6"/>
      <c r="AK84" s="6" t="s">
        <v>197</v>
      </c>
      <c r="AL84" s="6" t="s">
        <v>79</v>
      </c>
      <c r="AM84" s="6" t="s">
        <v>135</v>
      </c>
      <c r="AN84" s="6" t="s">
        <v>80</v>
      </c>
      <c r="AO84" s="6" t="s">
        <v>99</v>
      </c>
      <c r="AP84" s="7" t="s">
        <v>181</v>
      </c>
    </row>
    <row r="85" spans="1:42" ht="13.2" x14ac:dyDescent="0.25">
      <c r="A85" s="8">
        <v>45596.502193101856</v>
      </c>
      <c r="B85" s="9" t="s">
        <v>42</v>
      </c>
      <c r="C85" s="9" t="s">
        <v>128</v>
      </c>
      <c r="D85" s="9" t="s">
        <v>636</v>
      </c>
      <c r="E85" s="9"/>
      <c r="F85" s="9" t="s">
        <v>182</v>
      </c>
      <c r="G85" s="9" t="s">
        <v>83</v>
      </c>
      <c r="H85" s="9" t="s">
        <v>183</v>
      </c>
      <c r="I85" s="9" t="s">
        <v>147</v>
      </c>
      <c r="J85" s="9" t="s">
        <v>147</v>
      </c>
      <c r="K85" s="9" t="s">
        <v>170</v>
      </c>
      <c r="L85" s="9" t="s">
        <v>85</v>
      </c>
      <c r="M85" s="9" t="s">
        <v>111</v>
      </c>
      <c r="N85" s="9" t="s">
        <v>636</v>
      </c>
      <c r="O85" s="9">
        <v>3</v>
      </c>
      <c r="P85" s="9" t="s">
        <v>130</v>
      </c>
      <c r="Q85" s="9" t="s">
        <v>57</v>
      </c>
      <c r="R85" s="9">
        <v>3</v>
      </c>
      <c r="S85" s="9" t="s">
        <v>165</v>
      </c>
      <c r="T85" s="9" t="s">
        <v>48</v>
      </c>
      <c r="U85" s="9" t="s">
        <v>352</v>
      </c>
      <c r="V85" s="9" t="s">
        <v>142</v>
      </c>
      <c r="W85" s="9">
        <v>3</v>
      </c>
      <c r="X85" s="9">
        <v>1</v>
      </c>
      <c r="Y85" s="9">
        <v>2</v>
      </c>
      <c r="Z85" s="9" t="s">
        <v>247</v>
      </c>
      <c r="AA85" s="9">
        <v>3</v>
      </c>
      <c r="AB85" s="9" t="s">
        <v>226</v>
      </c>
      <c r="AC85" s="9">
        <v>3</v>
      </c>
      <c r="AD85" s="9"/>
      <c r="AE85" s="9"/>
      <c r="AF85" s="9"/>
      <c r="AG85" s="9" t="s">
        <v>44</v>
      </c>
      <c r="AH85" s="9"/>
      <c r="AI85" s="9"/>
      <c r="AJ85" s="9"/>
      <c r="AK85" s="9" t="s">
        <v>353</v>
      </c>
      <c r="AL85" s="9" t="s">
        <v>124</v>
      </c>
      <c r="AM85" s="9" t="s">
        <v>155</v>
      </c>
      <c r="AN85" s="9" t="s">
        <v>80</v>
      </c>
      <c r="AO85" s="9" t="s">
        <v>99</v>
      </c>
      <c r="AP85" s="10" t="s">
        <v>188</v>
      </c>
    </row>
    <row r="86" spans="1:42" ht="13.2" x14ac:dyDescent="0.25">
      <c r="A86" s="5">
        <v>45596.503378090274</v>
      </c>
      <c r="B86" s="6" t="s">
        <v>42</v>
      </c>
      <c r="C86" s="6" t="s">
        <v>136</v>
      </c>
      <c r="D86" s="6" t="s">
        <v>636</v>
      </c>
      <c r="E86" s="6"/>
      <c r="F86" s="6" t="s">
        <v>182</v>
      </c>
      <c r="G86" s="6" t="s">
        <v>83</v>
      </c>
      <c r="H86" s="6" t="s">
        <v>183</v>
      </c>
      <c r="I86" s="6" t="s">
        <v>147</v>
      </c>
      <c r="J86" s="6" t="s">
        <v>147</v>
      </c>
      <c r="K86" s="6" t="s">
        <v>129</v>
      </c>
      <c r="L86" s="6" t="s">
        <v>85</v>
      </c>
      <c r="M86" s="6" t="s">
        <v>111</v>
      </c>
      <c r="N86" s="6" t="s">
        <v>636</v>
      </c>
      <c r="O86" s="6">
        <v>5</v>
      </c>
      <c r="P86" s="6" t="s">
        <v>354</v>
      </c>
      <c r="Q86" s="6" t="s">
        <v>355</v>
      </c>
      <c r="R86" s="6">
        <v>5</v>
      </c>
      <c r="S86" s="6" t="s">
        <v>165</v>
      </c>
      <c r="T86" s="6" t="s">
        <v>48</v>
      </c>
      <c r="U86" s="6" t="s">
        <v>356</v>
      </c>
      <c r="V86" s="6" t="s">
        <v>159</v>
      </c>
      <c r="W86" s="6">
        <v>5</v>
      </c>
      <c r="X86" s="6">
        <v>1</v>
      </c>
      <c r="Y86" s="6">
        <v>1</v>
      </c>
      <c r="Z86" s="6" t="s">
        <v>247</v>
      </c>
      <c r="AA86" s="6">
        <v>5</v>
      </c>
      <c r="AB86" s="6" t="s">
        <v>226</v>
      </c>
      <c r="AC86" s="6">
        <v>5</v>
      </c>
      <c r="AD86" s="6"/>
      <c r="AE86" s="6"/>
      <c r="AF86" s="6"/>
      <c r="AG86" s="6" t="s">
        <v>48</v>
      </c>
      <c r="AH86" s="6" t="s">
        <v>357</v>
      </c>
      <c r="AI86" s="6">
        <v>3</v>
      </c>
      <c r="AJ86" s="6">
        <v>2</v>
      </c>
      <c r="AK86" s="6"/>
      <c r="AL86" s="6" t="s">
        <v>124</v>
      </c>
      <c r="AM86" s="6" t="s">
        <v>61</v>
      </c>
      <c r="AN86" s="6" t="s">
        <v>156</v>
      </c>
      <c r="AO86" s="6" t="s">
        <v>99</v>
      </c>
      <c r="AP86" s="7" t="s">
        <v>109</v>
      </c>
    </row>
    <row r="87" spans="1:42" ht="13.2" x14ac:dyDescent="0.25">
      <c r="A87" s="8">
        <v>45596.506895474537</v>
      </c>
      <c r="B87" s="9" t="s">
        <v>42</v>
      </c>
      <c r="C87" s="9" t="s">
        <v>116</v>
      </c>
      <c r="D87" s="9" t="s">
        <v>636</v>
      </c>
      <c r="E87" s="9"/>
      <c r="F87" s="9" t="s">
        <v>102</v>
      </c>
      <c r="G87" s="9" t="s">
        <v>83</v>
      </c>
      <c r="H87" s="9" t="s">
        <v>84</v>
      </c>
      <c r="I87" s="9" t="s">
        <v>53</v>
      </c>
      <c r="J87" s="9" t="s">
        <v>224</v>
      </c>
      <c r="K87" s="9" t="s">
        <v>129</v>
      </c>
      <c r="L87" s="9" t="s">
        <v>85</v>
      </c>
      <c r="M87" s="9" t="s">
        <v>111</v>
      </c>
      <c r="N87" s="9" t="s">
        <v>636</v>
      </c>
      <c r="O87" s="9">
        <v>4</v>
      </c>
      <c r="P87" s="9" t="s">
        <v>335</v>
      </c>
      <c r="Q87" s="9" t="s">
        <v>343</v>
      </c>
      <c r="R87" s="9">
        <v>4</v>
      </c>
      <c r="S87" s="9" t="s">
        <v>344</v>
      </c>
      <c r="T87" s="9" t="s">
        <v>48</v>
      </c>
      <c r="U87" s="9" t="s">
        <v>257</v>
      </c>
      <c r="V87" s="9" t="s">
        <v>88</v>
      </c>
      <c r="W87" s="9">
        <v>4</v>
      </c>
      <c r="X87" s="9">
        <v>2</v>
      </c>
      <c r="Y87" s="9">
        <v>2</v>
      </c>
      <c r="Z87" s="9" t="s">
        <v>85</v>
      </c>
      <c r="AA87" s="9">
        <v>3</v>
      </c>
      <c r="AB87" s="9" t="s">
        <v>144</v>
      </c>
      <c r="AC87" s="9">
        <v>3</v>
      </c>
      <c r="AD87" s="9"/>
      <c r="AE87" s="9"/>
      <c r="AF87" s="9"/>
      <c r="AG87" s="9" t="s">
        <v>44</v>
      </c>
      <c r="AH87" s="9"/>
      <c r="AI87" s="9"/>
      <c r="AJ87" s="9"/>
      <c r="AK87" s="9" t="s">
        <v>200</v>
      </c>
      <c r="AL87" s="9" t="s">
        <v>79</v>
      </c>
      <c r="AM87" s="9" t="s">
        <v>155</v>
      </c>
      <c r="AN87" s="9" t="s">
        <v>80</v>
      </c>
      <c r="AO87" s="9" t="s">
        <v>99</v>
      </c>
      <c r="AP87" s="10" t="s">
        <v>204</v>
      </c>
    </row>
    <row r="88" spans="1:42" ht="13.2" x14ac:dyDescent="0.25">
      <c r="A88" s="5">
        <v>45596.507971793981</v>
      </c>
      <c r="B88" s="6" t="s">
        <v>42</v>
      </c>
      <c r="C88" s="6" t="s">
        <v>198</v>
      </c>
      <c r="D88" s="6" t="s">
        <v>636</v>
      </c>
      <c r="E88" s="6"/>
      <c r="F88" s="6" t="s">
        <v>182</v>
      </c>
      <c r="G88" s="6" t="s">
        <v>83</v>
      </c>
      <c r="H88" s="6" t="s">
        <v>84</v>
      </c>
      <c r="I88" s="6" t="s">
        <v>147</v>
      </c>
      <c r="J88" s="6" t="s">
        <v>147</v>
      </c>
      <c r="K88" s="6" t="s">
        <v>170</v>
      </c>
      <c r="L88" s="6" t="s">
        <v>85</v>
      </c>
      <c r="M88" s="6" t="s">
        <v>111</v>
      </c>
      <c r="N88" s="6" t="s">
        <v>636</v>
      </c>
      <c r="O88" s="6">
        <v>3</v>
      </c>
      <c r="P88" s="6" t="s">
        <v>358</v>
      </c>
      <c r="Q88" s="6" t="s">
        <v>105</v>
      </c>
      <c r="R88" s="6">
        <v>2</v>
      </c>
      <c r="S88" s="6" t="s">
        <v>191</v>
      </c>
      <c r="T88" s="6" t="s">
        <v>48</v>
      </c>
      <c r="U88" s="6" t="s">
        <v>356</v>
      </c>
      <c r="V88" s="6" t="s">
        <v>88</v>
      </c>
      <c r="W88" s="6">
        <v>4</v>
      </c>
      <c r="X88" s="6">
        <v>1</v>
      </c>
      <c r="Y88" s="6">
        <v>1</v>
      </c>
      <c r="Z88" s="6" t="s">
        <v>359</v>
      </c>
      <c r="AA88" s="6">
        <v>4</v>
      </c>
      <c r="AB88" s="6" t="s">
        <v>144</v>
      </c>
      <c r="AC88" s="6">
        <v>3</v>
      </c>
      <c r="AD88" s="6"/>
      <c r="AE88" s="6"/>
      <c r="AF88" s="6"/>
      <c r="AG88" s="6" t="s">
        <v>48</v>
      </c>
      <c r="AH88" s="6" t="s">
        <v>360</v>
      </c>
      <c r="AI88" s="6">
        <v>2</v>
      </c>
      <c r="AJ88" s="6">
        <v>1</v>
      </c>
      <c r="AK88" s="6"/>
      <c r="AL88" s="6" t="s">
        <v>79</v>
      </c>
      <c r="AM88" s="6" t="s">
        <v>155</v>
      </c>
      <c r="AN88" s="6" t="s">
        <v>156</v>
      </c>
      <c r="AO88" s="6" t="s">
        <v>99</v>
      </c>
      <c r="AP88" s="7" t="s">
        <v>270</v>
      </c>
    </row>
    <row r="89" spans="1:42" ht="13.2" x14ac:dyDescent="0.25">
      <c r="A89" s="8">
        <v>45596.51082304398</v>
      </c>
      <c r="B89" s="9" t="s">
        <v>42</v>
      </c>
      <c r="C89" s="9" t="s">
        <v>243</v>
      </c>
      <c r="D89" s="9" t="s">
        <v>636</v>
      </c>
      <c r="E89" s="9"/>
      <c r="F89" s="9" t="s">
        <v>102</v>
      </c>
      <c r="G89" s="9" t="s">
        <v>83</v>
      </c>
      <c r="H89" s="9" t="s">
        <v>84</v>
      </c>
      <c r="I89" s="9" t="s">
        <v>70</v>
      </c>
      <c r="J89" s="9" t="s">
        <v>209</v>
      </c>
      <c r="K89" s="9" t="s">
        <v>129</v>
      </c>
      <c r="L89" s="9" t="s">
        <v>85</v>
      </c>
      <c r="M89" s="9" t="s">
        <v>111</v>
      </c>
      <c r="N89" s="9" t="s">
        <v>636</v>
      </c>
      <c r="O89" s="9">
        <v>3</v>
      </c>
      <c r="P89" s="9" t="s">
        <v>335</v>
      </c>
      <c r="Q89" s="9" t="s">
        <v>105</v>
      </c>
      <c r="R89" s="9">
        <v>3</v>
      </c>
      <c r="S89" s="9" t="s">
        <v>344</v>
      </c>
      <c r="T89" s="9" t="s">
        <v>48</v>
      </c>
      <c r="U89" s="9" t="s">
        <v>361</v>
      </c>
      <c r="V89" s="9" t="s">
        <v>159</v>
      </c>
      <c r="W89" s="9">
        <v>4</v>
      </c>
      <c r="X89" s="9">
        <v>4</v>
      </c>
      <c r="Y89" s="9">
        <v>1</v>
      </c>
      <c r="Z89" s="9" t="s">
        <v>362</v>
      </c>
      <c r="AA89" s="9">
        <v>4</v>
      </c>
      <c r="AB89" s="9" t="s">
        <v>144</v>
      </c>
      <c r="AC89" s="9">
        <v>3</v>
      </c>
      <c r="AD89" s="9"/>
      <c r="AE89" s="9"/>
      <c r="AF89" s="9"/>
      <c r="AG89" s="9" t="s">
        <v>48</v>
      </c>
      <c r="AH89" s="9" t="s">
        <v>363</v>
      </c>
      <c r="AI89" s="9">
        <v>5</v>
      </c>
      <c r="AJ89" s="9">
        <v>3</v>
      </c>
      <c r="AK89" s="9"/>
      <c r="AL89" s="9" t="s">
        <v>79</v>
      </c>
      <c r="AM89" s="9" t="s">
        <v>155</v>
      </c>
      <c r="AN89" s="9" t="s">
        <v>156</v>
      </c>
      <c r="AO89" s="9" t="s">
        <v>99</v>
      </c>
      <c r="AP89" s="10" t="s">
        <v>364</v>
      </c>
    </row>
    <row r="90" spans="1:42" ht="13.2" x14ac:dyDescent="0.25">
      <c r="A90" s="5">
        <v>45596.517414085647</v>
      </c>
      <c r="B90" s="6" t="s">
        <v>42</v>
      </c>
      <c r="C90" s="6" t="s">
        <v>136</v>
      </c>
      <c r="D90" s="6" t="s">
        <v>636</v>
      </c>
      <c r="E90" s="6"/>
      <c r="F90" s="6" t="s">
        <v>182</v>
      </c>
      <c r="G90" s="6" t="s">
        <v>83</v>
      </c>
      <c r="H90" s="6" t="s">
        <v>183</v>
      </c>
      <c r="I90" s="6" t="s">
        <v>147</v>
      </c>
      <c r="J90" s="6" t="s">
        <v>147</v>
      </c>
      <c r="K90" s="6" t="s">
        <v>170</v>
      </c>
      <c r="L90" s="6" t="s">
        <v>85</v>
      </c>
      <c r="M90" s="6" t="s">
        <v>111</v>
      </c>
      <c r="N90" s="6" t="s">
        <v>636</v>
      </c>
      <c r="O90" s="6">
        <v>4</v>
      </c>
      <c r="P90" s="6" t="s">
        <v>130</v>
      </c>
      <c r="Q90" s="6" t="s">
        <v>199</v>
      </c>
      <c r="R90" s="6">
        <v>3</v>
      </c>
      <c r="S90" s="6" t="s">
        <v>165</v>
      </c>
      <c r="T90" s="6" t="s">
        <v>48</v>
      </c>
      <c r="U90" s="6" t="s">
        <v>133</v>
      </c>
      <c r="V90" s="6" t="s">
        <v>88</v>
      </c>
      <c r="W90" s="6">
        <v>4</v>
      </c>
      <c r="X90" s="6">
        <v>4</v>
      </c>
      <c r="Y90" s="6">
        <v>2</v>
      </c>
      <c r="Z90" s="6" t="s">
        <v>350</v>
      </c>
      <c r="AA90" s="6">
        <v>4</v>
      </c>
      <c r="AB90" s="6" t="s">
        <v>226</v>
      </c>
      <c r="AC90" s="6">
        <v>5</v>
      </c>
      <c r="AD90" s="6"/>
      <c r="AE90" s="6"/>
      <c r="AF90" s="6"/>
      <c r="AG90" s="6" t="s">
        <v>48</v>
      </c>
      <c r="AH90" s="6" t="s">
        <v>365</v>
      </c>
      <c r="AI90" s="6">
        <v>5</v>
      </c>
      <c r="AJ90" s="6">
        <v>2</v>
      </c>
      <c r="AK90" s="6"/>
      <c r="AL90" s="6" t="s">
        <v>79</v>
      </c>
      <c r="AM90" s="6" t="s">
        <v>135</v>
      </c>
      <c r="AN90" s="6" t="s">
        <v>80</v>
      </c>
      <c r="AO90" s="6" t="s">
        <v>180</v>
      </c>
      <c r="AP90" s="7" t="s">
        <v>181</v>
      </c>
    </row>
    <row r="91" spans="1:42" ht="13.2" x14ac:dyDescent="0.25">
      <c r="A91" s="8">
        <v>45596.519847905089</v>
      </c>
      <c r="B91" s="9" t="s">
        <v>42</v>
      </c>
      <c r="C91" s="9" t="s">
        <v>189</v>
      </c>
      <c r="D91" s="9" t="s">
        <v>636</v>
      </c>
      <c r="E91" s="9"/>
      <c r="F91" s="9" t="s">
        <v>182</v>
      </c>
      <c r="G91" s="9" t="s">
        <v>83</v>
      </c>
      <c r="H91" s="9" t="s">
        <v>84</v>
      </c>
      <c r="I91" s="9" t="s">
        <v>147</v>
      </c>
      <c r="J91" s="9" t="s">
        <v>147</v>
      </c>
      <c r="K91" s="9" t="s">
        <v>170</v>
      </c>
      <c r="L91" s="9" t="s">
        <v>85</v>
      </c>
      <c r="M91" s="9" t="s">
        <v>85</v>
      </c>
      <c r="N91" s="9" t="s">
        <v>636</v>
      </c>
      <c r="O91" s="9">
        <v>5</v>
      </c>
      <c r="P91" s="9" t="s">
        <v>358</v>
      </c>
      <c r="Q91" s="9" t="s">
        <v>131</v>
      </c>
      <c r="R91" s="9">
        <v>5</v>
      </c>
      <c r="S91" s="9" t="s">
        <v>366</v>
      </c>
      <c r="T91" s="9" t="s">
        <v>48</v>
      </c>
      <c r="U91" s="9" t="s">
        <v>220</v>
      </c>
      <c r="V91" s="9" t="s">
        <v>88</v>
      </c>
      <c r="W91" s="9">
        <v>5</v>
      </c>
      <c r="X91" s="9">
        <v>1</v>
      </c>
      <c r="Y91" s="9">
        <v>1</v>
      </c>
      <c r="Z91" s="9" t="s">
        <v>350</v>
      </c>
      <c r="AA91" s="9">
        <v>3</v>
      </c>
      <c r="AB91" s="9" t="s">
        <v>226</v>
      </c>
      <c r="AC91" s="9">
        <v>5</v>
      </c>
      <c r="AD91" s="9"/>
      <c r="AE91" s="9"/>
      <c r="AF91" s="9"/>
      <c r="AG91" s="9" t="s">
        <v>48</v>
      </c>
      <c r="AH91" s="9" t="s">
        <v>367</v>
      </c>
      <c r="AI91" s="9">
        <v>2</v>
      </c>
      <c r="AJ91" s="9">
        <v>1</v>
      </c>
      <c r="AK91" s="9"/>
      <c r="AL91" s="9" t="s">
        <v>124</v>
      </c>
      <c r="AM91" s="9" t="s">
        <v>155</v>
      </c>
      <c r="AN91" s="9" t="s">
        <v>156</v>
      </c>
      <c r="AO91" s="9" t="s">
        <v>99</v>
      </c>
      <c r="AP91" s="10" t="s">
        <v>64</v>
      </c>
    </row>
    <row r="92" spans="1:42" ht="13.2" x14ac:dyDescent="0.25">
      <c r="A92" s="5">
        <v>45596.53080872685</v>
      </c>
      <c r="B92" s="6" t="s">
        <v>42</v>
      </c>
      <c r="C92" s="6" t="s">
        <v>264</v>
      </c>
      <c r="D92" s="6" t="s">
        <v>636</v>
      </c>
      <c r="E92" s="6"/>
      <c r="F92" s="6" t="s">
        <v>182</v>
      </c>
      <c r="G92" s="6" t="s">
        <v>83</v>
      </c>
      <c r="H92" s="6" t="s">
        <v>84</v>
      </c>
      <c r="I92" s="6" t="s">
        <v>209</v>
      </c>
      <c r="J92" s="6" t="s">
        <v>209</v>
      </c>
      <c r="K92" s="6" t="s">
        <v>170</v>
      </c>
      <c r="L92" s="6" t="s">
        <v>85</v>
      </c>
      <c r="M92" s="6" t="s">
        <v>85</v>
      </c>
      <c r="N92" s="6" t="s">
        <v>636</v>
      </c>
      <c r="O92" s="6">
        <v>4</v>
      </c>
      <c r="P92" s="6" t="s">
        <v>335</v>
      </c>
      <c r="Q92" s="6" t="s">
        <v>105</v>
      </c>
      <c r="R92" s="6">
        <v>1</v>
      </c>
      <c r="S92" s="6" t="s">
        <v>305</v>
      </c>
      <c r="T92" s="6" t="s">
        <v>48</v>
      </c>
      <c r="U92" s="6" t="s">
        <v>349</v>
      </c>
      <c r="V92" s="6" t="s">
        <v>88</v>
      </c>
      <c r="W92" s="6">
        <v>5</v>
      </c>
      <c r="X92" s="6">
        <v>5</v>
      </c>
      <c r="Y92" s="6">
        <v>2</v>
      </c>
      <c r="Z92" s="6" t="s">
        <v>252</v>
      </c>
      <c r="AA92" s="6">
        <v>4</v>
      </c>
      <c r="AB92" s="6" t="s">
        <v>226</v>
      </c>
      <c r="AC92" s="6">
        <v>5</v>
      </c>
      <c r="AD92" s="6"/>
      <c r="AE92" s="6"/>
      <c r="AF92" s="6"/>
      <c r="AG92" s="6" t="s">
        <v>44</v>
      </c>
      <c r="AH92" s="6"/>
      <c r="AI92" s="6"/>
      <c r="AJ92" s="6"/>
      <c r="AK92" s="6" t="s">
        <v>197</v>
      </c>
      <c r="AL92" s="6" t="s">
        <v>79</v>
      </c>
      <c r="AM92" s="6" t="s">
        <v>135</v>
      </c>
      <c r="AN92" s="6" t="s">
        <v>80</v>
      </c>
      <c r="AO92" s="6" t="s">
        <v>108</v>
      </c>
      <c r="AP92" s="7" t="s">
        <v>161</v>
      </c>
    </row>
    <row r="93" spans="1:42" ht="13.2" x14ac:dyDescent="0.25">
      <c r="A93" s="8">
        <v>45596.538361909727</v>
      </c>
      <c r="B93" s="9" t="s">
        <v>42</v>
      </c>
      <c r="C93" s="9" t="s">
        <v>128</v>
      </c>
      <c r="D93" s="9" t="s">
        <v>636</v>
      </c>
      <c r="E93" s="9"/>
      <c r="F93" s="9" t="s">
        <v>66</v>
      </c>
      <c r="G93" s="9" t="s">
        <v>50</v>
      </c>
      <c r="H93" s="9" t="s">
        <v>51</v>
      </c>
      <c r="I93" s="9" t="s">
        <v>368</v>
      </c>
      <c r="J93" s="9" t="s">
        <v>69</v>
      </c>
      <c r="K93" s="9" t="s">
        <v>54</v>
      </c>
      <c r="L93" s="9" t="s">
        <v>85</v>
      </c>
      <c r="M93" s="9" t="s">
        <v>85</v>
      </c>
      <c r="N93" s="9" t="s">
        <v>636</v>
      </c>
      <c r="O93" s="9">
        <v>5</v>
      </c>
      <c r="P93" s="9" t="s">
        <v>279</v>
      </c>
      <c r="Q93" s="9" t="s">
        <v>105</v>
      </c>
      <c r="R93" s="9">
        <v>4</v>
      </c>
      <c r="S93" s="9" t="s">
        <v>305</v>
      </c>
      <c r="T93" s="9" t="s">
        <v>48</v>
      </c>
      <c r="U93" s="9" t="s">
        <v>257</v>
      </c>
      <c r="V93" s="9" t="s">
        <v>88</v>
      </c>
      <c r="W93" s="9">
        <v>3</v>
      </c>
      <c r="X93" s="9">
        <v>1</v>
      </c>
      <c r="Y93" s="9">
        <v>1</v>
      </c>
      <c r="Z93" s="9" t="s">
        <v>252</v>
      </c>
      <c r="AA93" s="9">
        <v>4</v>
      </c>
      <c r="AB93" s="9" t="s">
        <v>369</v>
      </c>
      <c r="AC93" s="9">
        <v>3</v>
      </c>
      <c r="AD93" s="9"/>
      <c r="AE93" s="9"/>
      <c r="AF93" s="9"/>
      <c r="AG93" s="9" t="s">
        <v>44</v>
      </c>
      <c r="AH93" s="9"/>
      <c r="AI93" s="9"/>
      <c r="AJ93" s="9"/>
      <c r="AK93" s="9" t="s">
        <v>197</v>
      </c>
      <c r="AL93" s="9" t="s">
        <v>79</v>
      </c>
      <c r="AM93" s="9" t="s">
        <v>135</v>
      </c>
      <c r="AN93" s="9" t="s">
        <v>125</v>
      </c>
      <c r="AO93" s="9" t="s">
        <v>99</v>
      </c>
      <c r="AP93" s="10" t="s">
        <v>64</v>
      </c>
    </row>
    <row r="94" spans="1:42" ht="13.2" x14ac:dyDescent="0.25">
      <c r="A94" s="5">
        <v>45596.551635543983</v>
      </c>
      <c r="B94" s="6" t="s">
        <v>42</v>
      </c>
      <c r="C94" s="6" t="s">
        <v>116</v>
      </c>
      <c r="D94" s="6" t="s">
        <v>636</v>
      </c>
      <c r="E94" s="6"/>
      <c r="F94" s="6" t="s">
        <v>102</v>
      </c>
      <c r="G94" s="6" t="s">
        <v>83</v>
      </c>
      <c r="H94" s="6" t="s">
        <v>84</v>
      </c>
      <c r="I94" s="6" t="s">
        <v>53</v>
      </c>
      <c r="J94" s="6" t="s">
        <v>70</v>
      </c>
      <c r="K94" s="6" t="s">
        <v>129</v>
      </c>
      <c r="L94" s="6" t="s">
        <v>85</v>
      </c>
      <c r="M94" s="6" t="s">
        <v>111</v>
      </c>
      <c r="N94" s="6" t="s">
        <v>636</v>
      </c>
      <c r="O94" s="6">
        <v>4</v>
      </c>
      <c r="P94" s="6" t="s">
        <v>335</v>
      </c>
      <c r="Q94" s="6" t="s">
        <v>370</v>
      </c>
      <c r="R94" s="6">
        <v>3</v>
      </c>
      <c r="S94" s="6" t="s">
        <v>344</v>
      </c>
      <c r="T94" s="6" t="s">
        <v>48</v>
      </c>
      <c r="U94" s="6" t="s">
        <v>349</v>
      </c>
      <c r="V94" s="6" t="s">
        <v>159</v>
      </c>
      <c r="W94" s="6">
        <v>5</v>
      </c>
      <c r="X94" s="6">
        <v>3</v>
      </c>
      <c r="Y94" s="6">
        <v>2</v>
      </c>
      <c r="Z94" s="6" t="s">
        <v>350</v>
      </c>
      <c r="AA94" s="6">
        <v>4</v>
      </c>
      <c r="AB94" s="6" t="s">
        <v>144</v>
      </c>
      <c r="AC94" s="6">
        <v>4</v>
      </c>
      <c r="AD94" s="6"/>
      <c r="AE94" s="6"/>
      <c r="AF94" s="6"/>
      <c r="AG94" s="6" t="s">
        <v>44</v>
      </c>
      <c r="AH94" s="6"/>
      <c r="AI94" s="6"/>
      <c r="AJ94" s="6"/>
      <c r="AK94" s="6" t="s">
        <v>197</v>
      </c>
      <c r="AL94" s="6" t="s">
        <v>79</v>
      </c>
      <c r="AM94" s="6" t="s">
        <v>155</v>
      </c>
      <c r="AN94" s="6" t="s">
        <v>156</v>
      </c>
      <c r="AO94" s="6" t="s">
        <v>180</v>
      </c>
      <c r="AP94" s="7" t="s">
        <v>188</v>
      </c>
    </row>
    <row r="95" spans="1:42" ht="13.2" x14ac:dyDescent="0.25">
      <c r="A95" s="8">
        <v>45596.558217858794</v>
      </c>
      <c r="B95" s="9" t="s">
        <v>42</v>
      </c>
      <c r="C95" s="9" t="s">
        <v>198</v>
      </c>
      <c r="D95" s="9" t="s">
        <v>636</v>
      </c>
      <c r="E95" s="9"/>
      <c r="F95" s="9" t="s">
        <v>182</v>
      </c>
      <c r="G95" s="9" t="s">
        <v>83</v>
      </c>
      <c r="H95" s="9" t="s">
        <v>183</v>
      </c>
      <c r="I95" s="9" t="s">
        <v>342</v>
      </c>
      <c r="J95" s="9" t="s">
        <v>147</v>
      </c>
      <c r="K95" s="9" t="s">
        <v>129</v>
      </c>
      <c r="L95" s="9" t="s">
        <v>85</v>
      </c>
      <c r="M95" s="9" t="s">
        <v>111</v>
      </c>
      <c r="N95" s="9" t="s">
        <v>636</v>
      </c>
      <c r="O95" s="9">
        <v>3</v>
      </c>
      <c r="P95" s="9" t="s">
        <v>171</v>
      </c>
      <c r="Q95" s="9" t="s">
        <v>371</v>
      </c>
      <c r="R95" s="9">
        <v>1</v>
      </c>
      <c r="S95" s="9" t="s">
        <v>165</v>
      </c>
      <c r="T95" s="9" t="s">
        <v>48</v>
      </c>
      <c r="U95" s="9" t="s">
        <v>372</v>
      </c>
      <c r="V95" s="9" t="s">
        <v>88</v>
      </c>
      <c r="W95" s="9">
        <v>3</v>
      </c>
      <c r="X95" s="9">
        <v>1</v>
      </c>
      <c r="Y95" s="9">
        <v>1</v>
      </c>
      <c r="Z95" s="9" t="s">
        <v>350</v>
      </c>
      <c r="AA95" s="9">
        <v>4</v>
      </c>
      <c r="AB95" s="9" t="s">
        <v>373</v>
      </c>
      <c r="AC95" s="9">
        <v>2</v>
      </c>
      <c r="AD95" s="9"/>
      <c r="AE95" s="9"/>
      <c r="AF95" s="9"/>
      <c r="AG95" s="9" t="s">
        <v>44</v>
      </c>
      <c r="AH95" s="9"/>
      <c r="AI95" s="9"/>
      <c r="AJ95" s="9"/>
      <c r="AK95" s="9" t="s">
        <v>260</v>
      </c>
      <c r="AL95" s="9" t="s">
        <v>79</v>
      </c>
      <c r="AM95" s="9" t="s">
        <v>61</v>
      </c>
      <c r="AN95" s="9" t="s">
        <v>80</v>
      </c>
      <c r="AO95" s="9" t="s">
        <v>126</v>
      </c>
      <c r="AP95" s="10" t="s">
        <v>127</v>
      </c>
    </row>
    <row r="96" spans="1:42" ht="13.2" x14ac:dyDescent="0.25">
      <c r="A96" s="5">
        <v>45596.577990034726</v>
      </c>
      <c r="B96" s="6" t="s">
        <v>42</v>
      </c>
      <c r="C96" s="6" t="s">
        <v>243</v>
      </c>
      <c r="D96" s="6" t="s">
        <v>636</v>
      </c>
      <c r="E96" s="6"/>
      <c r="F96" s="6" t="s">
        <v>182</v>
      </c>
      <c r="G96" s="6" t="s">
        <v>83</v>
      </c>
      <c r="H96" s="6" t="s">
        <v>183</v>
      </c>
      <c r="I96" s="6" t="s">
        <v>53</v>
      </c>
      <c r="J96" s="6" t="s">
        <v>147</v>
      </c>
      <c r="K96" s="6" t="s">
        <v>129</v>
      </c>
      <c r="L96" s="6" t="s">
        <v>85</v>
      </c>
      <c r="M96" s="6" t="s">
        <v>111</v>
      </c>
      <c r="N96" s="6" t="s">
        <v>636</v>
      </c>
      <c r="O96" s="6">
        <v>5</v>
      </c>
      <c r="P96" s="6" t="s">
        <v>230</v>
      </c>
      <c r="Q96" s="6" t="s">
        <v>374</v>
      </c>
      <c r="R96" s="6">
        <v>3</v>
      </c>
      <c r="S96" s="6" t="s">
        <v>375</v>
      </c>
      <c r="T96" s="6" t="s">
        <v>48</v>
      </c>
      <c r="U96" s="6" t="s">
        <v>376</v>
      </c>
      <c r="V96" s="6" t="s">
        <v>88</v>
      </c>
      <c r="W96" s="6">
        <v>5</v>
      </c>
      <c r="X96" s="6">
        <v>1</v>
      </c>
      <c r="Y96" s="6">
        <v>1</v>
      </c>
      <c r="Z96" s="6" t="s">
        <v>377</v>
      </c>
      <c r="AA96" s="6">
        <v>4</v>
      </c>
      <c r="AB96" s="6" t="s">
        <v>378</v>
      </c>
      <c r="AC96" s="6">
        <v>5</v>
      </c>
      <c r="AD96" s="6"/>
      <c r="AE96" s="6"/>
      <c r="AF96" s="6"/>
      <c r="AG96" s="6" t="s">
        <v>44</v>
      </c>
      <c r="AH96" s="6"/>
      <c r="AI96" s="6"/>
      <c r="AJ96" s="6"/>
      <c r="AK96" s="6" t="s">
        <v>197</v>
      </c>
      <c r="AL96" s="6" t="s">
        <v>124</v>
      </c>
      <c r="AM96" s="6" t="s">
        <v>135</v>
      </c>
      <c r="AN96" s="6" t="s">
        <v>80</v>
      </c>
      <c r="AO96" s="6" t="s">
        <v>180</v>
      </c>
      <c r="AP96" s="7" t="s">
        <v>109</v>
      </c>
    </row>
    <row r="97" spans="1:42" ht="13.2" x14ac:dyDescent="0.25">
      <c r="A97" s="8">
        <v>45596.614514560184</v>
      </c>
      <c r="B97" s="9" t="s">
        <v>42</v>
      </c>
      <c r="C97" s="9" t="s">
        <v>243</v>
      </c>
      <c r="D97" s="9" t="s">
        <v>636</v>
      </c>
      <c r="E97" s="9"/>
      <c r="F97" s="9" t="s">
        <v>102</v>
      </c>
      <c r="G97" s="9" t="s">
        <v>83</v>
      </c>
      <c r="H97" s="9" t="s">
        <v>183</v>
      </c>
      <c r="I97" s="9" t="s">
        <v>209</v>
      </c>
      <c r="J97" s="9" t="s">
        <v>209</v>
      </c>
      <c r="K97" s="9" t="s">
        <v>54</v>
      </c>
      <c r="L97" s="9" t="s">
        <v>85</v>
      </c>
      <c r="M97" s="9" t="s">
        <v>55</v>
      </c>
      <c r="N97" s="9" t="s">
        <v>636</v>
      </c>
      <c r="O97" s="9">
        <v>2</v>
      </c>
      <c r="P97" s="9" t="s">
        <v>130</v>
      </c>
      <c r="Q97" s="9" t="s">
        <v>379</v>
      </c>
      <c r="R97" s="9">
        <v>2</v>
      </c>
      <c r="S97" s="9" t="s">
        <v>165</v>
      </c>
      <c r="T97" s="9" t="s">
        <v>48</v>
      </c>
      <c r="U97" s="9" t="s">
        <v>133</v>
      </c>
      <c r="V97" s="9" t="s">
        <v>88</v>
      </c>
      <c r="W97" s="9">
        <v>5</v>
      </c>
      <c r="X97" s="9">
        <v>1</v>
      </c>
      <c r="Y97" s="9">
        <v>1</v>
      </c>
      <c r="Z97" s="9" t="s">
        <v>380</v>
      </c>
      <c r="AA97" s="9">
        <v>3</v>
      </c>
      <c r="AB97" s="9" t="s">
        <v>226</v>
      </c>
      <c r="AC97" s="9">
        <v>3</v>
      </c>
      <c r="AD97" s="9"/>
      <c r="AE97" s="9"/>
      <c r="AF97" s="9"/>
      <c r="AG97" s="9" t="s">
        <v>44</v>
      </c>
      <c r="AH97" s="9"/>
      <c r="AI97" s="9"/>
      <c r="AJ97" s="9"/>
      <c r="AK97" s="9" t="s">
        <v>277</v>
      </c>
      <c r="AL97" s="9" t="s">
        <v>79</v>
      </c>
      <c r="AM97" s="9" t="s">
        <v>135</v>
      </c>
      <c r="AN97" s="9" t="s">
        <v>156</v>
      </c>
      <c r="AO97" s="9" t="s">
        <v>99</v>
      </c>
      <c r="AP97" s="10" t="s">
        <v>109</v>
      </c>
    </row>
    <row r="98" spans="1:42" ht="13.2" x14ac:dyDescent="0.25">
      <c r="A98" s="5">
        <v>45596.615699502319</v>
      </c>
      <c r="B98" s="6" t="s">
        <v>42</v>
      </c>
      <c r="C98" s="6" t="s">
        <v>128</v>
      </c>
      <c r="D98" s="6" t="s">
        <v>636</v>
      </c>
      <c r="E98" s="6"/>
      <c r="F98" s="6" t="s">
        <v>102</v>
      </c>
      <c r="G98" s="6" t="s">
        <v>83</v>
      </c>
      <c r="H98" s="6" t="s">
        <v>84</v>
      </c>
      <c r="I98" s="6" t="s">
        <v>52</v>
      </c>
      <c r="J98" s="6" t="s">
        <v>147</v>
      </c>
      <c r="K98" s="6" t="s">
        <v>129</v>
      </c>
      <c r="L98" s="6" t="s">
        <v>85</v>
      </c>
      <c r="M98" s="6" t="s">
        <v>85</v>
      </c>
      <c r="N98" s="6" t="s">
        <v>636</v>
      </c>
      <c r="O98" s="6">
        <v>3</v>
      </c>
      <c r="P98" s="6" t="s">
        <v>171</v>
      </c>
      <c r="Q98" s="6" t="s">
        <v>381</v>
      </c>
      <c r="R98" s="6">
        <v>5</v>
      </c>
      <c r="S98" s="6" t="s">
        <v>165</v>
      </c>
      <c r="T98" s="6" t="s">
        <v>48</v>
      </c>
      <c r="U98" s="6" t="s">
        <v>235</v>
      </c>
      <c r="V98" s="6" t="s">
        <v>88</v>
      </c>
      <c r="W98" s="6">
        <v>5</v>
      </c>
      <c r="X98" s="6">
        <v>2</v>
      </c>
      <c r="Y98" s="6">
        <v>3</v>
      </c>
      <c r="Z98" s="6" t="s">
        <v>252</v>
      </c>
      <c r="AA98" s="6">
        <v>4</v>
      </c>
      <c r="AB98" s="6" t="s">
        <v>85</v>
      </c>
      <c r="AC98" s="6">
        <v>3</v>
      </c>
      <c r="AD98" s="6"/>
      <c r="AE98" s="6"/>
      <c r="AF98" s="6"/>
      <c r="AG98" s="6" t="s">
        <v>44</v>
      </c>
      <c r="AH98" s="6"/>
      <c r="AI98" s="6"/>
      <c r="AJ98" s="6"/>
      <c r="AK98" s="6" t="s">
        <v>277</v>
      </c>
      <c r="AL98" s="6" t="s">
        <v>79</v>
      </c>
      <c r="AM98" s="6" t="s">
        <v>155</v>
      </c>
      <c r="AN98" s="6" t="s">
        <v>125</v>
      </c>
      <c r="AO98" s="6" t="s">
        <v>99</v>
      </c>
      <c r="AP98" s="7" t="s">
        <v>382</v>
      </c>
    </row>
    <row r="99" spans="1:42" ht="13.2" x14ac:dyDescent="0.25">
      <c r="A99" s="8">
        <v>45596.778013449075</v>
      </c>
      <c r="B99" s="9" t="s">
        <v>42</v>
      </c>
      <c r="C99" s="9" t="s">
        <v>198</v>
      </c>
      <c r="D99" s="9" t="s">
        <v>636</v>
      </c>
      <c r="E99" s="9"/>
      <c r="F99" s="9" t="s">
        <v>182</v>
      </c>
      <c r="G99" s="9" t="s">
        <v>83</v>
      </c>
      <c r="H99" s="9" t="s">
        <v>183</v>
      </c>
      <c r="I99" s="9" t="s">
        <v>342</v>
      </c>
      <c r="J99" s="9" t="s">
        <v>209</v>
      </c>
      <c r="K99" s="9" t="s">
        <v>71</v>
      </c>
      <c r="L99" s="9" t="s">
        <v>85</v>
      </c>
      <c r="M99" s="9" t="s">
        <v>111</v>
      </c>
      <c r="N99" s="9" t="s">
        <v>636</v>
      </c>
      <c r="O99" s="9">
        <v>5</v>
      </c>
      <c r="P99" s="9" t="s">
        <v>358</v>
      </c>
      <c r="Q99" s="9" t="s">
        <v>296</v>
      </c>
      <c r="R99" s="9">
        <v>5</v>
      </c>
      <c r="S99" s="9" t="s">
        <v>383</v>
      </c>
      <c r="T99" s="9" t="s">
        <v>48</v>
      </c>
      <c r="U99" s="9" t="s">
        <v>166</v>
      </c>
      <c r="V99" s="9" t="s">
        <v>88</v>
      </c>
      <c r="W99" s="9">
        <v>3</v>
      </c>
      <c r="X99" s="9">
        <v>1</v>
      </c>
      <c r="Y99" s="9">
        <v>1</v>
      </c>
      <c r="Z99" s="9" t="s">
        <v>85</v>
      </c>
      <c r="AA99" s="9">
        <v>3</v>
      </c>
      <c r="AB99" s="9" t="s">
        <v>85</v>
      </c>
      <c r="AC99" s="9">
        <v>3</v>
      </c>
      <c r="AD99" s="9"/>
      <c r="AE99" s="9"/>
      <c r="AF99" s="9"/>
      <c r="AG99" s="9" t="s">
        <v>44</v>
      </c>
      <c r="AH99" s="9"/>
      <c r="AI99" s="9"/>
      <c r="AJ99" s="9"/>
      <c r="AK99" s="9" t="s">
        <v>197</v>
      </c>
      <c r="AL99" s="9" t="s">
        <v>79</v>
      </c>
      <c r="AM99" s="9" t="s">
        <v>155</v>
      </c>
      <c r="AN99" s="9" t="s">
        <v>80</v>
      </c>
      <c r="AO99" s="9" t="s">
        <v>99</v>
      </c>
      <c r="AP99" s="10" t="s">
        <v>289</v>
      </c>
    </row>
    <row r="100" spans="1:42" ht="13.2" x14ac:dyDescent="0.25">
      <c r="A100" s="5">
        <v>45596.922453703708</v>
      </c>
      <c r="B100" s="6" t="s">
        <v>42</v>
      </c>
      <c r="C100" s="6" t="s">
        <v>198</v>
      </c>
      <c r="D100" s="6" t="s">
        <v>636</v>
      </c>
      <c r="E100" s="6"/>
      <c r="F100" s="6" t="s">
        <v>182</v>
      </c>
      <c r="G100" s="6" t="s">
        <v>83</v>
      </c>
      <c r="H100" s="6" t="s">
        <v>183</v>
      </c>
      <c r="I100" s="6" t="s">
        <v>147</v>
      </c>
      <c r="J100" s="6" t="s">
        <v>147</v>
      </c>
      <c r="K100" s="6" t="s">
        <v>129</v>
      </c>
      <c r="L100" s="6" t="s">
        <v>85</v>
      </c>
      <c r="M100" s="6" t="s">
        <v>384</v>
      </c>
      <c r="N100" s="6" t="s">
        <v>636</v>
      </c>
      <c r="O100" s="6">
        <v>3</v>
      </c>
      <c r="P100" s="6" t="s">
        <v>130</v>
      </c>
      <c r="Q100" s="6" t="s">
        <v>355</v>
      </c>
      <c r="R100" s="6">
        <v>4</v>
      </c>
      <c r="S100" s="6" t="s">
        <v>165</v>
      </c>
      <c r="T100" s="6" t="s">
        <v>48</v>
      </c>
      <c r="U100" s="6" t="s">
        <v>220</v>
      </c>
      <c r="V100" s="6" t="s">
        <v>159</v>
      </c>
      <c r="W100" s="6">
        <v>4</v>
      </c>
      <c r="X100" s="6">
        <v>2</v>
      </c>
      <c r="Y100" s="6">
        <v>2</v>
      </c>
      <c r="Z100" s="6" t="s">
        <v>350</v>
      </c>
      <c r="AA100" s="6">
        <v>3</v>
      </c>
      <c r="AB100" s="6" t="s">
        <v>144</v>
      </c>
      <c r="AC100" s="6">
        <v>4</v>
      </c>
      <c r="AD100" s="6"/>
      <c r="AE100" s="6"/>
      <c r="AF100" s="6"/>
      <c r="AG100" s="6" t="s">
        <v>48</v>
      </c>
      <c r="AH100" s="6" t="s">
        <v>385</v>
      </c>
      <c r="AI100" s="6">
        <v>4</v>
      </c>
      <c r="AJ100" s="6">
        <v>4</v>
      </c>
      <c r="AK100" s="6"/>
      <c r="AL100" s="6" t="s">
        <v>79</v>
      </c>
      <c r="AM100" s="6" t="s">
        <v>201</v>
      </c>
      <c r="AN100" s="6" t="s">
        <v>156</v>
      </c>
      <c r="AO100" s="6" t="s">
        <v>99</v>
      </c>
      <c r="AP100" s="7" t="s">
        <v>127</v>
      </c>
    </row>
    <row r="101" spans="1:42" ht="13.2" x14ac:dyDescent="0.25">
      <c r="A101" s="8">
        <v>45596.934230057872</v>
      </c>
      <c r="B101" s="9" t="s">
        <v>42</v>
      </c>
      <c r="C101" s="9" t="s">
        <v>198</v>
      </c>
      <c r="D101" s="9" t="s">
        <v>636</v>
      </c>
      <c r="E101" s="9"/>
      <c r="F101" s="9" t="s">
        <v>102</v>
      </c>
      <c r="G101" s="9" t="s">
        <v>83</v>
      </c>
      <c r="H101" s="9" t="s">
        <v>183</v>
      </c>
      <c r="I101" s="9" t="s">
        <v>53</v>
      </c>
      <c r="J101" s="9" t="s">
        <v>53</v>
      </c>
      <c r="K101" s="9" t="s">
        <v>129</v>
      </c>
      <c r="L101" s="9" t="s">
        <v>85</v>
      </c>
      <c r="M101" s="9" t="s">
        <v>111</v>
      </c>
      <c r="N101" s="9" t="s">
        <v>636</v>
      </c>
      <c r="O101" s="9">
        <v>3</v>
      </c>
      <c r="P101" s="9" t="s">
        <v>149</v>
      </c>
      <c r="Q101" s="9" t="s">
        <v>199</v>
      </c>
      <c r="R101" s="9">
        <v>2</v>
      </c>
      <c r="S101" s="9" t="s">
        <v>97</v>
      </c>
      <c r="T101" s="9" t="s">
        <v>48</v>
      </c>
      <c r="U101" s="9" t="s">
        <v>216</v>
      </c>
      <c r="V101" s="9" t="s">
        <v>88</v>
      </c>
      <c r="W101" s="9">
        <v>4</v>
      </c>
      <c r="X101" s="9">
        <v>2</v>
      </c>
      <c r="Y101" s="9">
        <v>2</v>
      </c>
      <c r="Z101" s="9"/>
      <c r="AA101" s="9"/>
      <c r="AB101" s="9" t="s">
        <v>144</v>
      </c>
      <c r="AC101" s="9">
        <v>4</v>
      </c>
      <c r="AD101" s="9"/>
      <c r="AE101" s="9"/>
      <c r="AF101" s="9"/>
      <c r="AG101" s="9" t="s">
        <v>48</v>
      </c>
      <c r="AH101" s="9" t="s">
        <v>187</v>
      </c>
      <c r="AI101" s="9">
        <v>2</v>
      </c>
      <c r="AJ101" s="9">
        <v>3</v>
      </c>
      <c r="AK101" s="9"/>
      <c r="AL101" s="9" t="s">
        <v>79</v>
      </c>
      <c r="AM101" s="9" t="s">
        <v>135</v>
      </c>
      <c r="AN101" s="9" t="s">
        <v>80</v>
      </c>
      <c r="AO101" s="9" t="s">
        <v>99</v>
      </c>
      <c r="AP101" s="10" t="s">
        <v>127</v>
      </c>
    </row>
    <row r="102" spans="1:42" ht="13.2" x14ac:dyDescent="0.25">
      <c r="A102" s="5">
        <v>45596.973031226851</v>
      </c>
      <c r="B102" s="6" t="s">
        <v>42</v>
      </c>
      <c r="C102" s="6" t="s">
        <v>136</v>
      </c>
      <c r="D102" s="6" t="s">
        <v>636</v>
      </c>
      <c r="E102" s="6"/>
      <c r="F102" s="6" t="s">
        <v>182</v>
      </c>
      <c r="G102" s="6" t="s">
        <v>83</v>
      </c>
      <c r="H102" s="6" t="s">
        <v>84</v>
      </c>
      <c r="I102" s="6" t="s">
        <v>70</v>
      </c>
      <c r="J102" s="6" t="s">
        <v>70</v>
      </c>
      <c r="K102" s="6" t="s">
        <v>71</v>
      </c>
      <c r="L102" s="6" t="s">
        <v>85</v>
      </c>
      <c r="M102" s="6" t="s">
        <v>55</v>
      </c>
      <c r="N102" s="6" t="s">
        <v>636</v>
      </c>
      <c r="O102" s="6">
        <v>3</v>
      </c>
      <c r="P102" s="6" t="s">
        <v>386</v>
      </c>
      <c r="Q102" s="6" t="s">
        <v>253</v>
      </c>
      <c r="R102" s="6">
        <v>3</v>
      </c>
      <c r="S102" s="6" t="s">
        <v>97</v>
      </c>
      <c r="T102" s="6" t="s">
        <v>48</v>
      </c>
      <c r="U102" s="6" t="s">
        <v>259</v>
      </c>
      <c r="V102" s="6" t="s">
        <v>159</v>
      </c>
      <c r="W102" s="6">
        <v>5</v>
      </c>
      <c r="X102" s="6">
        <v>5</v>
      </c>
      <c r="Y102" s="6">
        <v>5</v>
      </c>
      <c r="Z102" s="6" t="s">
        <v>85</v>
      </c>
      <c r="AA102" s="6">
        <v>5</v>
      </c>
      <c r="AB102" s="6" t="s">
        <v>226</v>
      </c>
      <c r="AC102" s="6">
        <v>1</v>
      </c>
      <c r="AD102" s="6"/>
      <c r="AE102" s="6"/>
      <c r="AF102" s="6"/>
      <c r="AG102" s="6" t="s">
        <v>44</v>
      </c>
      <c r="AH102" s="6"/>
      <c r="AI102" s="6"/>
      <c r="AJ102" s="6"/>
      <c r="AK102" s="6" t="s">
        <v>197</v>
      </c>
      <c r="AL102" s="6" t="s">
        <v>79</v>
      </c>
      <c r="AM102" s="6" t="s">
        <v>256</v>
      </c>
      <c r="AN102" s="6" t="s">
        <v>80</v>
      </c>
      <c r="AO102" s="6" t="s">
        <v>318</v>
      </c>
      <c r="AP102" s="7" t="s">
        <v>387</v>
      </c>
    </row>
    <row r="103" spans="1:42" ht="13.2" x14ac:dyDescent="0.25">
      <c r="A103" s="8">
        <v>45597.034190081016</v>
      </c>
      <c r="B103" s="9" t="s">
        <v>42</v>
      </c>
      <c r="C103" s="9" t="s">
        <v>316</v>
      </c>
      <c r="D103" s="9" t="s">
        <v>636</v>
      </c>
      <c r="E103" s="9"/>
      <c r="F103" s="9" t="s">
        <v>182</v>
      </c>
      <c r="G103" s="9" t="s">
        <v>83</v>
      </c>
      <c r="H103" s="9" t="s">
        <v>183</v>
      </c>
      <c r="I103" s="9" t="s">
        <v>70</v>
      </c>
      <c r="J103" s="9" t="s">
        <v>209</v>
      </c>
      <c r="K103" s="9" t="s">
        <v>129</v>
      </c>
      <c r="L103" s="9" t="s">
        <v>85</v>
      </c>
      <c r="M103" s="9" t="s">
        <v>111</v>
      </c>
      <c r="N103" s="9" t="s">
        <v>636</v>
      </c>
      <c r="O103" s="9">
        <v>4</v>
      </c>
      <c r="P103" s="9" t="s">
        <v>335</v>
      </c>
      <c r="Q103" s="9" t="s">
        <v>57</v>
      </c>
      <c r="R103" s="9">
        <v>4</v>
      </c>
      <c r="S103" s="9" t="s">
        <v>97</v>
      </c>
      <c r="T103" s="9" t="s">
        <v>48</v>
      </c>
      <c r="U103" s="9" t="s">
        <v>257</v>
      </c>
      <c r="V103" s="9" t="s">
        <v>88</v>
      </c>
      <c r="W103" s="9">
        <v>3</v>
      </c>
      <c r="X103" s="9">
        <v>3</v>
      </c>
      <c r="Y103" s="9">
        <v>3</v>
      </c>
      <c r="Z103" s="9" t="s">
        <v>85</v>
      </c>
      <c r="AA103" s="9">
        <v>4</v>
      </c>
      <c r="AB103" s="9" t="s">
        <v>388</v>
      </c>
      <c r="AC103" s="9">
        <v>4</v>
      </c>
      <c r="AD103" s="9"/>
      <c r="AE103" s="9"/>
      <c r="AF103" s="9"/>
      <c r="AG103" s="9" t="s">
        <v>48</v>
      </c>
      <c r="AH103" s="9" t="s">
        <v>389</v>
      </c>
      <c r="AI103" s="9">
        <v>4</v>
      </c>
      <c r="AJ103" s="9">
        <v>3</v>
      </c>
      <c r="AK103" s="9"/>
      <c r="AL103" s="9" t="s">
        <v>79</v>
      </c>
      <c r="AM103" s="9" t="s">
        <v>61</v>
      </c>
      <c r="AN103" s="9" t="s">
        <v>62</v>
      </c>
      <c r="AO103" s="9" t="s">
        <v>99</v>
      </c>
      <c r="AP103" s="10" t="s">
        <v>109</v>
      </c>
    </row>
    <row r="104" spans="1:42" ht="13.2" x14ac:dyDescent="0.25">
      <c r="A104" s="5">
        <v>45597.492807569448</v>
      </c>
      <c r="B104" s="6" t="s">
        <v>42</v>
      </c>
      <c r="C104" s="6" t="s">
        <v>189</v>
      </c>
      <c r="D104" s="6" t="s">
        <v>636</v>
      </c>
      <c r="E104" s="6"/>
      <c r="F104" s="6" t="s">
        <v>66</v>
      </c>
      <c r="G104" s="6" t="s">
        <v>83</v>
      </c>
      <c r="H104" s="6" t="s">
        <v>84</v>
      </c>
      <c r="I104" s="6" t="s">
        <v>69</v>
      </c>
      <c r="J104" s="6" t="s">
        <v>224</v>
      </c>
      <c r="K104" s="6" t="s">
        <v>129</v>
      </c>
      <c r="L104" s="6" t="s">
        <v>85</v>
      </c>
      <c r="M104" s="6" t="s">
        <v>111</v>
      </c>
      <c r="N104" s="6" t="s">
        <v>636</v>
      </c>
      <c r="O104" s="6">
        <v>4</v>
      </c>
      <c r="P104" s="6" t="s">
        <v>390</v>
      </c>
      <c r="Q104" s="6" t="s">
        <v>195</v>
      </c>
      <c r="R104" s="6">
        <v>3</v>
      </c>
      <c r="S104" s="6" t="s">
        <v>165</v>
      </c>
      <c r="T104" s="6" t="s">
        <v>48</v>
      </c>
      <c r="U104" s="6" t="s">
        <v>337</v>
      </c>
      <c r="V104" s="6" t="s">
        <v>88</v>
      </c>
      <c r="W104" s="6">
        <v>3</v>
      </c>
      <c r="X104" s="6">
        <v>1</v>
      </c>
      <c r="Y104" s="6">
        <v>2</v>
      </c>
      <c r="Z104" s="6" t="s">
        <v>247</v>
      </c>
      <c r="AA104" s="6">
        <v>3</v>
      </c>
      <c r="AB104" s="6" t="s">
        <v>85</v>
      </c>
      <c r="AC104" s="6">
        <v>4</v>
      </c>
      <c r="AD104" s="6"/>
      <c r="AE104" s="6"/>
      <c r="AF104" s="6"/>
      <c r="AG104" s="6" t="s">
        <v>44</v>
      </c>
      <c r="AH104" s="6"/>
      <c r="AI104" s="6"/>
      <c r="AJ104" s="6"/>
      <c r="AK104" s="6" t="s">
        <v>197</v>
      </c>
      <c r="AL104" s="6" t="s">
        <v>79</v>
      </c>
      <c r="AM104" s="6" t="s">
        <v>174</v>
      </c>
      <c r="AN104" s="6" t="s">
        <v>80</v>
      </c>
      <c r="AO104" s="6" t="s">
        <v>126</v>
      </c>
      <c r="AP104" s="7" t="s">
        <v>202</v>
      </c>
    </row>
    <row r="105" spans="1:42" ht="13.2" x14ac:dyDescent="0.25">
      <c r="A105" s="8">
        <v>45597.618738807869</v>
      </c>
      <c r="B105" s="9" t="s">
        <v>42</v>
      </c>
      <c r="C105" s="9" t="s">
        <v>198</v>
      </c>
      <c r="D105" s="9" t="s">
        <v>636</v>
      </c>
      <c r="E105" s="9"/>
      <c r="F105" s="9" t="s">
        <v>102</v>
      </c>
      <c r="G105" s="9" t="s">
        <v>83</v>
      </c>
      <c r="H105" s="9" t="s">
        <v>84</v>
      </c>
      <c r="I105" s="9" t="s">
        <v>69</v>
      </c>
      <c r="J105" s="9" t="s">
        <v>147</v>
      </c>
      <c r="K105" s="9" t="s">
        <v>129</v>
      </c>
      <c r="L105" s="9" t="s">
        <v>85</v>
      </c>
      <c r="M105" s="9" t="s">
        <v>111</v>
      </c>
      <c r="N105" s="9" t="s">
        <v>636</v>
      </c>
      <c r="O105" s="9">
        <v>5</v>
      </c>
      <c r="P105" s="9" t="s">
        <v>358</v>
      </c>
      <c r="Q105" s="9" t="s">
        <v>105</v>
      </c>
      <c r="R105" s="9">
        <v>4</v>
      </c>
      <c r="S105" s="9" t="s">
        <v>326</v>
      </c>
      <c r="T105" s="9" t="s">
        <v>48</v>
      </c>
      <c r="U105" s="9" t="s">
        <v>95</v>
      </c>
      <c r="V105" s="9" t="s">
        <v>88</v>
      </c>
      <c r="W105" s="9">
        <v>5</v>
      </c>
      <c r="X105" s="9">
        <v>2</v>
      </c>
      <c r="Y105" s="9">
        <v>3</v>
      </c>
      <c r="Z105" s="9" t="s">
        <v>247</v>
      </c>
      <c r="AA105" s="9">
        <v>4</v>
      </c>
      <c r="AB105" s="9" t="s">
        <v>144</v>
      </c>
      <c r="AC105" s="9">
        <v>3</v>
      </c>
      <c r="AD105" s="9"/>
      <c r="AE105" s="9"/>
      <c r="AF105" s="9"/>
      <c r="AG105" s="9" t="s">
        <v>44</v>
      </c>
      <c r="AH105" s="9"/>
      <c r="AI105" s="9"/>
      <c r="AJ105" s="9"/>
      <c r="AK105" s="9" t="s">
        <v>197</v>
      </c>
      <c r="AL105" s="9" t="s">
        <v>124</v>
      </c>
      <c r="AM105" s="9" t="s">
        <v>61</v>
      </c>
      <c r="AN105" s="9" t="s">
        <v>80</v>
      </c>
      <c r="AO105" s="9" t="s">
        <v>99</v>
      </c>
      <c r="AP105" s="10" t="s">
        <v>202</v>
      </c>
    </row>
    <row r="106" spans="1:42" ht="13.2" x14ac:dyDescent="0.25">
      <c r="A106" s="5">
        <v>45598.394822534727</v>
      </c>
      <c r="B106" s="6" t="s">
        <v>42</v>
      </c>
      <c r="C106" s="6" t="s">
        <v>169</v>
      </c>
      <c r="D106" s="6" t="s">
        <v>636</v>
      </c>
      <c r="E106" s="6"/>
      <c r="F106" s="6" t="s">
        <v>182</v>
      </c>
      <c r="G106" s="6" t="s">
        <v>67</v>
      </c>
      <c r="H106" s="6" t="s">
        <v>183</v>
      </c>
      <c r="I106" s="6" t="s">
        <v>53</v>
      </c>
      <c r="J106" s="6" t="s">
        <v>70</v>
      </c>
      <c r="K106" s="6" t="s">
        <v>71</v>
      </c>
      <c r="L106" s="6" t="s">
        <v>85</v>
      </c>
      <c r="M106" s="6" t="s">
        <v>73</v>
      </c>
      <c r="N106" s="6" t="s">
        <v>636</v>
      </c>
      <c r="O106" s="6">
        <v>2</v>
      </c>
      <c r="P106" s="6" t="s">
        <v>130</v>
      </c>
      <c r="Q106" s="6" t="s">
        <v>355</v>
      </c>
      <c r="R106" s="6">
        <v>4</v>
      </c>
      <c r="S106" s="6" t="s">
        <v>165</v>
      </c>
      <c r="T106" s="6" t="s">
        <v>48</v>
      </c>
      <c r="U106" s="6" t="s">
        <v>249</v>
      </c>
      <c r="V106" s="6" t="s">
        <v>159</v>
      </c>
      <c r="W106" s="6">
        <v>5</v>
      </c>
      <c r="X106" s="6">
        <v>1</v>
      </c>
      <c r="Y106" s="6">
        <v>1</v>
      </c>
      <c r="Z106" s="6" t="s">
        <v>85</v>
      </c>
      <c r="AA106" s="6">
        <v>2</v>
      </c>
      <c r="AB106" s="6" t="s">
        <v>144</v>
      </c>
      <c r="AC106" s="6">
        <v>5</v>
      </c>
      <c r="AD106" s="6"/>
      <c r="AE106" s="6"/>
      <c r="AF106" s="6"/>
      <c r="AG106" s="6" t="s">
        <v>44</v>
      </c>
      <c r="AH106" s="6"/>
      <c r="AI106" s="6"/>
      <c r="AJ106" s="6"/>
      <c r="AK106" s="6" t="s">
        <v>277</v>
      </c>
      <c r="AL106" s="6" t="s">
        <v>79</v>
      </c>
      <c r="AM106" s="6" t="s">
        <v>174</v>
      </c>
      <c r="AN106" s="6" t="s">
        <v>80</v>
      </c>
      <c r="AO106" s="6" t="s">
        <v>63</v>
      </c>
      <c r="AP106" s="7" t="s">
        <v>270</v>
      </c>
    </row>
    <row r="107" spans="1:42" ht="13.2" x14ac:dyDescent="0.25">
      <c r="A107" s="8">
        <v>45598.401455671294</v>
      </c>
      <c r="B107" s="9" t="s">
        <v>42</v>
      </c>
      <c r="C107" s="9" t="s">
        <v>116</v>
      </c>
      <c r="D107" s="9" t="s">
        <v>636</v>
      </c>
      <c r="E107" s="9"/>
      <c r="F107" s="9" t="s">
        <v>102</v>
      </c>
      <c r="G107" s="9" t="s">
        <v>83</v>
      </c>
      <c r="H107" s="9" t="s">
        <v>51</v>
      </c>
      <c r="I107" s="9" t="s">
        <v>69</v>
      </c>
      <c r="J107" s="9" t="s">
        <v>209</v>
      </c>
      <c r="K107" s="9" t="s">
        <v>129</v>
      </c>
      <c r="L107" s="9" t="s">
        <v>85</v>
      </c>
      <c r="M107" s="9" t="s">
        <v>85</v>
      </c>
      <c r="N107" s="9" t="s">
        <v>636</v>
      </c>
      <c r="O107" s="9">
        <v>3</v>
      </c>
      <c r="P107" s="9" t="s">
        <v>130</v>
      </c>
      <c r="Q107" s="9" t="s">
        <v>371</v>
      </c>
      <c r="R107" s="9">
        <v>3</v>
      </c>
      <c r="S107" s="9" t="s">
        <v>165</v>
      </c>
      <c r="T107" s="9" t="s">
        <v>48</v>
      </c>
      <c r="U107" s="9" t="s">
        <v>235</v>
      </c>
      <c r="V107" s="9" t="s">
        <v>159</v>
      </c>
      <c r="W107" s="9">
        <v>3</v>
      </c>
      <c r="X107" s="9">
        <v>2</v>
      </c>
      <c r="Y107" s="9">
        <v>1</v>
      </c>
      <c r="Z107" s="9"/>
      <c r="AA107" s="9"/>
      <c r="AB107" s="9" t="s">
        <v>226</v>
      </c>
      <c r="AC107" s="9">
        <v>4</v>
      </c>
      <c r="AD107" s="9"/>
      <c r="AE107" s="9"/>
      <c r="AF107" s="9"/>
      <c r="AG107" s="9" t="s">
        <v>44</v>
      </c>
      <c r="AH107" s="9"/>
      <c r="AI107" s="9"/>
      <c r="AJ107" s="9"/>
      <c r="AK107" s="9" t="s">
        <v>260</v>
      </c>
      <c r="AL107" s="9" t="s">
        <v>124</v>
      </c>
      <c r="AM107" s="9" t="s">
        <v>155</v>
      </c>
      <c r="AN107" s="9" t="s">
        <v>125</v>
      </c>
      <c r="AO107" s="9" t="s">
        <v>108</v>
      </c>
      <c r="AP107" s="10" t="s">
        <v>115</v>
      </c>
    </row>
    <row r="108" spans="1:42" ht="13.2" x14ac:dyDescent="0.25">
      <c r="A108" s="5">
        <v>45598.449901539352</v>
      </c>
      <c r="B108" s="6" t="s">
        <v>42</v>
      </c>
      <c r="C108" s="6" t="s">
        <v>169</v>
      </c>
      <c r="D108" s="6" t="s">
        <v>636</v>
      </c>
      <c r="E108" s="6"/>
      <c r="F108" s="6" t="s">
        <v>182</v>
      </c>
      <c r="G108" s="6" t="s">
        <v>83</v>
      </c>
      <c r="H108" s="6" t="s">
        <v>183</v>
      </c>
      <c r="I108" s="6" t="s">
        <v>53</v>
      </c>
      <c r="J108" s="6" t="s">
        <v>53</v>
      </c>
      <c r="K108" s="6" t="s">
        <v>129</v>
      </c>
      <c r="L108" s="6" t="s">
        <v>85</v>
      </c>
      <c r="M108" s="6" t="s">
        <v>85</v>
      </c>
      <c r="N108" s="6" t="s">
        <v>636</v>
      </c>
      <c r="O108" s="6">
        <v>2</v>
      </c>
      <c r="P108" s="6" t="s">
        <v>130</v>
      </c>
      <c r="Q108" s="6" t="s">
        <v>355</v>
      </c>
      <c r="R108" s="6">
        <v>2</v>
      </c>
      <c r="S108" s="6" t="s">
        <v>344</v>
      </c>
      <c r="T108" s="6" t="s">
        <v>48</v>
      </c>
      <c r="U108" s="6" t="s">
        <v>391</v>
      </c>
      <c r="V108" s="6" t="s">
        <v>88</v>
      </c>
      <c r="W108" s="6">
        <v>5</v>
      </c>
      <c r="X108" s="6">
        <v>1</v>
      </c>
      <c r="Y108" s="6">
        <v>1</v>
      </c>
      <c r="Z108" s="6" t="s">
        <v>247</v>
      </c>
      <c r="AA108" s="6">
        <v>5</v>
      </c>
      <c r="AB108" s="6" t="s">
        <v>226</v>
      </c>
      <c r="AC108" s="6">
        <v>3</v>
      </c>
      <c r="AD108" s="6"/>
      <c r="AE108" s="6"/>
      <c r="AF108" s="6"/>
      <c r="AG108" s="6" t="s">
        <v>44</v>
      </c>
      <c r="AH108" s="6"/>
      <c r="AI108" s="6"/>
      <c r="AJ108" s="6"/>
      <c r="AK108" s="6" t="s">
        <v>392</v>
      </c>
      <c r="AL108" s="6" t="s">
        <v>124</v>
      </c>
      <c r="AM108" s="6" t="s">
        <v>135</v>
      </c>
      <c r="AN108" s="6" t="s">
        <v>80</v>
      </c>
      <c r="AO108" s="6" t="s">
        <v>99</v>
      </c>
      <c r="AP108" s="7" t="s">
        <v>127</v>
      </c>
    </row>
    <row r="109" spans="1:42" ht="13.2" x14ac:dyDescent="0.25">
      <c r="A109" s="8">
        <v>45598.48892256945</v>
      </c>
      <c r="B109" s="9" t="s">
        <v>42</v>
      </c>
      <c r="C109" s="9" t="s">
        <v>198</v>
      </c>
      <c r="D109" s="9" t="s">
        <v>636</v>
      </c>
      <c r="E109" s="9"/>
      <c r="F109" s="9" t="s">
        <v>182</v>
      </c>
      <c r="G109" s="9" t="s">
        <v>83</v>
      </c>
      <c r="H109" s="9" t="s">
        <v>51</v>
      </c>
      <c r="I109" s="9" t="s">
        <v>69</v>
      </c>
      <c r="J109" s="9" t="s">
        <v>147</v>
      </c>
      <c r="K109" s="9" t="s">
        <v>129</v>
      </c>
      <c r="L109" s="9" t="s">
        <v>85</v>
      </c>
      <c r="M109" s="9" t="s">
        <v>85</v>
      </c>
      <c r="N109" s="9" t="s">
        <v>636</v>
      </c>
      <c r="O109" s="9">
        <v>4</v>
      </c>
      <c r="P109" s="9" t="s">
        <v>130</v>
      </c>
      <c r="Q109" s="9" t="s">
        <v>381</v>
      </c>
      <c r="R109" s="9">
        <v>3</v>
      </c>
      <c r="S109" s="9" t="s">
        <v>326</v>
      </c>
      <c r="T109" s="9" t="s">
        <v>48</v>
      </c>
      <c r="U109" s="9" t="s">
        <v>133</v>
      </c>
      <c r="V109" s="9" t="s">
        <v>159</v>
      </c>
      <c r="W109" s="9">
        <v>5</v>
      </c>
      <c r="X109" s="9">
        <v>3</v>
      </c>
      <c r="Y109" s="9">
        <v>3</v>
      </c>
      <c r="Z109" s="9" t="s">
        <v>252</v>
      </c>
      <c r="AA109" s="9">
        <v>4</v>
      </c>
      <c r="AB109" s="9" t="s">
        <v>144</v>
      </c>
      <c r="AC109" s="9">
        <v>3</v>
      </c>
      <c r="AD109" s="9"/>
      <c r="AE109" s="9"/>
      <c r="AF109" s="9"/>
      <c r="AG109" s="9" t="s">
        <v>44</v>
      </c>
      <c r="AH109" s="9"/>
      <c r="AI109" s="9"/>
      <c r="AJ109" s="9"/>
      <c r="AK109" s="9" t="s">
        <v>197</v>
      </c>
      <c r="AL109" s="9" t="s">
        <v>79</v>
      </c>
      <c r="AM109" s="9" t="s">
        <v>174</v>
      </c>
      <c r="AN109" s="9" t="s">
        <v>80</v>
      </c>
      <c r="AO109" s="9" t="s">
        <v>168</v>
      </c>
      <c r="AP109" s="10" t="s">
        <v>181</v>
      </c>
    </row>
    <row r="110" spans="1:42" ht="13.2" x14ac:dyDescent="0.25">
      <c r="A110" s="5">
        <v>45598.508643101857</v>
      </c>
      <c r="B110" s="6" t="s">
        <v>42</v>
      </c>
      <c r="C110" s="6" t="s">
        <v>189</v>
      </c>
      <c r="D110" s="6" t="s">
        <v>636</v>
      </c>
      <c r="E110" s="6"/>
      <c r="F110" s="6" t="s">
        <v>182</v>
      </c>
      <c r="G110" s="6" t="s">
        <v>83</v>
      </c>
      <c r="H110" s="6" t="s">
        <v>84</v>
      </c>
      <c r="I110" s="6" t="s">
        <v>342</v>
      </c>
      <c r="J110" s="6" t="s">
        <v>209</v>
      </c>
      <c r="K110" s="6" t="s">
        <v>129</v>
      </c>
      <c r="L110" s="6" t="s">
        <v>85</v>
      </c>
      <c r="M110" s="6" t="s">
        <v>111</v>
      </c>
      <c r="N110" s="6" t="s">
        <v>636</v>
      </c>
      <c r="O110" s="6">
        <v>3</v>
      </c>
      <c r="P110" s="6" t="s">
        <v>358</v>
      </c>
      <c r="Q110" s="6" t="s">
        <v>371</v>
      </c>
      <c r="R110" s="6">
        <v>3</v>
      </c>
      <c r="S110" s="6" t="s">
        <v>165</v>
      </c>
      <c r="T110" s="6" t="s">
        <v>48</v>
      </c>
      <c r="U110" s="6" t="s">
        <v>356</v>
      </c>
      <c r="V110" s="6" t="s">
        <v>88</v>
      </c>
      <c r="W110" s="6">
        <v>4</v>
      </c>
      <c r="X110" s="6">
        <v>2</v>
      </c>
      <c r="Y110" s="6">
        <v>1</v>
      </c>
      <c r="Z110" s="6" t="s">
        <v>247</v>
      </c>
      <c r="AA110" s="6">
        <v>4</v>
      </c>
      <c r="AB110" s="6" t="s">
        <v>144</v>
      </c>
      <c r="AC110" s="6">
        <v>4</v>
      </c>
      <c r="AD110" s="6"/>
      <c r="AE110" s="6"/>
      <c r="AF110" s="6"/>
      <c r="AG110" s="6" t="s">
        <v>48</v>
      </c>
      <c r="AH110" s="6" t="s">
        <v>160</v>
      </c>
      <c r="AI110" s="6">
        <v>4</v>
      </c>
      <c r="AJ110" s="6">
        <v>2</v>
      </c>
      <c r="AK110" s="6"/>
      <c r="AL110" s="6" t="s">
        <v>79</v>
      </c>
      <c r="AM110" s="6" t="s">
        <v>61</v>
      </c>
      <c r="AN110" s="6" t="s">
        <v>80</v>
      </c>
      <c r="AO110" s="6" t="s">
        <v>99</v>
      </c>
      <c r="AP110" s="7" t="s">
        <v>127</v>
      </c>
    </row>
    <row r="111" spans="1:42" ht="13.2" x14ac:dyDescent="0.25">
      <c r="A111" s="8">
        <v>45598.539198483792</v>
      </c>
      <c r="B111" s="9" t="s">
        <v>42</v>
      </c>
      <c r="C111" s="9" t="s">
        <v>194</v>
      </c>
      <c r="D111" s="9" t="s">
        <v>636</v>
      </c>
      <c r="E111" s="9"/>
      <c r="F111" s="9" t="s">
        <v>102</v>
      </c>
      <c r="G111" s="9" t="s">
        <v>83</v>
      </c>
      <c r="H111" s="9" t="s">
        <v>183</v>
      </c>
      <c r="I111" s="9" t="s">
        <v>342</v>
      </c>
      <c r="J111" s="9" t="s">
        <v>53</v>
      </c>
      <c r="K111" s="9" t="s">
        <v>129</v>
      </c>
      <c r="L111" s="9" t="s">
        <v>85</v>
      </c>
      <c r="M111" s="9" t="s">
        <v>55</v>
      </c>
      <c r="N111" s="9" t="s">
        <v>636</v>
      </c>
      <c r="O111" s="9">
        <v>2</v>
      </c>
      <c r="P111" s="9" t="s">
        <v>157</v>
      </c>
      <c r="Q111" s="9" t="s">
        <v>355</v>
      </c>
      <c r="R111" s="9">
        <v>3</v>
      </c>
      <c r="S111" s="9" t="s">
        <v>336</v>
      </c>
      <c r="T111" s="9" t="s">
        <v>48</v>
      </c>
      <c r="U111" s="9" t="s">
        <v>391</v>
      </c>
      <c r="V111" s="9" t="s">
        <v>88</v>
      </c>
      <c r="W111" s="9">
        <v>5</v>
      </c>
      <c r="X111" s="9">
        <v>2</v>
      </c>
      <c r="Y111" s="9">
        <v>1</v>
      </c>
      <c r="Z111" s="9" t="s">
        <v>252</v>
      </c>
      <c r="AA111" s="9">
        <v>3</v>
      </c>
      <c r="AB111" s="9" t="s">
        <v>144</v>
      </c>
      <c r="AC111" s="9">
        <v>4</v>
      </c>
      <c r="AD111" s="9"/>
      <c r="AE111" s="9"/>
      <c r="AF111" s="9"/>
      <c r="AG111" s="9" t="s">
        <v>44</v>
      </c>
      <c r="AH111" s="9"/>
      <c r="AI111" s="9"/>
      <c r="AJ111" s="9"/>
      <c r="AK111" s="9" t="s">
        <v>276</v>
      </c>
      <c r="AL111" s="9" t="s">
        <v>79</v>
      </c>
      <c r="AM111" s="9" t="s">
        <v>135</v>
      </c>
      <c r="AN111" s="9" t="s">
        <v>80</v>
      </c>
      <c r="AO111" s="9" t="s">
        <v>99</v>
      </c>
      <c r="AP111" s="10" t="s">
        <v>127</v>
      </c>
    </row>
    <row r="112" spans="1:42" ht="13.2" x14ac:dyDescent="0.25">
      <c r="A112" s="5">
        <v>45599.499111319441</v>
      </c>
      <c r="B112" s="6" t="s">
        <v>42</v>
      </c>
      <c r="C112" s="6" t="s">
        <v>316</v>
      </c>
      <c r="D112" s="6" t="s">
        <v>636</v>
      </c>
      <c r="E112" s="6"/>
      <c r="F112" s="6" t="s">
        <v>102</v>
      </c>
      <c r="G112" s="6" t="s">
        <v>83</v>
      </c>
      <c r="H112" s="6" t="s">
        <v>183</v>
      </c>
      <c r="I112" s="6" t="s">
        <v>147</v>
      </c>
      <c r="J112" s="6" t="s">
        <v>147</v>
      </c>
      <c r="K112" s="6" t="s">
        <v>170</v>
      </c>
      <c r="L112" s="6" t="s">
        <v>85</v>
      </c>
      <c r="M112" s="6" t="s">
        <v>85</v>
      </c>
      <c r="N112" s="6" t="s">
        <v>636</v>
      </c>
      <c r="O112" s="6">
        <v>5</v>
      </c>
      <c r="P112" s="6" t="s">
        <v>304</v>
      </c>
      <c r="Q112" s="6" t="s">
        <v>296</v>
      </c>
      <c r="R112" s="6">
        <v>3</v>
      </c>
      <c r="S112" s="6" t="s">
        <v>393</v>
      </c>
      <c r="T112" s="6" t="s">
        <v>48</v>
      </c>
      <c r="U112" s="6" t="s">
        <v>394</v>
      </c>
      <c r="V112" s="6" t="s">
        <v>88</v>
      </c>
      <c r="W112" s="6">
        <v>3</v>
      </c>
      <c r="X112" s="6">
        <v>3</v>
      </c>
      <c r="Y112" s="6">
        <v>3</v>
      </c>
      <c r="Z112" s="6" t="s">
        <v>350</v>
      </c>
      <c r="AA112" s="6">
        <v>3</v>
      </c>
      <c r="AB112" s="6" t="s">
        <v>226</v>
      </c>
      <c r="AC112" s="6">
        <v>4</v>
      </c>
      <c r="AD112" s="6"/>
      <c r="AE112" s="6"/>
      <c r="AF112" s="6"/>
      <c r="AG112" s="6" t="s">
        <v>48</v>
      </c>
      <c r="AH112" s="6" t="s">
        <v>395</v>
      </c>
      <c r="AI112" s="6">
        <v>4</v>
      </c>
      <c r="AJ112" s="6">
        <v>4</v>
      </c>
      <c r="AK112" s="6"/>
      <c r="AL112" s="6" t="s">
        <v>79</v>
      </c>
      <c r="AM112" s="6" t="s">
        <v>201</v>
      </c>
      <c r="AN112" s="6" t="s">
        <v>125</v>
      </c>
      <c r="AO112" s="6" t="s">
        <v>168</v>
      </c>
      <c r="AP112" s="7" t="s">
        <v>127</v>
      </c>
    </row>
    <row r="113" spans="1:42" ht="13.2" x14ac:dyDescent="0.25">
      <c r="A113" s="5">
        <v>45600.354658136574</v>
      </c>
      <c r="B113" s="6" t="s">
        <v>42</v>
      </c>
      <c r="C113" s="6" t="s">
        <v>116</v>
      </c>
      <c r="D113" s="6" t="s">
        <v>636</v>
      </c>
      <c r="E113" s="6"/>
      <c r="F113" s="6" t="s">
        <v>182</v>
      </c>
      <c r="G113" s="6" t="s">
        <v>83</v>
      </c>
      <c r="H113" s="6" t="s">
        <v>183</v>
      </c>
      <c r="I113" s="6" t="s">
        <v>53</v>
      </c>
      <c r="J113" s="6" t="s">
        <v>53</v>
      </c>
      <c r="K113" s="6" t="s">
        <v>71</v>
      </c>
      <c r="L113" s="6" t="s">
        <v>85</v>
      </c>
      <c r="M113" s="6" t="s">
        <v>111</v>
      </c>
      <c r="N113" s="6" t="s">
        <v>636</v>
      </c>
      <c r="O113" s="6">
        <v>1</v>
      </c>
      <c r="P113" s="6" t="s">
        <v>130</v>
      </c>
      <c r="Q113" s="6" t="s">
        <v>57</v>
      </c>
      <c r="R113" s="6">
        <v>1</v>
      </c>
      <c r="S113" s="6" t="s">
        <v>97</v>
      </c>
      <c r="T113" s="6" t="s">
        <v>48</v>
      </c>
      <c r="U113" s="6" t="s">
        <v>133</v>
      </c>
      <c r="V113" s="6" t="s">
        <v>88</v>
      </c>
      <c r="W113" s="6">
        <v>2</v>
      </c>
      <c r="X113" s="6">
        <v>1</v>
      </c>
      <c r="Y113" s="6">
        <v>1</v>
      </c>
      <c r="Z113" s="6" t="s">
        <v>247</v>
      </c>
      <c r="AA113" s="6">
        <v>3</v>
      </c>
      <c r="AB113" s="6" t="s">
        <v>144</v>
      </c>
      <c r="AC113" s="6">
        <v>4</v>
      </c>
      <c r="AD113" s="6"/>
      <c r="AE113" s="6"/>
      <c r="AF113" s="6"/>
      <c r="AG113" s="6" t="s">
        <v>44</v>
      </c>
      <c r="AH113" s="6"/>
      <c r="AI113" s="6"/>
      <c r="AJ113" s="6"/>
      <c r="AK113" s="6" t="s">
        <v>197</v>
      </c>
      <c r="AL113" s="6" t="s">
        <v>79</v>
      </c>
      <c r="AM113" s="6" t="s">
        <v>256</v>
      </c>
      <c r="AN113" s="6" t="s">
        <v>156</v>
      </c>
      <c r="AO113" s="6" t="s">
        <v>99</v>
      </c>
      <c r="AP113" s="7" t="s">
        <v>204</v>
      </c>
    </row>
    <row r="114" spans="1:42" ht="13.2" x14ac:dyDescent="0.25">
      <c r="A114" s="8">
        <v>45600.361707303236</v>
      </c>
      <c r="B114" s="9" t="s">
        <v>42</v>
      </c>
      <c r="C114" s="9" t="s">
        <v>169</v>
      </c>
      <c r="D114" s="9" t="s">
        <v>636</v>
      </c>
      <c r="E114" s="9"/>
      <c r="F114" s="9" t="s">
        <v>66</v>
      </c>
      <c r="G114" s="9" t="s">
        <v>67</v>
      </c>
      <c r="H114" s="9" t="s">
        <v>51</v>
      </c>
      <c r="I114" s="9" t="s">
        <v>396</v>
      </c>
      <c r="J114" s="9" t="s">
        <v>224</v>
      </c>
      <c r="K114" s="9" t="s">
        <v>71</v>
      </c>
      <c r="L114" s="9" t="s">
        <v>85</v>
      </c>
      <c r="M114" s="9" t="s">
        <v>73</v>
      </c>
      <c r="N114" s="9" t="s">
        <v>636</v>
      </c>
      <c r="O114" s="9">
        <v>3</v>
      </c>
      <c r="P114" s="9" t="s">
        <v>230</v>
      </c>
      <c r="Q114" s="9" t="s">
        <v>206</v>
      </c>
      <c r="R114" s="9">
        <v>2</v>
      </c>
      <c r="S114" s="9" t="s">
        <v>158</v>
      </c>
      <c r="T114" s="9" t="s">
        <v>44</v>
      </c>
      <c r="U114" s="9"/>
      <c r="V114" s="9"/>
      <c r="W114" s="9"/>
      <c r="X114" s="9"/>
      <c r="Y114" s="9"/>
      <c r="Z114" s="9"/>
      <c r="AA114" s="9"/>
      <c r="AB114" s="9"/>
      <c r="AC114" s="9"/>
      <c r="AD114" s="9" t="s">
        <v>44</v>
      </c>
      <c r="AE114" s="9"/>
      <c r="AF114" s="9" t="s">
        <v>397</v>
      </c>
      <c r="AG114" s="9" t="s">
        <v>48</v>
      </c>
      <c r="AH114" s="9" t="s">
        <v>160</v>
      </c>
      <c r="AI114" s="9">
        <v>4</v>
      </c>
      <c r="AJ114" s="9">
        <v>2</v>
      </c>
      <c r="AK114" s="9"/>
      <c r="AL114" s="9" t="s">
        <v>79</v>
      </c>
      <c r="AM114" s="9" t="s">
        <v>155</v>
      </c>
      <c r="AN114" s="9" t="s">
        <v>156</v>
      </c>
      <c r="AO114" s="9" t="s">
        <v>99</v>
      </c>
      <c r="AP114" s="10" t="s">
        <v>188</v>
      </c>
    </row>
    <row r="115" spans="1:42" ht="13.2" x14ac:dyDescent="0.25">
      <c r="A115" s="5">
        <v>45600.369875648146</v>
      </c>
      <c r="B115" s="6" t="s">
        <v>42</v>
      </c>
      <c r="C115" s="6" t="s">
        <v>116</v>
      </c>
      <c r="D115" s="6" t="s">
        <v>636</v>
      </c>
      <c r="E115" s="6"/>
      <c r="F115" s="6" t="s">
        <v>182</v>
      </c>
      <c r="G115" s="6" t="s">
        <v>83</v>
      </c>
      <c r="H115" s="6" t="s">
        <v>183</v>
      </c>
      <c r="I115" s="6" t="s">
        <v>147</v>
      </c>
      <c r="J115" s="6" t="s">
        <v>147</v>
      </c>
      <c r="K115" s="6" t="s">
        <v>398</v>
      </c>
      <c r="L115" s="6" t="s">
        <v>85</v>
      </c>
      <c r="M115" s="6" t="s">
        <v>85</v>
      </c>
      <c r="N115" s="6" t="s">
        <v>636</v>
      </c>
      <c r="O115" s="6">
        <v>2</v>
      </c>
      <c r="P115" s="6" t="s">
        <v>225</v>
      </c>
      <c r="Q115" s="6" t="s">
        <v>399</v>
      </c>
      <c r="R115" s="6">
        <v>1</v>
      </c>
      <c r="S115" s="6" t="s">
        <v>400</v>
      </c>
      <c r="T115" s="6" t="s">
        <v>48</v>
      </c>
      <c r="U115" s="6" t="s">
        <v>225</v>
      </c>
      <c r="V115" s="6" t="s">
        <v>159</v>
      </c>
      <c r="W115" s="6">
        <v>5</v>
      </c>
      <c r="X115" s="6">
        <v>1</v>
      </c>
      <c r="Y115" s="6">
        <v>1</v>
      </c>
      <c r="Z115" s="6" t="s">
        <v>401</v>
      </c>
      <c r="AA115" s="6"/>
      <c r="AB115" s="6" t="s">
        <v>144</v>
      </c>
      <c r="AC115" s="6">
        <v>5</v>
      </c>
      <c r="AD115" s="6"/>
      <c r="AE115" s="6"/>
      <c r="AF115" s="6"/>
      <c r="AG115" s="6" t="s">
        <v>44</v>
      </c>
      <c r="AH115" s="6"/>
      <c r="AI115" s="6"/>
      <c r="AJ115" s="6"/>
      <c r="AK115" s="6" t="s">
        <v>402</v>
      </c>
      <c r="AL115" s="6" t="s">
        <v>79</v>
      </c>
      <c r="AM115" s="6" t="s">
        <v>256</v>
      </c>
      <c r="AN115" s="6" t="s">
        <v>156</v>
      </c>
      <c r="AO115" s="6" t="s">
        <v>403</v>
      </c>
      <c r="AP115" s="7" t="s">
        <v>404</v>
      </c>
    </row>
    <row r="116" spans="1:42" ht="13.2" x14ac:dyDescent="0.25">
      <c r="A116" s="8">
        <v>45600.371378657408</v>
      </c>
      <c r="B116" s="9" t="s">
        <v>42</v>
      </c>
      <c r="C116" s="9" t="s">
        <v>316</v>
      </c>
      <c r="D116" s="9" t="s">
        <v>636</v>
      </c>
      <c r="E116" s="9"/>
      <c r="F116" s="9" t="s">
        <v>182</v>
      </c>
      <c r="G116" s="9" t="s">
        <v>83</v>
      </c>
      <c r="H116" s="9" t="s">
        <v>183</v>
      </c>
      <c r="I116" s="9" t="s">
        <v>147</v>
      </c>
      <c r="J116" s="9" t="s">
        <v>147</v>
      </c>
      <c r="K116" s="9" t="s">
        <v>170</v>
      </c>
      <c r="L116" s="9" t="s">
        <v>85</v>
      </c>
      <c r="M116" s="9" t="s">
        <v>85</v>
      </c>
      <c r="N116" s="9" t="s">
        <v>636</v>
      </c>
      <c r="O116" s="9">
        <v>5</v>
      </c>
      <c r="P116" s="9" t="s">
        <v>405</v>
      </c>
      <c r="Q116" s="9" t="s">
        <v>406</v>
      </c>
      <c r="R116" s="9">
        <v>3</v>
      </c>
      <c r="S116" s="9" t="s">
        <v>274</v>
      </c>
      <c r="T116" s="9" t="s">
        <v>48</v>
      </c>
      <c r="U116" s="9" t="s">
        <v>337</v>
      </c>
      <c r="V116" s="9" t="s">
        <v>88</v>
      </c>
      <c r="W116" s="9">
        <v>5</v>
      </c>
      <c r="X116" s="9">
        <v>3</v>
      </c>
      <c r="Y116" s="9">
        <v>3</v>
      </c>
      <c r="Z116" s="9" t="s">
        <v>247</v>
      </c>
      <c r="AA116" s="9">
        <v>5</v>
      </c>
      <c r="AB116" s="9" t="s">
        <v>226</v>
      </c>
      <c r="AC116" s="9">
        <v>4</v>
      </c>
      <c r="AD116" s="9"/>
      <c r="AE116" s="9"/>
      <c r="AF116" s="9"/>
      <c r="AG116" s="9" t="s">
        <v>48</v>
      </c>
      <c r="AH116" s="9" t="s">
        <v>407</v>
      </c>
      <c r="AI116" s="9">
        <v>5</v>
      </c>
      <c r="AJ116" s="9">
        <v>5</v>
      </c>
      <c r="AK116" s="9"/>
      <c r="AL116" s="9" t="s">
        <v>79</v>
      </c>
      <c r="AM116" s="9" t="s">
        <v>155</v>
      </c>
      <c r="AN116" s="9" t="s">
        <v>125</v>
      </c>
      <c r="AO116" s="9" t="s">
        <v>99</v>
      </c>
      <c r="AP116" s="10" t="s">
        <v>270</v>
      </c>
    </row>
    <row r="117" spans="1:42" ht="13.2" x14ac:dyDescent="0.25">
      <c r="A117" s="5">
        <v>45600.373661053236</v>
      </c>
      <c r="B117" s="6" t="s">
        <v>42</v>
      </c>
      <c r="C117" s="6" t="s">
        <v>128</v>
      </c>
      <c r="D117" s="6" t="s">
        <v>636</v>
      </c>
      <c r="E117" s="6"/>
      <c r="F117" s="6" t="s">
        <v>182</v>
      </c>
      <c r="G117" s="6" t="s">
        <v>83</v>
      </c>
      <c r="H117" s="6" t="s">
        <v>84</v>
      </c>
      <c r="I117" s="6" t="s">
        <v>53</v>
      </c>
      <c r="J117" s="6" t="s">
        <v>53</v>
      </c>
      <c r="K117" s="6" t="s">
        <v>71</v>
      </c>
      <c r="L117" s="6" t="s">
        <v>85</v>
      </c>
      <c r="M117" s="6" t="s">
        <v>408</v>
      </c>
      <c r="N117" s="6" t="s">
        <v>636</v>
      </c>
      <c r="O117" s="6">
        <v>3</v>
      </c>
      <c r="P117" s="6" t="s">
        <v>119</v>
      </c>
      <c r="Q117" s="6" t="s">
        <v>409</v>
      </c>
      <c r="R117" s="6">
        <v>3</v>
      </c>
      <c r="S117" s="6" t="s">
        <v>196</v>
      </c>
      <c r="T117" s="6" t="s">
        <v>48</v>
      </c>
      <c r="U117" s="6" t="s">
        <v>235</v>
      </c>
      <c r="V117" s="6" t="s">
        <v>88</v>
      </c>
      <c r="W117" s="6">
        <v>1</v>
      </c>
      <c r="X117" s="6">
        <v>2</v>
      </c>
      <c r="Y117" s="6">
        <v>1</v>
      </c>
      <c r="Z117" s="6"/>
      <c r="AA117" s="6"/>
      <c r="AB117" s="6" t="s">
        <v>226</v>
      </c>
      <c r="AC117" s="6">
        <v>4</v>
      </c>
      <c r="AD117" s="6"/>
      <c r="AE117" s="6"/>
      <c r="AF117" s="6"/>
      <c r="AG117" s="6" t="s">
        <v>44</v>
      </c>
      <c r="AH117" s="6"/>
      <c r="AI117" s="6"/>
      <c r="AJ117" s="6"/>
      <c r="AK117" s="6" t="s">
        <v>197</v>
      </c>
      <c r="AL117" s="6" t="s">
        <v>124</v>
      </c>
      <c r="AM117" s="6" t="s">
        <v>155</v>
      </c>
      <c r="AN117" s="6" t="s">
        <v>80</v>
      </c>
      <c r="AO117" s="6" t="s">
        <v>180</v>
      </c>
      <c r="AP117" s="7" t="s">
        <v>188</v>
      </c>
    </row>
    <row r="118" spans="1:42" ht="13.2" x14ac:dyDescent="0.25">
      <c r="A118" s="8">
        <v>45600.374223194449</v>
      </c>
      <c r="B118" s="9" t="s">
        <v>42</v>
      </c>
      <c r="C118" s="9" t="s">
        <v>243</v>
      </c>
      <c r="D118" s="9" t="s">
        <v>636</v>
      </c>
      <c r="E118" s="9"/>
      <c r="F118" s="9" t="s">
        <v>49</v>
      </c>
      <c r="G118" s="9" t="s">
        <v>83</v>
      </c>
      <c r="H118" s="9" t="s">
        <v>410</v>
      </c>
      <c r="I118" s="9" t="s">
        <v>396</v>
      </c>
      <c r="J118" s="9" t="s">
        <v>396</v>
      </c>
      <c r="K118" s="9" t="s">
        <v>71</v>
      </c>
      <c r="L118" s="9" t="s">
        <v>55</v>
      </c>
      <c r="M118" s="9" t="s">
        <v>85</v>
      </c>
      <c r="N118" s="9" t="s">
        <v>636</v>
      </c>
      <c r="O118" s="9">
        <v>1</v>
      </c>
      <c r="P118" s="9" t="s">
        <v>259</v>
      </c>
      <c r="Q118" s="9" t="s">
        <v>411</v>
      </c>
      <c r="R118" s="9">
        <v>1</v>
      </c>
      <c r="S118" s="9" t="s">
        <v>97</v>
      </c>
      <c r="T118" s="9" t="s">
        <v>44</v>
      </c>
      <c r="U118" s="9"/>
      <c r="V118" s="9"/>
      <c r="W118" s="9"/>
      <c r="X118" s="9"/>
      <c r="Y118" s="9"/>
      <c r="Z118" s="9"/>
      <c r="AA118" s="9"/>
      <c r="AB118" s="9"/>
      <c r="AC118" s="9"/>
      <c r="AD118" s="9" t="s">
        <v>44</v>
      </c>
      <c r="AE118" s="9"/>
      <c r="AF118" s="9" t="s">
        <v>412</v>
      </c>
      <c r="AG118" s="9" t="s">
        <v>44</v>
      </c>
      <c r="AH118" s="9"/>
      <c r="AI118" s="9"/>
      <c r="AJ118" s="9"/>
      <c r="AK118" s="9" t="s">
        <v>145</v>
      </c>
      <c r="AL118" s="9" t="s">
        <v>79</v>
      </c>
      <c r="AM118" s="9" t="s">
        <v>201</v>
      </c>
      <c r="AN118" s="9" t="s">
        <v>156</v>
      </c>
      <c r="AO118" s="9" t="s">
        <v>318</v>
      </c>
      <c r="AP118" s="10" t="s">
        <v>176</v>
      </c>
    </row>
    <row r="119" spans="1:42" ht="13.2" x14ac:dyDescent="0.25">
      <c r="A119" s="5">
        <v>45600.375604432869</v>
      </c>
      <c r="B119" s="6" t="s">
        <v>42</v>
      </c>
      <c r="C119" s="6" t="s">
        <v>243</v>
      </c>
      <c r="D119" s="6" t="s">
        <v>636</v>
      </c>
      <c r="E119" s="6"/>
      <c r="F119" s="6" t="s">
        <v>182</v>
      </c>
      <c r="G119" s="6" t="s">
        <v>83</v>
      </c>
      <c r="H119" s="6" t="s">
        <v>84</v>
      </c>
      <c r="I119" s="6" t="s">
        <v>228</v>
      </c>
      <c r="J119" s="6" t="s">
        <v>53</v>
      </c>
      <c r="K119" s="6" t="s">
        <v>71</v>
      </c>
      <c r="L119" s="6" t="s">
        <v>85</v>
      </c>
      <c r="M119" s="6" t="s">
        <v>413</v>
      </c>
      <c r="N119" s="6" t="s">
        <v>636</v>
      </c>
      <c r="O119" s="6">
        <v>3</v>
      </c>
      <c r="P119" s="6" t="s">
        <v>414</v>
      </c>
      <c r="Q119" s="6" t="s">
        <v>199</v>
      </c>
      <c r="R119" s="6">
        <v>3</v>
      </c>
      <c r="S119" s="6" t="s">
        <v>172</v>
      </c>
      <c r="T119" s="6" t="s">
        <v>48</v>
      </c>
      <c r="U119" s="6" t="s">
        <v>320</v>
      </c>
      <c r="V119" s="6" t="s">
        <v>88</v>
      </c>
      <c r="W119" s="6">
        <v>1</v>
      </c>
      <c r="X119" s="6">
        <v>1</v>
      </c>
      <c r="Y119" s="6">
        <v>1</v>
      </c>
      <c r="Z119" s="6"/>
      <c r="AA119" s="6"/>
      <c r="AB119" s="6" t="s">
        <v>144</v>
      </c>
      <c r="AC119" s="6">
        <v>4</v>
      </c>
      <c r="AD119" s="6"/>
      <c r="AE119" s="6"/>
      <c r="AF119" s="6"/>
      <c r="AG119" s="6" t="s">
        <v>44</v>
      </c>
      <c r="AH119" s="6"/>
      <c r="AI119" s="6"/>
      <c r="AJ119" s="6"/>
      <c r="AK119" s="6" t="s">
        <v>197</v>
      </c>
      <c r="AL119" s="6" t="s">
        <v>124</v>
      </c>
      <c r="AM119" s="6" t="s">
        <v>155</v>
      </c>
      <c r="AN119" s="6" t="s">
        <v>156</v>
      </c>
      <c r="AO119" s="6" t="s">
        <v>99</v>
      </c>
      <c r="AP119" s="7" t="s">
        <v>127</v>
      </c>
    </row>
    <row r="120" spans="1:42" ht="13.2" x14ac:dyDescent="0.25">
      <c r="A120" s="8">
        <v>45600.384885949075</v>
      </c>
      <c r="B120" s="9" t="s">
        <v>42</v>
      </c>
      <c r="C120" s="9" t="s">
        <v>177</v>
      </c>
      <c r="D120" s="9" t="s">
        <v>636</v>
      </c>
      <c r="E120" s="9"/>
      <c r="F120" s="9" t="s">
        <v>182</v>
      </c>
      <c r="G120" s="9" t="s">
        <v>67</v>
      </c>
      <c r="H120" s="9" t="s">
        <v>51</v>
      </c>
      <c r="I120" s="9" t="s">
        <v>103</v>
      </c>
      <c r="J120" s="9" t="s">
        <v>224</v>
      </c>
      <c r="K120" s="9" t="s">
        <v>129</v>
      </c>
      <c r="L120" s="9" t="s">
        <v>85</v>
      </c>
      <c r="M120" s="9" t="s">
        <v>111</v>
      </c>
      <c r="N120" s="9" t="s">
        <v>636</v>
      </c>
      <c r="O120" s="9">
        <v>3</v>
      </c>
      <c r="P120" s="9" t="s">
        <v>259</v>
      </c>
      <c r="Q120" s="9" t="s">
        <v>105</v>
      </c>
      <c r="R120" s="9">
        <v>3</v>
      </c>
      <c r="S120" s="9" t="s">
        <v>97</v>
      </c>
      <c r="T120" s="9" t="s">
        <v>48</v>
      </c>
      <c r="U120" s="9" t="s">
        <v>415</v>
      </c>
      <c r="V120" s="9" t="s">
        <v>167</v>
      </c>
      <c r="W120" s="9">
        <v>3</v>
      </c>
      <c r="X120" s="9">
        <v>3</v>
      </c>
      <c r="Y120" s="9">
        <v>1</v>
      </c>
      <c r="Z120" s="9"/>
      <c r="AA120" s="9"/>
      <c r="AB120" s="9" t="s">
        <v>85</v>
      </c>
      <c r="AC120" s="9">
        <v>3</v>
      </c>
      <c r="AD120" s="9"/>
      <c r="AE120" s="9"/>
      <c r="AF120" s="9"/>
      <c r="AG120" s="9" t="s">
        <v>44</v>
      </c>
      <c r="AH120" s="9"/>
      <c r="AI120" s="9"/>
      <c r="AJ120" s="9"/>
      <c r="AK120" s="9" t="s">
        <v>197</v>
      </c>
      <c r="AL120" s="9" t="s">
        <v>124</v>
      </c>
      <c r="AM120" s="9" t="s">
        <v>155</v>
      </c>
      <c r="AN120" s="9" t="s">
        <v>62</v>
      </c>
      <c r="AO120" s="9" t="s">
        <v>99</v>
      </c>
      <c r="AP120" s="10" t="s">
        <v>204</v>
      </c>
    </row>
    <row r="121" spans="1:42" ht="13.2" x14ac:dyDescent="0.25">
      <c r="A121" s="5">
        <v>45600.3880115625</v>
      </c>
      <c r="B121" s="6" t="s">
        <v>42</v>
      </c>
      <c r="C121" s="6" t="s">
        <v>146</v>
      </c>
      <c r="D121" s="6" t="s">
        <v>636</v>
      </c>
      <c r="E121" s="6"/>
      <c r="F121" s="6" t="s">
        <v>102</v>
      </c>
      <c r="G121" s="6" t="s">
        <v>83</v>
      </c>
      <c r="H121" s="6" t="s">
        <v>84</v>
      </c>
      <c r="I121" s="6" t="s">
        <v>147</v>
      </c>
      <c r="J121" s="6" t="s">
        <v>147</v>
      </c>
      <c r="K121" s="6" t="s">
        <v>129</v>
      </c>
      <c r="L121" s="6" t="s">
        <v>85</v>
      </c>
      <c r="M121" s="6" t="s">
        <v>111</v>
      </c>
      <c r="N121" s="6" t="s">
        <v>636</v>
      </c>
      <c r="O121" s="6">
        <v>2</v>
      </c>
      <c r="P121" s="6" t="s">
        <v>416</v>
      </c>
      <c r="Q121" s="6" t="s">
        <v>206</v>
      </c>
      <c r="R121" s="6">
        <v>2</v>
      </c>
      <c r="S121" s="6" t="s">
        <v>172</v>
      </c>
      <c r="T121" s="6" t="s">
        <v>48</v>
      </c>
      <c r="U121" s="6" t="s">
        <v>417</v>
      </c>
      <c r="V121" s="6" t="s">
        <v>142</v>
      </c>
      <c r="W121" s="6">
        <v>3</v>
      </c>
      <c r="X121" s="6">
        <v>2</v>
      </c>
      <c r="Y121" s="6">
        <v>2</v>
      </c>
      <c r="Z121" s="6"/>
      <c r="AA121" s="6"/>
      <c r="AB121" s="6" t="s">
        <v>144</v>
      </c>
      <c r="AC121" s="6">
        <v>3</v>
      </c>
      <c r="AD121" s="6"/>
      <c r="AE121" s="6"/>
      <c r="AF121" s="6"/>
      <c r="AG121" s="6" t="s">
        <v>48</v>
      </c>
      <c r="AH121" s="6" t="s">
        <v>160</v>
      </c>
      <c r="AI121" s="6">
        <v>3</v>
      </c>
      <c r="AJ121" s="6">
        <v>3</v>
      </c>
      <c r="AK121" s="6"/>
      <c r="AL121" s="6" t="s">
        <v>79</v>
      </c>
      <c r="AM121" s="6" t="s">
        <v>155</v>
      </c>
      <c r="AN121" s="6" t="s">
        <v>156</v>
      </c>
      <c r="AO121" s="6" t="s">
        <v>180</v>
      </c>
      <c r="AP121" s="7" t="s">
        <v>115</v>
      </c>
    </row>
    <row r="122" spans="1:42" ht="13.2" x14ac:dyDescent="0.25">
      <c r="A122" s="8">
        <v>45600.388261365741</v>
      </c>
      <c r="B122" s="9" t="s">
        <v>42</v>
      </c>
      <c r="C122" s="9" t="s">
        <v>169</v>
      </c>
      <c r="D122" s="9" t="s">
        <v>636</v>
      </c>
      <c r="E122" s="9"/>
      <c r="F122" s="9" t="s">
        <v>182</v>
      </c>
      <c r="G122" s="9" t="s">
        <v>83</v>
      </c>
      <c r="H122" s="9" t="s">
        <v>84</v>
      </c>
      <c r="I122" s="9" t="s">
        <v>103</v>
      </c>
      <c r="J122" s="9" t="s">
        <v>70</v>
      </c>
      <c r="K122" s="9" t="s">
        <v>129</v>
      </c>
      <c r="L122" s="9" t="s">
        <v>85</v>
      </c>
      <c r="M122" s="9" t="s">
        <v>111</v>
      </c>
      <c r="N122" s="9" t="s">
        <v>636</v>
      </c>
      <c r="O122" s="9">
        <v>4</v>
      </c>
      <c r="P122" s="9" t="s">
        <v>164</v>
      </c>
      <c r="Q122" s="9" t="s">
        <v>105</v>
      </c>
      <c r="R122" s="9">
        <v>3</v>
      </c>
      <c r="S122" s="9" t="s">
        <v>212</v>
      </c>
      <c r="T122" s="9" t="s">
        <v>48</v>
      </c>
      <c r="U122" s="9" t="s">
        <v>418</v>
      </c>
      <c r="V122" s="9" t="s">
        <v>159</v>
      </c>
      <c r="W122" s="9">
        <v>4</v>
      </c>
      <c r="X122" s="9">
        <v>3</v>
      </c>
      <c r="Y122" s="9">
        <v>2</v>
      </c>
      <c r="Z122" s="9"/>
      <c r="AA122" s="9"/>
      <c r="AB122" s="9" t="s">
        <v>144</v>
      </c>
      <c r="AC122" s="9">
        <v>4</v>
      </c>
      <c r="AD122" s="9"/>
      <c r="AE122" s="9"/>
      <c r="AF122" s="9"/>
      <c r="AG122" s="9" t="s">
        <v>48</v>
      </c>
      <c r="AH122" s="9" t="s">
        <v>419</v>
      </c>
      <c r="AI122" s="9">
        <v>4</v>
      </c>
      <c r="AJ122" s="9">
        <v>4</v>
      </c>
      <c r="AK122" s="9"/>
      <c r="AL122" s="9" t="s">
        <v>79</v>
      </c>
      <c r="AM122" s="9" t="s">
        <v>135</v>
      </c>
      <c r="AN122" s="9" t="s">
        <v>80</v>
      </c>
      <c r="AO122" s="9" t="s">
        <v>99</v>
      </c>
      <c r="AP122" s="10" t="s">
        <v>181</v>
      </c>
    </row>
    <row r="123" spans="1:42" ht="13.2" x14ac:dyDescent="0.25">
      <c r="A123" s="5">
        <v>45600.400705821754</v>
      </c>
      <c r="B123" s="6" t="s">
        <v>42</v>
      </c>
      <c r="C123" s="6" t="s">
        <v>264</v>
      </c>
      <c r="D123" s="6" t="s">
        <v>636</v>
      </c>
      <c r="E123" s="6"/>
      <c r="F123" s="6" t="s">
        <v>66</v>
      </c>
      <c r="G123" s="6" t="s">
        <v>50</v>
      </c>
      <c r="H123" s="6" t="s">
        <v>91</v>
      </c>
      <c r="I123" s="6" t="s">
        <v>137</v>
      </c>
      <c r="J123" s="6" t="s">
        <v>53</v>
      </c>
      <c r="K123" s="6" t="s">
        <v>54</v>
      </c>
      <c r="L123" s="6" t="s">
        <v>85</v>
      </c>
      <c r="M123" s="6" t="s">
        <v>85</v>
      </c>
      <c r="N123" s="6" t="s">
        <v>636</v>
      </c>
      <c r="O123" s="6">
        <v>5</v>
      </c>
      <c r="P123" s="6" t="s">
        <v>119</v>
      </c>
      <c r="Q123" s="6" t="s">
        <v>253</v>
      </c>
      <c r="R123" s="6">
        <v>3</v>
      </c>
      <c r="S123" s="6" t="s">
        <v>212</v>
      </c>
      <c r="T123" s="6" t="s">
        <v>48</v>
      </c>
      <c r="U123" s="6" t="s">
        <v>56</v>
      </c>
      <c r="V123" s="6" t="s">
        <v>142</v>
      </c>
      <c r="W123" s="6">
        <v>1</v>
      </c>
      <c r="X123" s="6">
        <v>1</v>
      </c>
      <c r="Y123" s="6">
        <v>1</v>
      </c>
      <c r="Z123" s="6"/>
      <c r="AA123" s="6"/>
      <c r="AB123" s="6" t="s">
        <v>226</v>
      </c>
      <c r="AC123" s="6">
        <v>4</v>
      </c>
      <c r="AD123" s="6"/>
      <c r="AE123" s="6"/>
      <c r="AF123" s="6"/>
      <c r="AG123" s="6" t="s">
        <v>48</v>
      </c>
      <c r="AH123" s="6" t="s">
        <v>420</v>
      </c>
      <c r="AI123" s="6">
        <v>5</v>
      </c>
      <c r="AJ123" s="6">
        <v>3</v>
      </c>
      <c r="AK123" s="6"/>
      <c r="AL123" s="6" t="s">
        <v>124</v>
      </c>
      <c r="AM123" s="6" t="s">
        <v>155</v>
      </c>
      <c r="AN123" s="6" t="s">
        <v>80</v>
      </c>
      <c r="AO123" s="6" t="s">
        <v>99</v>
      </c>
      <c r="AP123" s="7" t="s">
        <v>109</v>
      </c>
    </row>
    <row r="124" spans="1:42" ht="13.2" x14ac:dyDescent="0.25">
      <c r="A124" s="8">
        <v>45600.41357517361</v>
      </c>
      <c r="B124" s="9" t="s">
        <v>42</v>
      </c>
      <c r="C124" s="9" t="s">
        <v>169</v>
      </c>
      <c r="D124" s="9" t="s">
        <v>636</v>
      </c>
      <c r="E124" s="9"/>
      <c r="F124" s="9" t="s">
        <v>66</v>
      </c>
      <c r="G124" s="9" t="s">
        <v>83</v>
      </c>
      <c r="H124" s="9" t="s">
        <v>84</v>
      </c>
      <c r="I124" s="9" t="s">
        <v>137</v>
      </c>
      <c r="J124" s="9" t="s">
        <v>70</v>
      </c>
      <c r="K124" s="9" t="s">
        <v>129</v>
      </c>
      <c r="L124" s="9" t="s">
        <v>85</v>
      </c>
      <c r="M124" s="9" t="s">
        <v>55</v>
      </c>
      <c r="N124" s="9" t="s">
        <v>636</v>
      </c>
      <c r="O124" s="9">
        <v>4</v>
      </c>
      <c r="P124" s="9" t="s">
        <v>138</v>
      </c>
      <c r="Q124" s="9" t="s">
        <v>105</v>
      </c>
      <c r="R124" s="9">
        <v>2</v>
      </c>
      <c r="S124" s="9" t="s">
        <v>97</v>
      </c>
      <c r="T124" s="9" t="s">
        <v>48</v>
      </c>
      <c r="U124" s="9" t="s">
        <v>77</v>
      </c>
      <c r="V124" s="9" t="s">
        <v>421</v>
      </c>
      <c r="W124" s="9">
        <v>5</v>
      </c>
      <c r="X124" s="9">
        <v>4</v>
      </c>
      <c r="Y124" s="9">
        <v>4</v>
      </c>
      <c r="Z124" s="9"/>
      <c r="AA124" s="9"/>
      <c r="AB124" s="9" t="s">
        <v>226</v>
      </c>
      <c r="AC124" s="9">
        <v>5</v>
      </c>
      <c r="AD124" s="9"/>
      <c r="AE124" s="9"/>
      <c r="AF124" s="9"/>
      <c r="AG124" s="9" t="s">
        <v>48</v>
      </c>
      <c r="AH124" s="9" t="s">
        <v>422</v>
      </c>
      <c r="AI124" s="9">
        <v>4</v>
      </c>
      <c r="AJ124" s="9">
        <v>4</v>
      </c>
      <c r="AK124" s="9"/>
      <c r="AL124" s="9" t="s">
        <v>79</v>
      </c>
      <c r="AM124" s="9" t="s">
        <v>256</v>
      </c>
      <c r="AN124" s="9" t="s">
        <v>80</v>
      </c>
      <c r="AO124" s="9" t="s">
        <v>99</v>
      </c>
      <c r="AP124" s="10" t="s">
        <v>270</v>
      </c>
    </row>
    <row r="125" spans="1:42" ht="13.2" x14ac:dyDescent="0.25">
      <c r="A125" s="5">
        <v>45600.414183692134</v>
      </c>
      <c r="B125" s="6" t="s">
        <v>42</v>
      </c>
      <c r="C125" s="6" t="s">
        <v>136</v>
      </c>
      <c r="D125" s="6" t="s">
        <v>636</v>
      </c>
      <c r="E125" s="6"/>
      <c r="F125" s="6" t="s">
        <v>102</v>
      </c>
      <c r="G125" s="6" t="s">
        <v>83</v>
      </c>
      <c r="H125" s="6" t="s">
        <v>84</v>
      </c>
      <c r="I125" s="6" t="s">
        <v>53</v>
      </c>
      <c r="J125" s="6" t="s">
        <v>70</v>
      </c>
      <c r="K125" s="6" t="s">
        <v>71</v>
      </c>
      <c r="L125" s="6" t="s">
        <v>85</v>
      </c>
      <c r="M125" s="6" t="s">
        <v>111</v>
      </c>
      <c r="N125" s="6" t="s">
        <v>636</v>
      </c>
      <c r="O125" s="6">
        <v>4</v>
      </c>
      <c r="P125" s="6" t="s">
        <v>119</v>
      </c>
      <c r="Q125" s="6" t="s">
        <v>105</v>
      </c>
      <c r="R125" s="6">
        <v>3</v>
      </c>
      <c r="S125" s="6" t="s">
        <v>158</v>
      </c>
      <c r="T125" s="6" t="s">
        <v>48</v>
      </c>
      <c r="U125" s="6" t="s">
        <v>235</v>
      </c>
      <c r="V125" s="6" t="s">
        <v>167</v>
      </c>
      <c r="W125" s="6">
        <v>3</v>
      </c>
      <c r="X125" s="6">
        <v>4</v>
      </c>
      <c r="Y125" s="6">
        <v>4</v>
      </c>
      <c r="Z125" s="6"/>
      <c r="AA125" s="6"/>
      <c r="AB125" s="6" t="s">
        <v>226</v>
      </c>
      <c r="AC125" s="6">
        <v>4</v>
      </c>
      <c r="AD125" s="6"/>
      <c r="AE125" s="6"/>
      <c r="AF125" s="6"/>
      <c r="AG125" s="6" t="s">
        <v>48</v>
      </c>
      <c r="AH125" s="6" t="s">
        <v>423</v>
      </c>
      <c r="AI125" s="6">
        <v>5</v>
      </c>
      <c r="AJ125" s="6">
        <v>4</v>
      </c>
      <c r="AK125" s="6"/>
      <c r="AL125" s="6" t="s">
        <v>79</v>
      </c>
      <c r="AM125" s="6" t="s">
        <v>135</v>
      </c>
      <c r="AN125" s="6" t="s">
        <v>156</v>
      </c>
      <c r="AO125" s="6" t="s">
        <v>99</v>
      </c>
      <c r="AP125" s="7" t="s">
        <v>424</v>
      </c>
    </row>
    <row r="126" spans="1:42" ht="13.2" x14ac:dyDescent="0.25">
      <c r="A126" s="8">
        <v>45600.423255914357</v>
      </c>
      <c r="B126" s="9" t="s">
        <v>42</v>
      </c>
      <c r="C126" s="9" t="s">
        <v>162</v>
      </c>
      <c r="D126" s="9" t="s">
        <v>636</v>
      </c>
      <c r="E126" s="9"/>
      <c r="F126" s="9" t="s">
        <v>102</v>
      </c>
      <c r="G126" s="9" t="s">
        <v>83</v>
      </c>
      <c r="H126" s="9" t="s">
        <v>84</v>
      </c>
      <c r="I126" s="9" t="s">
        <v>137</v>
      </c>
      <c r="J126" s="9" t="s">
        <v>224</v>
      </c>
      <c r="K126" s="9" t="s">
        <v>129</v>
      </c>
      <c r="L126" s="9" t="s">
        <v>85</v>
      </c>
      <c r="M126" s="9" t="s">
        <v>55</v>
      </c>
      <c r="N126" s="9" t="s">
        <v>636</v>
      </c>
      <c r="O126" s="9">
        <v>4</v>
      </c>
      <c r="P126" s="9" t="s">
        <v>300</v>
      </c>
      <c r="Q126" s="9" t="s">
        <v>105</v>
      </c>
      <c r="R126" s="9">
        <v>3</v>
      </c>
      <c r="S126" s="9" t="s">
        <v>207</v>
      </c>
      <c r="T126" s="9" t="s">
        <v>48</v>
      </c>
      <c r="U126" s="9" t="s">
        <v>225</v>
      </c>
      <c r="V126" s="9" t="s">
        <v>425</v>
      </c>
      <c r="W126" s="9">
        <v>5</v>
      </c>
      <c r="X126" s="9">
        <v>1</v>
      </c>
      <c r="Y126" s="9">
        <v>1</v>
      </c>
      <c r="Z126" s="9"/>
      <c r="AA126" s="9"/>
      <c r="AB126" s="9" t="s">
        <v>226</v>
      </c>
      <c r="AC126" s="9">
        <v>4</v>
      </c>
      <c r="AD126" s="9"/>
      <c r="AE126" s="9"/>
      <c r="AF126" s="9"/>
      <c r="AG126" s="9" t="s">
        <v>44</v>
      </c>
      <c r="AH126" s="9"/>
      <c r="AI126" s="9"/>
      <c r="AJ126" s="9"/>
      <c r="AK126" s="9" t="s">
        <v>197</v>
      </c>
      <c r="AL126" s="9" t="s">
        <v>124</v>
      </c>
      <c r="AM126" s="9" t="s">
        <v>135</v>
      </c>
      <c r="AN126" s="9" t="s">
        <v>62</v>
      </c>
      <c r="AO126" s="9" t="s">
        <v>99</v>
      </c>
      <c r="AP126" s="10" t="s">
        <v>109</v>
      </c>
    </row>
    <row r="127" spans="1:42" ht="13.2" x14ac:dyDescent="0.25">
      <c r="A127" s="5">
        <v>45600.423497199074</v>
      </c>
      <c r="B127" s="6" t="s">
        <v>42</v>
      </c>
      <c r="C127" s="6" t="s">
        <v>169</v>
      </c>
      <c r="D127" s="6" t="s">
        <v>636</v>
      </c>
      <c r="E127" s="6"/>
      <c r="F127" s="6" t="s">
        <v>102</v>
      </c>
      <c r="G127" s="6" t="s">
        <v>83</v>
      </c>
      <c r="H127" s="6" t="s">
        <v>84</v>
      </c>
      <c r="I127" s="6" t="s">
        <v>53</v>
      </c>
      <c r="J127" s="6" t="s">
        <v>53</v>
      </c>
      <c r="K127" s="6" t="s">
        <v>129</v>
      </c>
      <c r="L127" s="6" t="s">
        <v>85</v>
      </c>
      <c r="M127" s="6" t="s">
        <v>111</v>
      </c>
      <c r="N127" s="6" t="s">
        <v>636</v>
      </c>
      <c r="O127" s="6">
        <v>4</v>
      </c>
      <c r="P127" s="6" t="s">
        <v>130</v>
      </c>
      <c r="Q127" s="6" t="s">
        <v>253</v>
      </c>
      <c r="R127" s="6">
        <v>4</v>
      </c>
      <c r="S127" s="6" t="s">
        <v>191</v>
      </c>
      <c r="T127" s="6" t="s">
        <v>48</v>
      </c>
      <c r="U127" s="6" t="s">
        <v>166</v>
      </c>
      <c r="V127" s="6" t="s">
        <v>159</v>
      </c>
      <c r="W127" s="6">
        <v>3</v>
      </c>
      <c r="X127" s="6">
        <v>3</v>
      </c>
      <c r="Y127" s="6">
        <v>2</v>
      </c>
      <c r="Z127" s="6"/>
      <c r="AA127" s="6"/>
      <c r="AB127" s="6" t="s">
        <v>144</v>
      </c>
      <c r="AC127" s="6">
        <v>3</v>
      </c>
      <c r="AD127" s="6"/>
      <c r="AE127" s="6"/>
      <c r="AF127" s="6"/>
      <c r="AG127" s="6" t="s">
        <v>44</v>
      </c>
      <c r="AH127" s="6"/>
      <c r="AI127" s="6"/>
      <c r="AJ127" s="6"/>
      <c r="AK127" s="6" t="s">
        <v>197</v>
      </c>
      <c r="AL127" s="6" t="s">
        <v>79</v>
      </c>
      <c r="AM127" s="6" t="s">
        <v>201</v>
      </c>
      <c r="AN127" s="6" t="s">
        <v>156</v>
      </c>
      <c r="AO127" s="6" t="s">
        <v>99</v>
      </c>
      <c r="AP127" s="7" t="s">
        <v>204</v>
      </c>
    </row>
    <row r="128" spans="1:42" ht="13.2" x14ac:dyDescent="0.25">
      <c r="A128" s="8">
        <v>45600.425385023147</v>
      </c>
      <c r="B128" s="9" t="s">
        <v>42</v>
      </c>
      <c r="C128" s="9" t="s">
        <v>128</v>
      </c>
      <c r="D128" s="9" t="s">
        <v>636</v>
      </c>
      <c r="E128" s="9"/>
      <c r="F128" s="9" t="s">
        <v>90</v>
      </c>
      <c r="G128" s="9" t="s">
        <v>50</v>
      </c>
      <c r="H128" s="9" t="s">
        <v>51</v>
      </c>
      <c r="I128" s="9" t="s">
        <v>70</v>
      </c>
      <c r="J128" s="9" t="s">
        <v>70</v>
      </c>
      <c r="K128" s="9" t="s">
        <v>129</v>
      </c>
      <c r="L128" s="9" t="s">
        <v>73</v>
      </c>
      <c r="M128" s="9" t="s">
        <v>55</v>
      </c>
      <c r="N128" s="9" t="s">
        <v>44</v>
      </c>
      <c r="O128" s="9">
        <v>5</v>
      </c>
      <c r="P128" s="9" t="s">
        <v>157</v>
      </c>
      <c r="Q128" s="9" t="s">
        <v>253</v>
      </c>
      <c r="R128" s="9">
        <v>3</v>
      </c>
      <c r="S128" s="9" t="s">
        <v>207</v>
      </c>
      <c r="T128" s="9" t="s">
        <v>48</v>
      </c>
      <c r="U128" s="9" t="s">
        <v>331</v>
      </c>
      <c r="V128" s="9" t="s">
        <v>142</v>
      </c>
      <c r="W128" s="9">
        <v>3</v>
      </c>
      <c r="X128" s="9">
        <v>2</v>
      </c>
      <c r="Y128" s="9">
        <v>2</v>
      </c>
      <c r="Z128" s="9" t="s">
        <v>247</v>
      </c>
      <c r="AA128" s="9"/>
      <c r="AB128" s="9" t="s">
        <v>226</v>
      </c>
      <c r="AC128" s="9">
        <v>4</v>
      </c>
      <c r="AD128" s="9"/>
      <c r="AE128" s="9"/>
      <c r="AF128" s="9"/>
      <c r="AG128" s="9" t="s">
        <v>48</v>
      </c>
      <c r="AH128" s="9" t="s">
        <v>187</v>
      </c>
      <c r="AI128" s="9">
        <v>4</v>
      </c>
      <c r="AJ128" s="9">
        <v>4</v>
      </c>
      <c r="AK128" s="9"/>
      <c r="AL128" s="9" t="s">
        <v>124</v>
      </c>
      <c r="AM128" s="9" t="s">
        <v>135</v>
      </c>
      <c r="AN128" s="9" t="s">
        <v>80</v>
      </c>
      <c r="AO128" s="9" t="s">
        <v>99</v>
      </c>
      <c r="AP128" s="10" t="s">
        <v>115</v>
      </c>
    </row>
    <row r="129" spans="1:42" ht="13.2" x14ac:dyDescent="0.25">
      <c r="A129" s="5">
        <v>45600.42768375</v>
      </c>
      <c r="B129" s="6" t="s">
        <v>42</v>
      </c>
      <c r="C129" s="6" t="s">
        <v>169</v>
      </c>
      <c r="D129" s="6" t="s">
        <v>636</v>
      </c>
      <c r="E129" s="6"/>
      <c r="F129" s="6" t="s">
        <v>66</v>
      </c>
      <c r="G129" s="6" t="s">
        <v>83</v>
      </c>
      <c r="H129" s="6" t="s">
        <v>51</v>
      </c>
      <c r="I129" s="6" t="s">
        <v>224</v>
      </c>
      <c r="J129" s="6" t="s">
        <v>224</v>
      </c>
      <c r="K129" s="6" t="s">
        <v>129</v>
      </c>
      <c r="L129" s="6" t="s">
        <v>85</v>
      </c>
      <c r="M129" s="6" t="s">
        <v>426</v>
      </c>
      <c r="N129" s="6" t="s">
        <v>636</v>
      </c>
      <c r="O129" s="6">
        <v>4</v>
      </c>
      <c r="P129" s="6" t="s">
        <v>119</v>
      </c>
      <c r="Q129" s="6" t="s">
        <v>427</v>
      </c>
      <c r="R129" s="6">
        <v>4</v>
      </c>
      <c r="S129" s="6" t="s">
        <v>428</v>
      </c>
      <c r="T129" s="6" t="s">
        <v>48</v>
      </c>
      <c r="U129" s="6" t="s">
        <v>166</v>
      </c>
      <c r="V129" s="6" t="s">
        <v>88</v>
      </c>
      <c r="W129" s="6">
        <v>2</v>
      </c>
      <c r="X129" s="6">
        <v>1</v>
      </c>
      <c r="Y129" s="6">
        <v>1</v>
      </c>
      <c r="Z129" s="6"/>
      <c r="AA129" s="6"/>
      <c r="AB129" s="6" t="s">
        <v>144</v>
      </c>
      <c r="AC129" s="6">
        <v>5</v>
      </c>
      <c r="AD129" s="6"/>
      <c r="AE129" s="6"/>
      <c r="AF129" s="6"/>
      <c r="AG129" s="6" t="s">
        <v>48</v>
      </c>
      <c r="AH129" s="6" t="s">
        <v>429</v>
      </c>
      <c r="AI129" s="6">
        <v>5</v>
      </c>
      <c r="AJ129" s="6">
        <v>4</v>
      </c>
      <c r="AK129" s="6"/>
      <c r="AL129" s="6" t="s">
        <v>124</v>
      </c>
      <c r="AM129" s="6" t="s">
        <v>155</v>
      </c>
      <c r="AN129" s="6" t="s">
        <v>80</v>
      </c>
      <c r="AO129" s="6" t="s">
        <v>108</v>
      </c>
      <c r="AP129" s="7" t="s">
        <v>127</v>
      </c>
    </row>
    <row r="130" spans="1:42" ht="13.2" x14ac:dyDescent="0.25">
      <c r="A130" s="8">
        <v>45600.442859351853</v>
      </c>
      <c r="B130" s="9" t="s">
        <v>42</v>
      </c>
      <c r="C130" s="9" t="s">
        <v>169</v>
      </c>
      <c r="D130" s="9" t="s">
        <v>636</v>
      </c>
      <c r="E130" s="9"/>
      <c r="F130" s="9" t="s">
        <v>90</v>
      </c>
      <c r="G130" s="9" t="s">
        <v>83</v>
      </c>
      <c r="H130" s="9" t="s">
        <v>51</v>
      </c>
      <c r="I130" s="9" t="s">
        <v>70</v>
      </c>
      <c r="J130" s="9" t="s">
        <v>224</v>
      </c>
      <c r="K130" s="9" t="s">
        <v>129</v>
      </c>
      <c r="L130" s="9" t="s">
        <v>85</v>
      </c>
      <c r="M130" s="9" t="s">
        <v>55</v>
      </c>
      <c r="N130" s="9" t="s">
        <v>636</v>
      </c>
      <c r="O130" s="9">
        <v>3</v>
      </c>
      <c r="P130" s="9" t="s">
        <v>262</v>
      </c>
      <c r="Q130" s="9" t="s">
        <v>105</v>
      </c>
      <c r="R130" s="9">
        <v>3</v>
      </c>
      <c r="S130" s="9" t="s">
        <v>97</v>
      </c>
      <c r="T130" s="9" t="s">
        <v>48</v>
      </c>
      <c r="U130" s="9" t="s">
        <v>225</v>
      </c>
      <c r="V130" s="9" t="s">
        <v>88</v>
      </c>
      <c r="W130" s="9">
        <v>5</v>
      </c>
      <c r="X130" s="9">
        <v>2</v>
      </c>
      <c r="Y130" s="9">
        <v>2</v>
      </c>
      <c r="Z130" s="9"/>
      <c r="AA130" s="9"/>
      <c r="AB130" s="9" t="s">
        <v>85</v>
      </c>
      <c r="AC130" s="9">
        <v>4</v>
      </c>
      <c r="AD130" s="9"/>
      <c r="AE130" s="9"/>
      <c r="AF130" s="9"/>
      <c r="AG130" s="9" t="s">
        <v>48</v>
      </c>
      <c r="AH130" s="9" t="s">
        <v>430</v>
      </c>
      <c r="AI130" s="9">
        <v>3</v>
      </c>
      <c r="AJ130" s="9">
        <v>3</v>
      </c>
      <c r="AK130" s="9"/>
      <c r="AL130" s="9" t="s">
        <v>79</v>
      </c>
      <c r="AM130" s="9" t="s">
        <v>201</v>
      </c>
      <c r="AN130" s="9" t="s">
        <v>80</v>
      </c>
      <c r="AO130" s="9" t="s">
        <v>108</v>
      </c>
      <c r="AP130" s="10" t="s">
        <v>115</v>
      </c>
    </row>
    <row r="131" spans="1:42" ht="13.2" x14ac:dyDescent="0.25">
      <c r="A131" s="5">
        <v>45600.444798009259</v>
      </c>
      <c r="B131" s="6" t="s">
        <v>42</v>
      </c>
      <c r="C131" s="6" t="s">
        <v>136</v>
      </c>
      <c r="D131" s="6" t="s">
        <v>636</v>
      </c>
      <c r="E131" s="6"/>
      <c r="F131" s="6" t="s">
        <v>182</v>
      </c>
      <c r="G131" s="6" t="s">
        <v>67</v>
      </c>
      <c r="H131" s="6" t="s">
        <v>84</v>
      </c>
      <c r="I131" s="6" t="s">
        <v>103</v>
      </c>
      <c r="J131" s="6" t="s">
        <v>209</v>
      </c>
      <c r="K131" s="6" t="s">
        <v>129</v>
      </c>
      <c r="L131" s="6" t="s">
        <v>85</v>
      </c>
      <c r="M131" s="6" t="s">
        <v>111</v>
      </c>
      <c r="N131" s="6" t="s">
        <v>636</v>
      </c>
      <c r="O131" s="6">
        <v>3</v>
      </c>
      <c r="P131" s="6" t="s">
        <v>164</v>
      </c>
      <c r="Q131" s="6" t="s">
        <v>105</v>
      </c>
      <c r="R131" s="6">
        <v>3</v>
      </c>
      <c r="S131" s="6" t="s">
        <v>274</v>
      </c>
      <c r="T131" s="6" t="s">
        <v>48</v>
      </c>
      <c r="U131" s="6" t="s">
        <v>56</v>
      </c>
      <c r="V131" s="6" t="s">
        <v>159</v>
      </c>
      <c r="W131" s="6">
        <v>1</v>
      </c>
      <c r="X131" s="6">
        <v>2</v>
      </c>
      <c r="Y131" s="6">
        <v>2</v>
      </c>
      <c r="Z131" s="6"/>
      <c r="AA131" s="6"/>
      <c r="AB131" s="6" t="s">
        <v>226</v>
      </c>
      <c r="AC131" s="6">
        <v>5</v>
      </c>
      <c r="AD131" s="6"/>
      <c r="AE131" s="6"/>
      <c r="AF131" s="6"/>
      <c r="AG131" s="6" t="s">
        <v>48</v>
      </c>
      <c r="AH131" s="6" t="s">
        <v>431</v>
      </c>
      <c r="AI131" s="6">
        <v>5</v>
      </c>
      <c r="AJ131" s="6">
        <v>4</v>
      </c>
      <c r="AK131" s="6"/>
      <c r="AL131" s="6" t="s">
        <v>79</v>
      </c>
      <c r="AM131" s="6" t="s">
        <v>135</v>
      </c>
      <c r="AN131" s="6" t="s">
        <v>156</v>
      </c>
      <c r="AO131" s="6" t="s">
        <v>99</v>
      </c>
      <c r="AP131" s="7" t="s">
        <v>109</v>
      </c>
    </row>
    <row r="132" spans="1:42" ht="13.2" x14ac:dyDescent="0.25">
      <c r="A132" s="8">
        <v>45600.451328171301</v>
      </c>
      <c r="B132" s="9" t="s">
        <v>42</v>
      </c>
      <c r="C132" s="9" t="s">
        <v>316</v>
      </c>
      <c r="D132" s="9" t="s">
        <v>636</v>
      </c>
      <c r="E132" s="9"/>
      <c r="F132" s="9" t="s">
        <v>182</v>
      </c>
      <c r="G132" s="9" t="s">
        <v>83</v>
      </c>
      <c r="H132" s="9" t="s">
        <v>183</v>
      </c>
      <c r="I132" s="9" t="s">
        <v>53</v>
      </c>
      <c r="J132" s="9" t="s">
        <v>70</v>
      </c>
      <c r="K132" s="9" t="s">
        <v>71</v>
      </c>
      <c r="L132" s="9" t="s">
        <v>85</v>
      </c>
      <c r="M132" s="9" t="s">
        <v>111</v>
      </c>
      <c r="N132" s="9" t="s">
        <v>636</v>
      </c>
      <c r="O132" s="9">
        <v>3</v>
      </c>
      <c r="P132" s="9" t="s">
        <v>432</v>
      </c>
      <c r="Q132" s="9" t="s">
        <v>296</v>
      </c>
      <c r="R132" s="9">
        <v>3</v>
      </c>
      <c r="S132" s="9" t="s">
        <v>393</v>
      </c>
      <c r="T132" s="9" t="s">
        <v>48</v>
      </c>
      <c r="U132" s="9" t="s">
        <v>259</v>
      </c>
      <c r="V132" s="9" t="s">
        <v>88</v>
      </c>
      <c r="W132" s="9">
        <v>3</v>
      </c>
      <c r="X132" s="9">
        <v>2</v>
      </c>
      <c r="Y132" s="9">
        <v>1</v>
      </c>
      <c r="Z132" s="9"/>
      <c r="AA132" s="9"/>
      <c r="AB132" s="9" t="s">
        <v>226</v>
      </c>
      <c r="AC132" s="9">
        <v>4</v>
      </c>
      <c r="AD132" s="9"/>
      <c r="AE132" s="9"/>
      <c r="AF132" s="9"/>
      <c r="AG132" s="9" t="s">
        <v>44</v>
      </c>
      <c r="AH132" s="9"/>
      <c r="AI132" s="9"/>
      <c r="AJ132" s="9"/>
      <c r="AK132" s="9" t="s">
        <v>197</v>
      </c>
      <c r="AL132" s="9" t="s">
        <v>124</v>
      </c>
      <c r="AM132" s="9" t="s">
        <v>201</v>
      </c>
      <c r="AN132" s="9" t="s">
        <v>80</v>
      </c>
      <c r="AO132" s="9" t="s">
        <v>99</v>
      </c>
      <c r="AP132" s="10" t="s">
        <v>127</v>
      </c>
    </row>
    <row r="133" spans="1:42" ht="13.2" x14ac:dyDescent="0.25">
      <c r="A133" s="5">
        <v>45600.458922696758</v>
      </c>
      <c r="B133" s="6" t="s">
        <v>42</v>
      </c>
      <c r="C133" s="6" t="s">
        <v>169</v>
      </c>
      <c r="D133" s="6" t="s">
        <v>636</v>
      </c>
      <c r="E133" s="6"/>
      <c r="F133" s="6" t="s">
        <v>102</v>
      </c>
      <c r="G133" s="6" t="s">
        <v>67</v>
      </c>
      <c r="H133" s="6" t="s">
        <v>51</v>
      </c>
      <c r="I133" s="6" t="s">
        <v>103</v>
      </c>
      <c r="J133" s="6" t="s">
        <v>224</v>
      </c>
      <c r="K133" s="6" t="s">
        <v>71</v>
      </c>
      <c r="L133" s="6" t="s">
        <v>85</v>
      </c>
      <c r="M133" s="6" t="s">
        <v>111</v>
      </c>
      <c r="N133" s="6" t="s">
        <v>636</v>
      </c>
      <c r="O133" s="6">
        <v>4</v>
      </c>
      <c r="P133" s="6" t="s">
        <v>335</v>
      </c>
      <c r="Q133" s="6" t="s">
        <v>253</v>
      </c>
      <c r="R133" s="6">
        <v>5</v>
      </c>
      <c r="S133" s="6" t="s">
        <v>207</v>
      </c>
      <c r="T133" s="6" t="s">
        <v>48</v>
      </c>
      <c r="U133" s="6" t="s">
        <v>56</v>
      </c>
      <c r="V133" s="6" t="s">
        <v>159</v>
      </c>
      <c r="W133" s="6">
        <v>4</v>
      </c>
      <c r="X133" s="6">
        <v>3</v>
      </c>
      <c r="Y133" s="6">
        <v>4</v>
      </c>
      <c r="Z133" s="6" t="s">
        <v>85</v>
      </c>
      <c r="AA133" s="6">
        <v>5</v>
      </c>
      <c r="AB133" s="6" t="s">
        <v>226</v>
      </c>
      <c r="AC133" s="6">
        <v>4</v>
      </c>
      <c r="AD133" s="6"/>
      <c r="AE133" s="6"/>
      <c r="AF133" s="6"/>
      <c r="AG133" s="6" t="s">
        <v>44</v>
      </c>
      <c r="AH133" s="6"/>
      <c r="AI133" s="6"/>
      <c r="AJ133" s="6"/>
      <c r="AK133" s="6" t="s">
        <v>197</v>
      </c>
      <c r="AL133" s="6" t="s">
        <v>79</v>
      </c>
      <c r="AM133" s="6" t="s">
        <v>155</v>
      </c>
      <c r="AN133" s="6" t="s">
        <v>156</v>
      </c>
      <c r="AO133" s="6" t="s">
        <v>99</v>
      </c>
      <c r="AP133" s="7" t="s">
        <v>204</v>
      </c>
    </row>
    <row r="134" spans="1:42" ht="13.2" x14ac:dyDescent="0.25">
      <c r="A134" s="8">
        <v>45600.470347187496</v>
      </c>
      <c r="B134" s="9" t="s">
        <v>42</v>
      </c>
      <c r="C134" s="9" t="s">
        <v>116</v>
      </c>
      <c r="D134" s="9" t="s">
        <v>636</v>
      </c>
      <c r="E134" s="9"/>
      <c r="F134" s="9" t="s">
        <v>102</v>
      </c>
      <c r="G134" s="9" t="s">
        <v>83</v>
      </c>
      <c r="H134" s="9" t="s">
        <v>84</v>
      </c>
      <c r="I134" s="9" t="s">
        <v>53</v>
      </c>
      <c r="J134" s="9" t="s">
        <v>147</v>
      </c>
      <c r="K134" s="9" t="s">
        <v>184</v>
      </c>
      <c r="L134" s="9" t="s">
        <v>85</v>
      </c>
      <c r="M134" s="9" t="s">
        <v>111</v>
      </c>
      <c r="N134" s="9" t="s">
        <v>636</v>
      </c>
      <c r="O134" s="9">
        <v>3</v>
      </c>
      <c r="P134" s="9" t="s">
        <v>130</v>
      </c>
      <c r="Q134" s="9" t="s">
        <v>195</v>
      </c>
      <c r="R134" s="9">
        <v>3</v>
      </c>
      <c r="S134" s="9" t="s">
        <v>196</v>
      </c>
      <c r="T134" s="9" t="s">
        <v>48</v>
      </c>
      <c r="U134" s="9" t="s">
        <v>352</v>
      </c>
      <c r="V134" s="9" t="s">
        <v>159</v>
      </c>
      <c r="W134" s="9">
        <v>3</v>
      </c>
      <c r="X134" s="9">
        <v>3</v>
      </c>
      <c r="Y134" s="9">
        <v>3</v>
      </c>
      <c r="Z134" s="9"/>
      <c r="AA134" s="9"/>
      <c r="AB134" s="9" t="s">
        <v>144</v>
      </c>
      <c r="AC134" s="9">
        <v>3</v>
      </c>
      <c r="AD134" s="9"/>
      <c r="AE134" s="9"/>
      <c r="AF134" s="9"/>
      <c r="AG134" s="9" t="s">
        <v>48</v>
      </c>
      <c r="AH134" s="9" t="s">
        <v>160</v>
      </c>
      <c r="AI134" s="9">
        <v>4</v>
      </c>
      <c r="AJ134" s="9">
        <v>4</v>
      </c>
      <c r="AK134" s="9"/>
      <c r="AL134" s="9" t="s">
        <v>79</v>
      </c>
      <c r="AM134" s="9" t="s">
        <v>155</v>
      </c>
      <c r="AN134" s="9" t="s">
        <v>125</v>
      </c>
      <c r="AO134" s="9" t="s">
        <v>99</v>
      </c>
      <c r="AP134" s="10" t="s">
        <v>109</v>
      </c>
    </row>
    <row r="135" spans="1:42" ht="13.2" x14ac:dyDescent="0.25">
      <c r="A135" s="5">
        <v>45600.470949872688</v>
      </c>
      <c r="B135" s="6" t="s">
        <v>42</v>
      </c>
      <c r="C135" s="6" t="s">
        <v>169</v>
      </c>
      <c r="D135" s="6" t="s">
        <v>636</v>
      </c>
      <c r="E135" s="6"/>
      <c r="F135" s="6" t="s">
        <v>102</v>
      </c>
      <c r="G135" s="6" t="s">
        <v>83</v>
      </c>
      <c r="H135" s="6" t="s">
        <v>84</v>
      </c>
      <c r="I135" s="6" t="s">
        <v>147</v>
      </c>
      <c r="J135" s="6" t="s">
        <v>147</v>
      </c>
      <c r="K135" s="6" t="s">
        <v>129</v>
      </c>
      <c r="L135" s="6" t="s">
        <v>85</v>
      </c>
      <c r="M135" s="6" t="s">
        <v>85</v>
      </c>
      <c r="N135" s="6" t="s">
        <v>636</v>
      </c>
      <c r="O135" s="6">
        <v>3</v>
      </c>
      <c r="P135" s="6" t="s">
        <v>130</v>
      </c>
      <c r="Q135" s="6" t="s">
        <v>105</v>
      </c>
      <c r="R135" s="6">
        <v>3</v>
      </c>
      <c r="S135" s="6" t="s">
        <v>212</v>
      </c>
      <c r="T135" s="6" t="s">
        <v>48</v>
      </c>
      <c r="U135" s="6" t="s">
        <v>133</v>
      </c>
      <c r="V135" s="6" t="s">
        <v>88</v>
      </c>
      <c r="W135" s="6">
        <v>4</v>
      </c>
      <c r="X135" s="6">
        <v>3</v>
      </c>
      <c r="Y135" s="6">
        <v>3</v>
      </c>
      <c r="Z135" s="6"/>
      <c r="AA135" s="6"/>
      <c r="AB135" s="6" t="s">
        <v>144</v>
      </c>
      <c r="AC135" s="6">
        <v>4</v>
      </c>
      <c r="AD135" s="6"/>
      <c r="AE135" s="6"/>
      <c r="AF135" s="6"/>
      <c r="AG135" s="6" t="s">
        <v>44</v>
      </c>
      <c r="AH135" s="6"/>
      <c r="AI135" s="6"/>
      <c r="AJ135" s="6"/>
      <c r="AK135" s="6" t="s">
        <v>197</v>
      </c>
      <c r="AL135" s="6" t="s">
        <v>79</v>
      </c>
      <c r="AM135" s="6" t="s">
        <v>155</v>
      </c>
      <c r="AN135" s="6" t="s">
        <v>156</v>
      </c>
      <c r="AO135" s="6" t="s">
        <v>99</v>
      </c>
      <c r="AP135" s="7" t="s">
        <v>204</v>
      </c>
    </row>
    <row r="136" spans="1:42" ht="13.2" x14ac:dyDescent="0.25">
      <c r="A136" s="8">
        <v>45600.472560532406</v>
      </c>
      <c r="B136" s="9" t="s">
        <v>42</v>
      </c>
      <c r="C136" s="9" t="s">
        <v>223</v>
      </c>
      <c r="D136" s="9" t="s">
        <v>636</v>
      </c>
      <c r="E136" s="9"/>
      <c r="F136" s="9" t="s">
        <v>182</v>
      </c>
      <c r="G136" s="9" t="s">
        <v>67</v>
      </c>
      <c r="H136" s="9" t="s">
        <v>84</v>
      </c>
      <c r="I136" s="9" t="s">
        <v>103</v>
      </c>
      <c r="J136" s="9" t="s">
        <v>69</v>
      </c>
      <c r="K136" s="9" t="s">
        <v>129</v>
      </c>
      <c r="L136" s="9" t="s">
        <v>72</v>
      </c>
      <c r="M136" s="9" t="s">
        <v>111</v>
      </c>
      <c r="N136" s="9" t="s">
        <v>636</v>
      </c>
      <c r="O136" s="9">
        <v>2</v>
      </c>
      <c r="P136" s="9" t="s">
        <v>358</v>
      </c>
      <c r="Q136" s="9" t="s">
        <v>57</v>
      </c>
      <c r="R136" s="9">
        <v>2</v>
      </c>
      <c r="S136" s="9" t="s">
        <v>207</v>
      </c>
      <c r="T136" s="9" t="s">
        <v>48</v>
      </c>
      <c r="U136" s="9" t="s">
        <v>433</v>
      </c>
      <c r="V136" s="9" t="s">
        <v>208</v>
      </c>
      <c r="W136" s="9">
        <v>2</v>
      </c>
      <c r="X136" s="9">
        <v>2</v>
      </c>
      <c r="Y136" s="9">
        <v>2</v>
      </c>
      <c r="Z136" s="9" t="s">
        <v>85</v>
      </c>
      <c r="AA136" s="9">
        <v>2</v>
      </c>
      <c r="AB136" s="9" t="s">
        <v>144</v>
      </c>
      <c r="AC136" s="9">
        <v>2</v>
      </c>
      <c r="AD136" s="9"/>
      <c r="AE136" s="9"/>
      <c r="AF136" s="9"/>
      <c r="AG136" s="9" t="s">
        <v>48</v>
      </c>
      <c r="AH136" s="9" t="s">
        <v>434</v>
      </c>
      <c r="AI136" s="9">
        <v>4</v>
      </c>
      <c r="AJ136" s="9">
        <v>4</v>
      </c>
      <c r="AK136" s="9"/>
      <c r="AL136" s="9" t="s">
        <v>79</v>
      </c>
      <c r="AM136" s="9" t="s">
        <v>61</v>
      </c>
      <c r="AN136" s="9" t="s">
        <v>156</v>
      </c>
      <c r="AO136" s="9" t="s">
        <v>99</v>
      </c>
      <c r="AP136" s="10" t="s">
        <v>161</v>
      </c>
    </row>
    <row r="137" spans="1:42" ht="13.2" x14ac:dyDescent="0.25">
      <c r="A137" s="5">
        <v>45600.492133460648</v>
      </c>
      <c r="B137" s="6" t="s">
        <v>42</v>
      </c>
      <c r="C137" s="6" t="s">
        <v>189</v>
      </c>
      <c r="D137" s="6" t="s">
        <v>636</v>
      </c>
      <c r="E137" s="6"/>
      <c r="F137" s="6" t="s">
        <v>66</v>
      </c>
      <c r="G137" s="6" t="s">
        <v>50</v>
      </c>
      <c r="H137" s="6" t="s">
        <v>84</v>
      </c>
      <c r="I137" s="6" t="s">
        <v>52</v>
      </c>
      <c r="J137" s="6" t="s">
        <v>70</v>
      </c>
      <c r="K137" s="6" t="s">
        <v>129</v>
      </c>
      <c r="L137" s="6" t="s">
        <v>85</v>
      </c>
      <c r="M137" s="6" t="s">
        <v>55</v>
      </c>
      <c r="N137" s="6" t="s">
        <v>636</v>
      </c>
      <c r="O137" s="6">
        <v>3</v>
      </c>
      <c r="P137" s="6" t="s">
        <v>386</v>
      </c>
      <c r="Q137" s="6" t="s">
        <v>435</v>
      </c>
      <c r="R137" s="6">
        <v>5</v>
      </c>
      <c r="S137" s="6" t="s">
        <v>97</v>
      </c>
      <c r="T137" s="6" t="s">
        <v>48</v>
      </c>
      <c r="U137" s="6" t="s">
        <v>436</v>
      </c>
      <c r="V137" s="6" t="s">
        <v>142</v>
      </c>
      <c r="W137" s="6">
        <v>4</v>
      </c>
      <c r="X137" s="6">
        <v>4</v>
      </c>
      <c r="Y137" s="6">
        <v>5</v>
      </c>
      <c r="Z137" s="6"/>
      <c r="AA137" s="6"/>
      <c r="AB137" s="6" t="s">
        <v>144</v>
      </c>
      <c r="AC137" s="6">
        <v>4</v>
      </c>
      <c r="AD137" s="6"/>
      <c r="AE137" s="6"/>
      <c r="AF137" s="6"/>
      <c r="AG137" s="6" t="s">
        <v>48</v>
      </c>
      <c r="AH137" s="6" t="s">
        <v>173</v>
      </c>
      <c r="AI137" s="6">
        <v>5</v>
      </c>
      <c r="AJ137" s="6">
        <v>5</v>
      </c>
      <c r="AK137" s="6"/>
      <c r="AL137" s="6" t="s">
        <v>124</v>
      </c>
      <c r="AM137" s="6" t="s">
        <v>61</v>
      </c>
      <c r="AN137" s="6" t="s">
        <v>80</v>
      </c>
      <c r="AO137" s="6" t="s">
        <v>99</v>
      </c>
      <c r="AP137" s="7" t="s">
        <v>127</v>
      </c>
    </row>
    <row r="138" spans="1:42" ht="13.2" x14ac:dyDescent="0.25">
      <c r="A138" s="8">
        <v>45600.492233993056</v>
      </c>
      <c r="B138" s="9" t="s">
        <v>42</v>
      </c>
      <c r="C138" s="9" t="s">
        <v>177</v>
      </c>
      <c r="D138" s="9" t="s">
        <v>636</v>
      </c>
      <c r="E138" s="9"/>
      <c r="F138" s="9" t="s">
        <v>182</v>
      </c>
      <c r="G138" s="9" t="s">
        <v>83</v>
      </c>
      <c r="H138" s="9" t="s">
        <v>84</v>
      </c>
      <c r="I138" s="9" t="s">
        <v>53</v>
      </c>
      <c r="J138" s="9" t="s">
        <v>53</v>
      </c>
      <c r="K138" s="9" t="s">
        <v>71</v>
      </c>
      <c r="L138" s="9" t="s">
        <v>85</v>
      </c>
      <c r="M138" s="9" t="s">
        <v>111</v>
      </c>
      <c r="N138" s="9" t="s">
        <v>636</v>
      </c>
      <c r="O138" s="9">
        <v>4</v>
      </c>
      <c r="P138" s="9" t="s">
        <v>119</v>
      </c>
      <c r="Q138" s="9" t="s">
        <v>195</v>
      </c>
      <c r="R138" s="9">
        <v>3</v>
      </c>
      <c r="S138" s="9" t="s">
        <v>207</v>
      </c>
      <c r="T138" s="9" t="s">
        <v>48</v>
      </c>
      <c r="U138" s="9" t="s">
        <v>185</v>
      </c>
      <c r="V138" s="9" t="s">
        <v>437</v>
      </c>
      <c r="W138" s="9">
        <v>3</v>
      </c>
      <c r="X138" s="9">
        <v>3</v>
      </c>
      <c r="Y138" s="9">
        <v>3</v>
      </c>
      <c r="Z138" s="9"/>
      <c r="AA138" s="9"/>
      <c r="AB138" s="9" t="s">
        <v>144</v>
      </c>
      <c r="AC138" s="9">
        <v>4</v>
      </c>
      <c r="AD138" s="9"/>
      <c r="AE138" s="9"/>
      <c r="AF138" s="9"/>
      <c r="AG138" s="9" t="s">
        <v>48</v>
      </c>
      <c r="AH138" s="9" t="s">
        <v>438</v>
      </c>
      <c r="AI138" s="9">
        <v>3</v>
      </c>
      <c r="AJ138" s="9">
        <v>3</v>
      </c>
      <c r="AK138" s="9"/>
      <c r="AL138" s="9" t="s">
        <v>79</v>
      </c>
      <c r="AM138" s="9" t="s">
        <v>155</v>
      </c>
      <c r="AN138" s="9" t="s">
        <v>62</v>
      </c>
      <c r="AO138" s="9" t="s">
        <v>108</v>
      </c>
      <c r="AP138" s="10" t="s">
        <v>115</v>
      </c>
    </row>
    <row r="139" spans="1:42" ht="13.2" x14ac:dyDescent="0.25">
      <c r="A139" s="5">
        <v>45600.496251168981</v>
      </c>
      <c r="B139" s="6" t="s">
        <v>42</v>
      </c>
      <c r="C139" s="6" t="s">
        <v>162</v>
      </c>
      <c r="D139" s="6" t="s">
        <v>636</v>
      </c>
      <c r="E139" s="6"/>
      <c r="F139" s="6" t="s">
        <v>102</v>
      </c>
      <c r="G139" s="6" t="s">
        <v>83</v>
      </c>
      <c r="H139" s="6" t="s">
        <v>84</v>
      </c>
      <c r="I139" s="6" t="s">
        <v>103</v>
      </c>
      <c r="J139" s="6" t="s">
        <v>70</v>
      </c>
      <c r="K139" s="6" t="s">
        <v>129</v>
      </c>
      <c r="L139" s="6" t="s">
        <v>85</v>
      </c>
      <c r="M139" s="6" t="s">
        <v>117</v>
      </c>
      <c r="N139" s="6" t="s">
        <v>636</v>
      </c>
      <c r="O139" s="6">
        <v>4</v>
      </c>
      <c r="P139" s="6" t="s">
        <v>130</v>
      </c>
      <c r="Q139" s="6" t="s">
        <v>439</v>
      </c>
      <c r="R139" s="6">
        <v>3</v>
      </c>
      <c r="S139" s="6" t="s">
        <v>196</v>
      </c>
      <c r="T139" s="6" t="s">
        <v>48</v>
      </c>
      <c r="U139" s="6" t="s">
        <v>440</v>
      </c>
      <c r="V139" s="6" t="s">
        <v>88</v>
      </c>
      <c r="W139" s="6">
        <v>4</v>
      </c>
      <c r="X139" s="6">
        <v>3</v>
      </c>
      <c r="Y139" s="6">
        <v>3</v>
      </c>
      <c r="Z139" s="6"/>
      <c r="AA139" s="6"/>
      <c r="AB139" s="6" t="s">
        <v>226</v>
      </c>
      <c r="AC139" s="6">
        <v>4</v>
      </c>
      <c r="AD139" s="6"/>
      <c r="AE139" s="6"/>
      <c r="AF139" s="6"/>
      <c r="AG139" s="6" t="s">
        <v>48</v>
      </c>
      <c r="AH139" s="6" t="s">
        <v>173</v>
      </c>
      <c r="AI139" s="6">
        <v>3</v>
      </c>
      <c r="AJ139" s="6">
        <v>3</v>
      </c>
      <c r="AK139" s="6"/>
      <c r="AL139" s="6" t="s">
        <v>79</v>
      </c>
      <c r="AM139" s="6" t="s">
        <v>155</v>
      </c>
      <c r="AN139" s="6" t="s">
        <v>62</v>
      </c>
      <c r="AO139" s="6" t="s">
        <v>99</v>
      </c>
      <c r="AP139" s="7" t="s">
        <v>109</v>
      </c>
    </row>
    <row r="140" spans="1:42" ht="13.2" x14ac:dyDescent="0.25">
      <c r="A140" s="8">
        <v>45600.501527835644</v>
      </c>
      <c r="B140" s="9" t="s">
        <v>42</v>
      </c>
      <c r="C140" s="9" t="s">
        <v>177</v>
      </c>
      <c r="D140" s="9" t="s">
        <v>636</v>
      </c>
      <c r="E140" s="9"/>
      <c r="F140" s="9" t="s">
        <v>182</v>
      </c>
      <c r="G140" s="9" t="s">
        <v>83</v>
      </c>
      <c r="H140" s="9" t="s">
        <v>84</v>
      </c>
      <c r="I140" s="9" t="s">
        <v>103</v>
      </c>
      <c r="J140" s="9" t="s">
        <v>147</v>
      </c>
      <c r="K140" s="9" t="s">
        <v>71</v>
      </c>
      <c r="L140" s="9" t="s">
        <v>85</v>
      </c>
      <c r="M140" s="9" t="s">
        <v>111</v>
      </c>
      <c r="N140" s="9" t="s">
        <v>636</v>
      </c>
      <c r="O140" s="9">
        <v>5</v>
      </c>
      <c r="P140" s="9" t="s">
        <v>130</v>
      </c>
      <c r="Q140" s="9" t="s">
        <v>105</v>
      </c>
      <c r="R140" s="9">
        <v>1</v>
      </c>
      <c r="S140" s="9" t="s">
        <v>97</v>
      </c>
      <c r="T140" s="9" t="s">
        <v>48</v>
      </c>
      <c r="U140" s="9" t="s">
        <v>133</v>
      </c>
      <c r="V140" s="9" t="s">
        <v>159</v>
      </c>
      <c r="W140" s="9">
        <v>3</v>
      </c>
      <c r="X140" s="9">
        <v>3</v>
      </c>
      <c r="Y140" s="9">
        <v>1</v>
      </c>
      <c r="Z140" s="9" t="s">
        <v>441</v>
      </c>
      <c r="AA140" s="9">
        <v>3</v>
      </c>
      <c r="AB140" s="9" t="s">
        <v>226</v>
      </c>
      <c r="AC140" s="9">
        <v>5</v>
      </c>
      <c r="AD140" s="9"/>
      <c r="AE140" s="9"/>
      <c r="AF140" s="9"/>
      <c r="AG140" s="9" t="s">
        <v>48</v>
      </c>
      <c r="AH140" s="9" t="s">
        <v>173</v>
      </c>
      <c r="AI140" s="9">
        <v>5</v>
      </c>
      <c r="AJ140" s="9">
        <v>5</v>
      </c>
      <c r="AK140" s="9"/>
      <c r="AL140" s="9" t="s">
        <v>124</v>
      </c>
      <c r="AM140" s="9" t="s">
        <v>155</v>
      </c>
      <c r="AN140" s="9" t="s">
        <v>62</v>
      </c>
      <c r="AO140" s="9" t="s">
        <v>180</v>
      </c>
      <c r="AP140" s="10" t="s">
        <v>289</v>
      </c>
    </row>
    <row r="141" spans="1:42" ht="13.2" x14ac:dyDescent="0.25">
      <c r="A141" s="5">
        <v>45600.505329965279</v>
      </c>
      <c r="B141" s="6" t="s">
        <v>42</v>
      </c>
      <c r="C141" s="6" t="s">
        <v>162</v>
      </c>
      <c r="D141" s="6" t="s">
        <v>636</v>
      </c>
      <c r="E141" s="6"/>
      <c r="F141" s="6" t="s">
        <v>102</v>
      </c>
      <c r="G141" s="6" t="s">
        <v>83</v>
      </c>
      <c r="H141" s="6" t="s">
        <v>163</v>
      </c>
      <c r="I141" s="6" t="s">
        <v>70</v>
      </c>
      <c r="J141" s="6" t="s">
        <v>70</v>
      </c>
      <c r="K141" s="6" t="s">
        <v>129</v>
      </c>
      <c r="L141" s="6" t="s">
        <v>85</v>
      </c>
      <c r="M141" s="6" t="s">
        <v>111</v>
      </c>
      <c r="N141" s="6" t="s">
        <v>636</v>
      </c>
      <c r="O141" s="6">
        <v>3</v>
      </c>
      <c r="P141" s="6" t="s">
        <v>190</v>
      </c>
      <c r="Q141" s="6" t="s">
        <v>195</v>
      </c>
      <c r="R141" s="6">
        <v>1</v>
      </c>
      <c r="S141" s="6" t="s">
        <v>172</v>
      </c>
      <c r="T141" s="6" t="s">
        <v>48</v>
      </c>
      <c r="U141" s="6" t="s">
        <v>320</v>
      </c>
      <c r="V141" s="6" t="s">
        <v>88</v>
      </c>
      <c r="W141" s="6">
        <v>2</v>
      </c>
      <c r="X141" s="6">
        <v>1</v>
      </c>
      <c r="Y141" s="6">
        <v>1</v>
      </c>
      <c r="Z141" s="6"/>
      <c r="AA141" s="6"/>
      <c r="AB141" s="6" t="s">
        <v>85</v>
      </c>
      <c r="AC141" s="6">
        <v>3</v>
      </c>
      <c r="AD141" s="6"/>
      <c r="AE141" s="6"/>
      <c r="AF141" s="6"/>
      <c r="AG141" s="6" t="s">
        <v>48</v>
      </c>
      <c r="AH141" s="6" t="s">
        <v>173</v>
      </c>
      <c r="AI141" s="6">
        <v>3</v>
      </c>
      <c r="AJ141" s="6">
        <v>3</v>
      </c>
      <c r="AK141" s="6"/>
      <c r="AL141" s="6" t="s">
        <v>79</v>
      </c>
      <c r="AM141" s="6" t="s">
        <v>135</v>
      </c>
      <c r="AN141" s="6" t="s">
        <v>156</v>
      </c>
      <c r="AO141" s="6" t="s">
        <v>108</v>
      </c>
      <c r="AP141" s="7" t="s">
        <v>188</v>
      </c>
    </row>
    <row r="142" spans="1:42" ht="13.2" x14ac:dyDescent="0.25">
      <c r="A142" s="8">
        <v>45600.507128750003</v>
      </c>
      <c r="B142" s="9" t="s">
        <v>42</v>
      </c>
      <c r="C142" s="9" t="s">
        <v>198</v>
      </c>
      <c r="D142" s="9" t="s">
        <v>636</v>
      </c>
      <c r="E142" s="9"/>
      <c r="F142" s="9" t="s">
        <v>102</v>
      </c>
      <c r="G142" s="9" t="s">
        <v>83</v>
      </c>
      <c r="H142" s="9" t="s">
        <v>183</v>
      </c>
      <c r="I142" s="9" t="s">
        <v>53</v>
      </c>
      <c r="J142" s="9" t="s">
        <v>53</v>
      </c>
      <c r="K142" s="9" t="s">
        <v>71</v>
      </c>
      <c r="L142" s="9" t="s">
        <v>85</v>
      </c>
      <c r="M142" s="9" t="s">
        <v>111</v>
      </c>
      <c r="N142" s="9" t="s">
        <v>636</v>
      </c>
      <c r="O142" s="9">
        <v>2</v>
      </c>
      <c r="P142" s="9" t="s">
        <v>130</v>
      </c>
      <c r="Q142" s="9" t="s">
        <v>442</v>
      </c>
      <c r="R142" s="9">
        <v>2</v>
      </c>
      <c r="S142" s="9" t="s">
        <v>212</v>
      </c>
      <c r="T142" s="9" t="s">
        <v>48</v>
      </c>
      <c r="U142" s="9" t="s">
        <v>443</v>
      </c>
      <c r="V142" s="9" t="s">
        <v>88</v>
      </c>
      <c r="W142" s="9">
        <v>3</v>
      </c>
      <c r="X142" s="9">
        <v>4</v>
      </c>
      <c r="Y142" s="9">
        <v>3</v>
      </c>
      <c r="Z142" s="9"/>
      <c r="AA142" s="9"/>
      <c r="AB142" s="9" t="s">
        <v>444</v>
      </c>
      <c r="AC142" s="9">
        <v>5</v>
      </c>
      <c r="AD142" s="9"/>
      <c r="AE142" s="9"/>
      <c r="AF142" s="9"/>
      <c r="AG142" s="9" t="s">
        <v>48</v>
      </c>
      <c r="AH142" s="9" t="s">
        <v>445</v>
      </c>
      <c r="AI142" s="9">
        <v>3</v>
      </c>
      <c r="AJ142" s="9">
        <v>3</v>
      </c>
      <c r="AK142" s="9"/>
      <c r="AL142" s="9" t="s">
        <v>79</v>
      </c>
      <c r="AM142" s="9" t="s">
        <v>155</v>
      </c>
      <c r="AN142" s="9" t="s">
        <v>125</v>
      </c>
      <c r="AO142" s="9" t="s">
        <v>99</v>
      </c>
      <c r="AP142" s="10" t="s">
        <v>64</v>
      </c>
    </row>
    <row r="143" spans="1:42" ht="13.2" x14ac:dyDescent="0.25">
      <c r="A143" s="5">
        <v>45600.517442071759</v>
      </c>
      <c r="B143" s="6" t="s">
        <v>42</v>
      </c>
      <c r="C143" s="6" t="s">
        <v>198</v>
      </c>
      <c r="D143" s="6" t="s">
        <v>636</v>
      </c>
      <c r="E143" s="6"/>
      <c r="F143" s="6" t="s">
        <v>102</v>
      </c>
      <c r="G143" s="6" t="s">
        <v>83</v>
      </c>
      <c r="H143" s="6" t="s">
        <v>183</v>
      </c>
      <c r="I143" s="6" t="s">
        <v>53</v>
      </c>
      <c r="J143" s="6" t="s">
        <v>137</v>
      </c>
      <c r="K143" s="6" t="s">
        <v>184</v>
      </c>
      <c r="L143" s="6" t="s">
        <v>85</v>
      </c>
      <c r="M143" s="6" t="s">
        <v>111</v>
      </c>
      <c r="N143" s="6" t="s">
        <v>636</v>
      </c>
      <c r="O143" s="6">
        <v>3</v>
      </c>
      <c r="P143" s="6" t="s">
        <v>190</v>
      </c>
      <c r="Q143" s="6" t="s">
        <v>253</v>
      </c>
      <c r="R143" s="6">
        <v>3</v>
      </c>
      <c r="S143" s="6" t="s">
        <v>274</v>
      </c>
      <c r="T143" s="6" t="s">
        <v>48</v>
      </c>
      <c r="U143" s="6" t="s">
        <v>320</v>
      </c>
      <c r="V143" s="6" t="s">
        <v>167</v>
      </c>
      <c r="W143" s="6">
        <v>4</v>
      </c>
      <c r="X143" s="6">
        <v>1</v>
      </c>
      <c r="Y143" s="6">
        <v>1</v>
      </c>
      <c r="Z143" s="6"/>
      <c r="AA143" s="6"/>
      <c r="AB143" s="6" t="s">
        <v>226</v>
      </c>
      <c r="AC143" s="6">
        <v>5</v>
      </c>
      <c r="AD143" s="6"/>
      <c r="AE143" s="6"/>
      <c r="AF143" s="6"/>
      <c r="AG143" s="6" t="s">
        <v>48</v>
      </c>
      <c r="AH143" s="6" t="s">
        <v>434</v>
      </c>
      <c r="AI143" s="6">
        <v>3</v>
      </c>
      <c r="AJ143" s="6">
        <v>4</v>
      </c>
      <c r="AK143" s="6"/>
      <c r="AL143" s="6" t="s">
        <v>79</v>
      </c>
      <c r="AM143" s="6" t="s">
        <v>155</v>
      </c>
      <c r="AN143" s="6" t="s">
        <v>80</v>
      </c>
      <c r="AO143" s="6" t="s">
        <v>108</v>
      </c>
      <c r="AP143" s="7" t="s">
        <v>270</v>
      </c>
    </row>
    <row r="144" spans="1:42" ht="13.2" x14ac:dyDescent="0.25">
      <c r="A144" s="8">
        <v>45600.518054328699</v>
      </c>
      <c r="B144" s="9" t="s">
        <v>42</v>
      </c>
      <c r="C144" s="9" t="s">
        <v>189</v>
      </c>
      <c r="D144" s="9" t="s">
        <v>636</v>
      </c>
      <c r="E144" s="9"/>
      <c r="F144" s="9" t="s">
        <v>182</v>
      </c>
      <c r="G144" s="9" t="s">
        <v>83</v>
      </c>
      <c r="H144" s="9" t="s">
        <v>183</v>
      </c>
      <c r="I144" s="9" t="s">
        <v>147</v>
      </c>
      <c r="J144" s="9" t="s">
        <v>147</v>
      </c>
      <c r="K144" s="9" t="s">
        <v>170</v>
      </c>
      <c r="L144" s="9" t="s">
        <v>85</v>
      </c>
      <c r="M144" s="9" t="s">
        <v>85</v>
      </c>
      <c r="N144" s="9" t="s">
        <v>636</v>
      </c>
      <c r="O144" s="9">
        <v>3</v>
      </c>
      <c r="P144" s="9" t="s">
        <v>130</v>
      </c>
      <c r="Q144" s="9" t="s">
        <v>57</v>
      </c>
      <c r="R144" s="9">
        <v>2</v>
      </c>
      <c r="S144" s="9" t="s">
        <v>196</v>
      </c>
      <c r="T144" s="9" t="s">
        <v>48</v>
      </c>
      <c r="U144" s="9" t="s">
        <v>133</v>
      </c>
      <c r="V144" s="9" t="s">
        <v>88</v>
      </c>
      <c r="W144" s="9">
        <v>5</v>
      </c>
      <c r="X144" s="9">
        <v>2</v>
      </c>
      <c r="Y144" s="9">
        <v>2</v>
      </c>
      <c r="Z144" s="9"/>
      <c r="AA144" s="9"/>
      <c r="AB144" s="9" t="s">
        <v>144</v>
      </c>
      <c r="AC144" s="9">
        <v>3</v>
      </c>
      <c r="AD144" s="9"/>
      <c r="AE144" s="9"/>
      <c r="AF144" s="9"/>
      <c r="AG144" s="9" t="s">
        <v>44</v>
      </c>
      <c r="AH144" s="9"/>
      <c r="AI144" s="9"/>
      <c r="AJ144" s="9"/>
      <c r="AK144" s="9" t="s">
        <v>197</v>
      </c>
      <c r="AL144" s="9" t="s">
        <v>79</v>
      </c>
      <c r="AM144" s="9" t="s">
        <v>256</v>
      </c>
      <c r="AN144" s="9" t="s">
        <v>156</v>
      </c>
      <c r="AO144" s="9" t="s">
        <v>99</v>
      </c>
      <c r="AP144" s="10" t="s">
        <v>387</v>
      </c>
    </row>
    <row r="145" spans="1:42" ht="13.2" x14ac:dyDescent="0.25">
      <c r="A145" s="5">
        <v>45600.543094155088</v>
      </c>
      <c r="B145" s="6" t="s">
        <v>42</v>
      </c>
      <c r="C145" s="6" t="s">
        <v>169</v>
      </c>
      <c r="D145" s="6" t="s">
        <v>636</v>
      </c>
      <c r="E145" s="6"/>
      <c r="F145" s="6" t="s">
        <v>182</v>
      </c>
      <c r="G145" s="6" t="s">
        <v>83</v>
      </c>
      <c r="H145" s="6" t="s">
        <v>84</v>
      </c>
      <c r="I145" s="6" t="s">
        <v>103</v>
      </c>
      <c r="J145" s="6" t="s">
        <v>53</v>
      </c>
      <c r="K145" s="6" t="s">
        <v>129</v>
      </c>
      <c r="L145" s="6" t="s">
        <v>85</v>
      </c>
      <c r="M145" s="6" t="s">
        <v>73</v>
      </c>
      <c r="N145" s="6" t="s">
        <v>636</v>
      </c>
      <c r="O145" s="6">
        <v>4</v>
      </c>
      <c r="P145" s="6" t="s">
        <v>446</v>
      </c>
      <c r="Q145" s="6" t="s">
        <v>105</v>
      </c>
      <c r="R145" s="6">
        <v>3</v>
      </c>
      <c r="S145" s="6" t="s">
        <v>191</v>
      </c>
      <c r="T145" s="6" t="s">
        <v>48</v>
      </c>
      <c r="U145" s="6" t="s">
        <v>166</v>
      </c>
      <c r="V145" s="6" t="s">
        <v>142</v>
      </c>
      <c r="W145" s="6">
        <v>3</v>
      </c>
      <c r="X145" s="6">
        <v>3</v>
      </c>
      <c r="Y145" s="6">
        <v>1</v>
      </c>
      <c r="Z145" s="6" t="s">
        <v>85</v>
      </c>
      <c r="AA145" s="6">
        <v>3</v>
      </c>
      <c r="AB145" s="6" t="s">
        <v>226</v>
      </c>
      <c r="AC145" s="6">
        <v>4</v>
      </c>
      <c r="AD145" s="6"/>
      <c r="AE145" s="6"/>
      <c r="AF145" s="6"/>
      <c r="AG145" s="6" t="s">
        <v>48</v>
      </c>
      <c r="AH145" s="6" t="s">
        <v>248</v>
      </c>
      <c r="AI145" s="6">
        <v>5</v>
      </c>
      <c r="AJ145" s="6">
        <v>5</v>
      </c>
      <c r="AK145" s="6"/>
      <c r="AL145" s="6" t="s">
        <v>79</v>
      </c>
      <c r="AM145" s="6" t="s">
        <v>155</v>
      </c>
      <c r="AN145" s="6" t="s">
        <v>80</v>
      </c>
      <c r="AO145" s="6" t="s">
        <v>99</v>
      </c>
      <c r="AP145" s="7" t="s">
        <v>181</v>
      </c>
    </row>
    <row r="146" spans="1:42" ht="13.2" x14ac:dyDescent="0.25">
      <c r="A146" s="8">
        <v>45600.546301157403</v>
      </c>
      <c r="B146" s="9" t="s">
        <v>42</v>
      </c>
      <c r="C146" s="9" t="s">
        <v>146</v>
      </c>
      <c r="D146" s="9" t="s">
        <v>636</v>
      </c>
      <c r="E146" s="9"/>
      <c r="F146" s="9" t="s">
        <v>66</v>
      </c>
      <c r="G146" s="9" t="s">
        <v>83</v>
      </c>
      <c r="H146" s="9" t="s">
        <v>84</v>
      </c>
      <c r="I146" s="9" t="s">
        <v>70</v>
      </c>
      <c r="J146" s="9" t="s">
        <v>228</v>
      </c>
      <c r="K146" s="9" t="s">
        <v>447</v>
      </c>
      <c r="L146" s="9" t="s">
        <v>111</v>
      </c>
      <c r="M146" s="9" t="s">
        <v>111</v>
      </c>
      <c r="N146" s="9" t="s">
        <v>636</v>
      </c>
      <c r="O146" s="9">
        <v>4</v>
      </c>
      <c r="P146" s="9" t="s">
        <v>164</v>
      </c>
      <c r="Q146" s="9" t="s">
        <v>253</v>
      </c>
      <c r="R146" s="9">
        <v>3</v>
      </c>
      <c r="S146" s="9" t="s">
        <v>97</v>
      </c>
      <c r="T146" s="9" t="s">
        <v>48</v>
      </c>
      <c r="U146" s="9" t="s">
        <v>225</v>
      </c>
      <c r="V146" s="9" t="s">
        <v>88</v>
      </c>
      <c r="W146" s="9">
        <v>2</v>
      </c>
      <c r="X146" s="9">
        <v>3</v>
      </c>
      <c r="Y146" s="9">
        <v>1</v>
      </c>
      <c r="Z146" s="9" t="s">
        <v>359</v>
      </c>
      <c r="AA146" s="9"/>
      <c r="AB146" s="9" t="s">
        <v>226</v>
      </c>
      <c r="AC146" s="9">
        <v>4</v>
      </c>
      <c r="AD146" s="9"/>
      <c r="AE146" s="9"/>
      <c r="AF146" s="9"/>
      <c r="AG146" s="9" t="s">
        <v>44</v>
      </c>
      <c r="AH146" s="9"/>
      <c r="AI146" s="9"/>
      <c r="AJ146" s="9"/>
      <c r="AK146" s="9" t="s">
        <v>197</v>
      </c>
      <c r="AL146" s="9" t="s">
        <v>79</v>
      </c>
      <c r="AM146" s="9" t="s">
        <v>256</v>
      </c>
      <c r="AN146" s="9" t="s">
        <v>125</v>
      </c>
      <c r="AO146" s="9" t="s">
        <v>99</v>
      </c>
      <c r="AP146" s="10" t="s">
        <v>181</v>
      </c>
    </row>
    <row r="147" spans="1:42" ht="13.2" x14ac:dyDescent="0.25">
      <c r="A147" s="5">
        <v>45600.548791597219</v>
      </c>
      <c r="B147" s="6" t="s">
        <v>42</v>
      </c>
      <c r="C147" s="6" t="s">
        <v>169</v>
      </c>
      <c r="D147" s="6" t="s">
        <v>636</v>
      </c>
      <c r="E147" s="6"/>
      <c r="F147" s="6" t="s">
        <v>182</v>
      </c>
      <c r="G147" s="6" t="s">
        <v>83</v>
      </c>
      <c r="H147" s="6" t="s">
        <v>84</v>
      </c>
      <c r="I147" s="6" t="s">
        <v>53</v>
      </c>
      <c r="J147" s="6" t="s">
        <v>53</v>
      </c>
      <c r="K147" s="6" t="s">
        <v>129</v>
      </c>
      <c r="L147" s="6" t="s">
        <v>85</v>
      </c>
      <c r="M147" s="6" t="s">
        <v>111</v>
      </c>
      <c r="N147" s="6" t="s">
        <v>636</v>
      </c>
      <c r="O147" s="6">
        <v>4</v>
      </c>
      <c r="P147" s="6" t="s">
        <v>119</v>
      </c>
      <c r="Q147" s="6" t="s">
        <v>296</v>
      </c>
      <c r="R147" s="6">
        <v>4</v>
      </c>
      <c r="S147" s="6" t="s">
        <v>191</v>
      </c>
      <c r="T147" s="6" t="s">
        <v>48</v>
      </c>
      <c r="U147" s="6" t="s">
        <v>235</v>
      </c>
      <c r="V147" s="6" t="s">
        <v>208</v>
      </c>
      <c r="W147" s="6">
        <v>3</v>
      </c>
      <c r="X147" s="6">
        <v>3</v>
      </c>
      <c r="Y147" s="6">
        <v>3</v>
      </c>
      <c r="Z147" s="6"/>
      <c r="AA147" s="6"/>
      <c r="AB147" s="6" t="s">
        <v>226</v>
      </c>
      <c r="AC147" s="6">
        <v>5</v>
      </c>
      <c r="AD147" s="6"/>
      <c r="AE147" s="6"/>
      <c r="AF147" s="6"/>
      <c r="AG147" s="6" t="s">
        <v>44</v>
      </c>
      <c r="AH147" s="6"/>
      <c r="AI147" s="6"/>
      <c r="AJ147" s="6"/>
      <c r="AK147" s="6" t="s">
        <v>197</v>
      </c>
      <c r="AL147" s="6" t="s">
        <v>124</v>
      </c>
      <c r="AM147" s="6" t="s">
        <v>256</v>
      </c>
      <c r="AN147" s="6" t="s">
        <v>80</v>
      </c>
      <c r="AO147" s="6" t="s">
        <v>448</v>
      </c>
      <c r="AP147" s="7" t="s">
        <v>202</v>
      </c>
    </row>
    <row r="148" spans="1:42" ht="13.2" x14ac:dyDescent="0.25">
      <c r="A148" s="8">
        <v>45600.556666331016</v>
      </c>
      <c r="B148" s="9" t="s">
        <v>42</v>
      </c>
      <c r="C148" s="9" t="s">
        <v>169</v>
      </c>
      <c r="D148" s="9" t="s">
        <v>636</v>
      </c>
      <c r="E148" s="9"/>
      <c r="F148" s="9" t="s">
        <v>182</v>
      </c>
      <c r="G148" s="9" t="s">
        <v>83</v>
      </c>
      <c r="H148" s="9" t="s">
        <v>84</v>
      </c>
      <c r="I148" s="9" t="s">
        <v>147</v>
      </c>
      <c r="J148" s="9" t="s">
        <v>209</v>
      </c>
      <c r="K148" s="9" t="s">
        <v>71</v>
      </c>
      <c r="L148" s="9" t="s">
        <v>85</v>
      </c>
      <c r="M148" s="9" t="s">
        <v>111</v>
      </c>
      <c r="N148" s="9" t="s">
        <v>636</v>
      </c>
      <c r="O148" s="9">
        <v>4</v>
      </c>
      <c r="P148" s="9" t="s">
        <v>119</v>
      </c>
      <c r="Q148" s="9" t="s">
        <v>267</v>
      </c>
      <c r="R148" s="9">
        <v>4</v>
      </c>
      <c r="S148" s="9" t="s">
        <v>158</v>
      </c>
      <c r="T148" s="9" t="s">
        <v>48</v>
      </c>
      <c r="U148" s="9" t="s">
        <v>235</v>
      </c>
      <c r="V148" s="9" t="s">
        <v>208</v>
      </c>
      <c r="W148" s="9">
        <v>4</v>
      </c>
      <c r="X148" s="9">
        <v>3</v>
      </c>
      <c r="Y148" s="9">
        <v>3</v>
      </c>
      <c r="Z148" s="9"/>
      <c r="AA148" s="9"/>
      <c r="AB148" s="9" t="s">
        <v>144</v>
      </c>
      <c r="AC148" s="9">
        <v>3</v>
      </c>
      <c r="AD148" s="9"/>
      <c r="AE148" s="9"/>
      <c r="AF148" s="9"/>
      <c r="AG148" s="9" t="s">
        <v>44</v>
      </c>
      <c r="AH148" s="9"/>
      <c r="AI148" s="9"/>
      <c r="AJ148" s="9"/>
      <c r="AK148" s="9" t="s">
        <v>277</v>
      </c>
      <c r="AL148" s="9" t="s">
        <v>79</v>
      </c>
      <c r="AM148" s="9" t="s">
        <v>155</v>
      </c>
      <c r="AN148" s="9" t="s">
        <v>80</v>
      </c>
      <c r="AO148" s="9" t="s">
        <v>99</v>
      </c>
      <c r="AP148" s="10" t="s">
        <v>109</v>
      </c>
    </row>
    <row r="149" spans="1:42" ht="13.2" x14ac:dyDescent="0.25">
      <c r="A149" s="5">
        <v>45600.564265300927</v>
      </c>
      <c r="B149" s="6" t="s">
        <v>42</v>
      </c>
      <c r="C149" s="6" t="s">
        <v>162</v>
      </c>
      <c r="D149" s="6" t="s">
        <v>636</v>
      </c>
      <c r="E149" s="6"/>
      <c r="F149" s="6" t="s">
        <v>182</v>
      </c>
      <c r="G149" s="6" t="s">
        <v>67</v>
      </c>
      <c r="H149" s="6" t="s">
        <v>84</v>
      </c>
      <c r="I149" s="6" t="s">
        <v>53</v>
      </c>
      <c r="J149" s="6" t="s">
        <v>70</v>
      </c>
      <c r="K149" s="6" t="s">
        <v>71</v>
      </c>
      <c r="L149" s="6" t="s">
        <v>85</v>
      </c>
      <c r="M149" s="6" t="s">
        <v>111</v>
      </c>
      <c r="N149" s="6" t="s">
        <v>636</v>
      </c>
      <c r="O149" s="6">
        <v>5</v>
      </c>
      <c r="P149" s="6" t="s">
        <v>449</v>
      </c>
      <c r="Q149" s="6" t="s">
        <v>450</v>
      </c>
      <c r="R149" s="6">
        <v>4</v>
      </c>
      <c r="S149" s="6" t="s">
        <v>207</v>
      </c>
      <c r="T149" s="6" t="s">
        <v>48</v>
      </c>
      <c r="U149" s="6" t="s">
        <v>320</v>
      </c>
      <c r="V149" s="6" t="s">
        <v>242</v>
      </c>
      <c r="W149" s="6">
        <v>5</v>
      </c>
      <c r="X149" s="6">
        <v>2</v>
      </c>
      <c r="Y149" s="6">
        <v>2</v>
      </c>
      <c r="Z149" s="6"/>
      <c r="AA149" s="6"/>
      <c r="AB149" s="6" t="s">
        <v>226</v>
      </c>
      <c r="AC149" s="6">
        <v>5</v>
      </c>
      <c r="AD149" s="6"/>
      <c r="AE149" s="6"/>
      <c r="AF149" s="6"/>
      <c r="AG149" s="6" t="s">
        <v>44</v>
      </c>
      <c r="AH149" s="6"/>
      <c r="AI149" s="6"/>
      <c r="AJ149" s="6"/>
      <c r="AK149" s="6" t="s">
        <v>197</v>
      </c>
      <c r="AL149" s="6" t="s">
        <v>124</v>
      </c>
      <c r="AM149" s="6" t="s">
        <v>201</v>
      </c>
      <c r="AN149" s="6" t="s">
        <v>62</v>
      </c>
      <c r="AO149" s="6" t="s">
        <v>99</v>
      </c>
      <c r="AP149" s="7" t="s">
        <v>270</v>
      </c>
    </row>
    <row r="150" spans="1:42" ht="13.2" x14ac:dyDescent="0.25">
      <c r="A150" s="8">
        <v>45600.58179887732</v>
      </c>
      <c r="B150" s="9" t="s">
        <v>42</v>
      </c>
      <c r="C150" s="9" t="s">
        <v>162</v>
      </c>
      <c r="D150" s="9" t="s">
        <v>636</v>
      </c>
      <c r="E150" s="9"/>
      <c r="F150" s="9" t="s">
        <v>90</v>
      </c>
      <c r="G150" s="9" t="s">
        <v>83</v>
      </c>
      <c r="H150" s="9" t="s">
        <v>163</v>
      </c>
      <c r="I150" s="9" t="s">
        <v>224</v>
      </c>
      <c r="J150" s="9" t="s">
        <v>147</v>
      </c>
      <c r="K150" s="9" t="s">
        <v>129</v>
      </c>
      <c r="L150" s="9" t="s">
        <v>85</v>
      </c>
      <c r="M150" s="9" t="s">
        <v>55</v>
      </c>
      <c r="N150" s="9" t="s">
        <v>636</v>
      </c>
      <c r="O150" s="9">
        <v>3</v>
      </c>
      <c r="P150" s="9" t="s">
        <v>119</v>
      </c>
      <c r="Q150" s="9" t="s">
        <v>105</v>
      </c>
      <c r="R150" s="9">
        <v>3</v>
      </c>
      <c r="S150" s="9" t="s">
        <v>191</v>
      </c>
      <c r="T150" s="9" t="s">
        <v>48</v>
      </c>
      <c r="U150" s="9" t="s">
        <v>141</v>
      </c>
      <c r="V150" s="9" t="s">
        <v>88</v>
      </c>
      <c r="W150" s="9">
        <v>3</v>
      </c>
      <c r="X150" s="9">
        <v>2</v>
      </c>
      <c r="Y150" s="9">
        <v>1</v>
      </c>
      <c r="Z150" s="9"/>
      <c r="AA150" s="9"/>
      <c r="AB150" s="9" t="s">
        <v>144</v>
      </c>
      <c r="AC150" s="9">
        <v>4</v>
      </c>
      <c r="AD150" s="9"/>
      <c r="AE150" s="9"/>
      <c r="AF150" s="9"/>
      <c r="AG150" s="9" t="s">
        <v>48</v>
      </c>
      <c r="AH150" s="9" t="s">
        <v>187</v>
      </c>
      <c r="AI150" s="9">
        <v>4</v>
      </c>
      <c r="AJ150" s="9">
        <v>4</v>
      </c>
      <c r="AK150" s="9"/>
      <c r="AL150" s="9" t="s">
        <v>79</v>
      </c>
      <c r="AM150" s="9" t="s">
        <v>155</v>
      </c>
      <c r="AN150" s="9" t="s">
        <v>125</v>
      </c>
      <c r="AO150" s="9" t="s">
        <v>108</v>
      </c>
      <c r="AP150" s="10" t="s">
        <v>202</v>
      </c>
    </row>
    <row r="151" spans="1:42" ht="13.2" x14ac:dyDescent="0.25">
      <c r="A151" s="5">
        <v>45600.58859324074</v>
      </c>
      <c r="B151" s="6" t="s">
        <v>42</v>
      </c>
      <c r="C151" s="6" t="s">
        <v>169</v>
      </c>
      <c r="D151" s="6" t="s">
        <v>636</v>
      </c>
      <c r="E151" s="6"/>
      <c r="F151" s="6" t="s">
        <v>102</v>
      </c>
      <c r="G151" s="6" t="s">
        <v>83</v>
      </c>
      <c r="H151" s="6" t="s">
        <v>84</v>
      </c>
      <c r="I151" s="6" t="s">
        <v>53</v>
      </c>
      <c r="J151" s="6" t="s">
        <v>53</v>
      </c>
      <c r="K151" s="6" t="s">
        <v>129</v>
      </c>
      <c r="L151" s="6" t="s">
        <v>85</v>
      </c>
      <c r="M151" s="6" t="s">
        <v>111</v>
      </c>
      <c r="N151" s="6" t="s">
        <v>636</v>
      </c>
      <c r="O151" s="6">
        <v>5</v>
      </c>
      <c r="P151" s="6" t="s">
        <v>190</v>
      </c>
      <c r="Q151" s="6" t="s">
        <v>451</v>
      </c>
      <c r="R151" s="6">
        <v>1</v>
      </c>
      <c r="S151" s="6" t="s">
        <v>191</v>
      </c>
      <c r="T151" s="6" t="s">
        <v>48</v>
      </c>
      <c r="U151" s="6" t="s">
        <v>225</v>
      </c>
      <c r="V151" s="6" t="s">
        <v>88</v>
      </c>
      <c r="W151" s="6">
        <v>4</v>
      </c>
      <c r="X151" s="6">
        <v>1</v>
      </c>
      <c r="Y151" s="6">
        <v>1</v>
      </c>
      <c r="Z151" s="6"/>
      <c r="AA151" s="6"/>
      <c r="AB151" s="6" t="s">
        <v>226</v>
      </c>
      <c r="AC151" s="6">
        <v>5</v>
      </c>
      <c r="AD151" s="6"/>
      <c r="AE151" s="6"/>
      <c r="AF151" s="6"/>
      <c r="AG151" s="6" t="s">
        <v>44</v>
      </c>
      <c r="AH151" s="6"/>
      <c r="AI151" s="6"/>
      <c r="AJ151" s="6"/>
      <c r="AK151" s="6" t="s">
        <v>197</v>
      </c>
      <c r="AL151" s="6" t="s">
        <v>124</v>
      </c>
      <c r="AM151" s="6" t="s">
        <v>256</v>
      </c>
      <c r="AN151" s="6" t="s">
        <v>80</v>
      </c>
      <c r="AO151" s="6" t="s">
        <v>318</v>
      </c>
      <c r="AP151" s="7" t="s">
        <v>452</v>
      </c>
    </row>
    <row r="152" spans="1:42" ht="13.2" x14ac:dyDescent="0.25">
      <c r="A152" s="8">
        <v>45600.637089247684</v>
      </c>
      <c r="B152" s="9" t="s">
        <v>42</v>
      </c>
      <c r="C152" s="9" t="s">
        <v>128</v>
      </c>
      <c r="D152" s="9" t="s">
        <v>636</v>
      </c>
      <c r="E152" s="9"/>
      <c r="F152" s="9" t="s">
        <v>182</v>
      </c>
      <c r="G152" s="9" t="s">
        <v>67</v>
      </c>
      <c r="H152" s="9" t="s">
        <v>84</v>
      </c>
      <c r="I152" s="9" t="s">
        <v>53</v>
      </c>
      <c r="J152" s="9" t="s">
        <v>53</v>
      </c>
      <c r="K152" s="9" t="s">
        <v>71</v>
      </c>
      <c r="L152" s="9" t="s">
        <v>85</v>
      </c>
      <c r="M152" s="9" t="s">
        <v>111</v>
      </c>
      <c r="N152" s="9" t="s">
        <v>636</v>
      </c>
      <c r="O152" s="9">
        <v>5</v>
      </c>
      <c r="P152" s="9" t="s">
        <v>130</v>
      </c>
      <c r="Q152" s="9" t="s">
        <v>453</v>
      </c>
      <c r="R152" s="9">
        <v>3</v>
      </c>
      <c r="S152" s="9" t="s">
        <v>196</v>
      </c>
      <c r="T152" s="9" t="s">
        <v>48</v>
      </c>
      <c r="U152" s="9" t="s">
        <v>133</v>
      </c>
      <c r="V152" s="9" t="s">
        <v>142</v>
      </c>
      <c r="W152" s="9">
        <v>2</v>
      </c>
      <c r="X152" s="9">
        <v>1</v>
      </c>
      <c r="Y152" s="9">
        <v>1</v>
      </c>
      <c r="Z152" s="9"/>
      <c r="AA152" s="9"/>
      <c r="AB152" s="9" t="s">
        <v>226</v>
      </c>
      <c r="AC152" s="9">
        <v>4</v>
      </c>
      <c r="AD152" s="9"/>
      <c r="AE152" s="9"/>
      <c r="AF152" s="9"/>
      <c r="AG152" s="9" t="s">
        <v>44</v>
      </c>
      <c r="AH152" s="9"/>
      <c r="AI152" s="9"/>
      <c r="AJ152" s="9"/>
      <c r="AK152" s="9" t="s">
        <v>197</v>
      </c>
      <c r="AL152" s="9" t="s">
        <v>124</v>
      </c>
      <c r="AM152" s="9" t="s">
        <v>155</v>
      </c>
      <c r="AN152" s="9" t="s">
        <v>80</v>
      </c>
      <c r="AO152" s="9" t="s">
        <v>99</v>
      </c>
      <c r="AP152" s="10" t="s">
        <v>127</v>
      </c>
    </row>
    <row r="153" spans="1:42" ht="13.2" x14ac:dyDescent="0.25">
      <c r="A153" s="5">
        <v>45600.764098935186</v>
      </c>
      <c r="B153" s="6" t="s">
        <v>42</v>
      </c>
      <c r="C153" s="6" t="s">
        <v>136</v>
      </c>
      <c r="D153" s="6" t="s">
        <v>636</v>
      </c>
      <c r="E153" s="6"/>
      <c r="F153" s="6" t="s">
        <v>102</v>
      </c>
      <c r="G153" s="6" t="s">
        <v>83</v>
      </c>
      <c r="H153" s="6" t="s">
        <v>84</v>
      </c>
      <c r="I153" s="6" t="s">
        <v>147</v>
      </c>
      <c r="J153" s="6" t="s">
        <v>147</v>
      </c>
      <c r="K153" s="6" t="s">
        <v>129</v>
      </c>
      <c r="L153" s="6" t="s">
        <v>85</v>
      </c>
      <c r="M153" s="6" t="s">
        <v>85</v>
      </c>
      <c r="N153" s="6" t="s">
        <v>636</v>
      </c>
      <c r="O153" s="6">
        <v>5</v>
      </c>
      <c r="P153" s="6" t="s">
        <v>130</v>
      </c>
      <c r="Q153" s="6" t="s">
        <v>267</v>
      </c>
      <c r="R153" s="6">
        <v>5</v>
      </c>
      <c r="S153" s="6" t="s">
        <v>196</v>
      </c>
      <c r="T153" s="6" t="s">
        <v>48</v>
      </c>
      <c r="U153" s="6" t="s">
        <v>454</v>
      </c>
      <c r="V153" s="6" t="s">
        <v>88</v>
      </c>
      <c r="W153" s="6">
        <v>3</v>
      </c>
      <c r="X153" s="6">
        <v>2</v>
      </c>
      <c r="Y153" s="6">
        <v>2</v>
      </c>
      <c r="Z153" s="6"/>
      <c r="AA153" s="6"/>
      <c r="AB153" s="6" t="s">
        <v>226</v>
      </c>
      <c r="AC153" s="6">
        <v>4</v>
      </c>
      <c r="AD153" s="6"/>
      <c r="AE153" s="6"/>
      <c r="AF153" s="6"/>
      <c r="AG153" s="6" t="s">
        <v>44</v>
      </c>
      <c r="AH153" s="6"/>
      <c r="AI153" s="6"/>
      <c r="AJ153" s="6"/>
      <c r="AK153" s="6" t="s">
        <v>353</v>
      </c>
      <c r="AL153" s="6" t="s">
        <v>79</v>
      </c>
      <c r="AM153" s="6" t="s">
        <v>256</v>
      </c>
      <c r="AN153" s="6" t="s">
        <v>62</v>
      </c>
      <c r="AO153" s="6" t="s">
        <v>318</v>
      </c>
      <c r="AP153" s="7" t="s">
        <v>455</v>
      </c>
    </row>
    <row r="154" spans="1:42" ht="13.2" x14ac:dyDescent="0.25">
      <c r="A154" s="8">
        <v>45600.798944224538</v>
      </c>
      <c r="B154" s="9" t="s">
        <v>42</v>
      </c>
      <c r="C154" s="9" t="s">
        <v>264</v>
      </c>
      <c r="D154" s="9" t="s">
        <v>636</v>
      </c>
      <c r="E154" s="9"/>
      <c r="F154" s="9" t="s">
        <v>102</v>
      </c>
      <c r="G154" s="9" t="s">
        <v>83</v>
      </c>
      <c r="H154" s="9" t="s">
        <v>84</v>
      </c>
      <c r="I154" s="9" t="s">
        <v>53</v>
      </c>
      <c r="J154" s="9" t="s">
        <v>53</v>
      </c>
      <c r="K154" s="9" t="s">
        <v>71</v>
      </c>
      <c r="L154" s="9" t="s">
        <v>85</v>
      </c>
      <c r="M154" s="9" t="s">
        <v>117</v>
      </c>
      <c r="N154" s="9" t="s">
        <v>636</v>
      </c>
      <c r="O154" s="9">
        <v>5</v>
      </c>
      <c r="P154" s="9" t="s">
        <v>262</v>
      </c>
      <c r="Q154" s="9" t="s">
        <v>253</v>
      </c>
      <c r="R154" s="9">
        <v>4</v>
      </c>
      <c r="S154" s="9" t="s">
        <v>274</v>
      </c>
      <c r="T154" s="9" t="s">
        <v>48</v>
      </c>
      <c r="U154" s="9" t="s">
        <v>77</v>
      </c>
      <c r="V154" s="9" t="s">
        <v>88</v>
      </c>
      <c r="W154" s="9">
        <v>3</v>
      </c>
      <c r="X154" s="9">
        <v>3</v>
      </c>
      <c r="Y154" s="9">
        <v>3</v>
      </c>
      <c r="Z154" s="9"/>
      <c r="AA154" s="9"/>
      <c r="AB154" s="9" t="s">
        <v>226</v>
      </c>
      <c r="AC154" s="9">
        <v>4</v>
      </c>
      <c r="AD154" s="9"/>
      <c r="AE154" s="9"/>
      <c r="AF154" s="9"/>
      <c r="AG154" s="9" t="s">
        <v>44</v>
      </c>
      <c r="AH154" s="9"/>
      <c r="AI154" s="9"/>
      <c r="AJ154" s="9"/>
      <c r="AK154" s="9" t="s">
        <v>197</v>
      </c>
      <c r="AL154" s="9" t="s">
        <v>124</v>
      </c>
      <c r="AM154" s="9" t="s">
        <v>256</v>
      </c>
      <c r="AN154" s="9" t="s">
        <v>156</v>
      </c>
      <c r="AO154" s="9" t="s">
        <v>318</v>
      </c>
      <c r="AP154" s="10" t="s">
        <v>456</v>
      </c>
    </row>
    <row r="155" spans="1:42" ht="13.2" x14ac:dyDescent="0.25">
      <c r="A155" s="5">
        <v>45600.832540636577</v>
      </c>
      <c r="B155" s="6" t="s">
        <v>42</v>
      </c>
      <c r="C155" s="6" t="s">
        <v>316</v>
      </c>
      <c r="D155" s="6" t="s">
        <v>636</v>
      </c>
      <c r="E155" s="6"/>
      <c r="F155" s="6" t="s">
        <v>102</v>
      </c>
      <c r="G155" s="6" t="s">
        <v>83</v>
      </c>
      <c r="H155" s="6" t="s">
        <v>84</v>
      </c>
      <c r="I155" s="6" t="s">
        <v>209</v>
      </c>
      <c r="J155" s="6" t="s">
        <v>209</v>
      </c>
      <c r="K155" s="6" t="s">
        <v>129</v>
      </c>
      <c r="L155" s="6" t="s">
        <v>85</v>
      </c>
      <c r="M155" s="6" t="s">
        <v>85</v>
      </c>
      <c r="N155" s="6" t="s">
        <v>636</v>
      </c>
      <c r="O155" s="6">
        <v>2</v>
      </c>
      <c r="P155" s="6" t="s">
        <v>164</v>
      </c>
      <c r="Q155" s="6" t="s">
        <v>105</v>
      </c>
      <c r="R155" s="6">
        <v>2</v>
      </c>
      <c r="S155" s="6" t="s">
        <v>212</v>
      </c>
      <c r="T155" s="6" t="s">
        <v>48</v>
      </c>
      <c r="U155" s="6" t="s">
        <v>216</v>
      </c>
      <c r="V155" s="6" t="s">
        <v>208</v>
      </c>
      <c r="W155" s="6">
        <v>3</v>
      </c>
      <c r="X155" s="6">
        <v>3</v>
      </c>
      <c r="Y155" s="6">
        <v>2</v>
      </c>
      <c r="Z155" s="6"/>
      <c r="AA155" s="6"/>
      <c r="AB155" s="6" t="s">
        <v>144</v>
      </c>
      <c r="AC155" s="6">
        <v>5</v>
      </c>
      <c r="AD155" s="6"/>
      <c r="AE155" s="6"/>
      <c r="AF155" s="6"/>
      <c r="AG155" s="6" t="s">
        <v>44</v>
      </c>
      <c r="AH155" s="6"/>
      <c r="AI155" s="6"/>
      <c r="AJ155" s="6"/>
      <c r="AK155" s="6" t="s">
        <v>277</v>
      </c>
      <c r="AL155" s="6" t="s">
        <v>79</v>
      </c>
      <c r="AM155" s="6" t="s">
        <v>155</v>
      </c>
      <c r="AN155" s="6" t="s">
        <v>80</v>
      </c>
      <c r="AO155" s="6" t="s">
        <v>108</v>
      </c>
      <c r="AP155" s="7" t="s">
        <v>109</v>
      </c>
    </row>
    <row r="156" spans="1:42" ht="13.2" x14ac:dyDescent="0.25">
      <c r="A156" s="8">
        <v>45600.863777962964</v>
      </c>
      <c r="B156" s="9" t="s">
        <v>42</v>
      </c>
      <c r="C156" s="9" t="s">
        <v>169</v>
      </c>
      <c r="D156" s="9" t="s">
        <v>636</v>
      </c>
      <c r="E156" s="9"/>
      <c r="F156" s="9" t="s">
        <v>102</v>
      </c>
      <c r="G156" s="9" t="s">
        <v>83</v>
      </c>
      <c r="H156" s="9" t="s">
        <v>84</v>
      </c>
      <c r="I156" s="9" t="s">
        <v>53</v>
      </c>
      <c r="J156" s="9" t="s">
        <v>53</v>
      </c>
      <c r="K156" s="9" t="s">
        <v>71</v>
      </c>
      <c r="L156" s="9" t="s">
        <v>85</v>
      </c>
      <c r="M156" s="9" t="s">
        <v>111</v>
      </c>
      <c r="N156" s="9" t="s">
        <v>636</v>
      </c>
      <c r="O156" s="9">
        <v>3</v>
      </c>
      <c r="P156" s="9" t="s">
        <v>457</v>
      </c>
      <c r="Q156" s="9" t="s">
        <v>195</v>
      </c>
      <c r="R156" s="9">
        <v>3</v>
      </c>
      <c r="S156" s="9" t="s">
        <v>158</v>
      </c>
      <c r="T156" s="9" t="s">
        <v>48</v>
      </c>
      <c r="U156" s="9" t="s">
        <v>458</v>
      </c>
      <c r="V156" s="9" t="s">
        <v>88</v>
      </c>
      <c r="W156" s="9">
        <v>3</v>
      </c>
      <c r="X156" s="9">
        <v>3</v>
      </c>
      <c r="Y156" s="9">
        <v>2</v>
      </c>
      <c r="Z156" s="9"/>
      <c r="AA156" s="9"/>
      <c r="AB156" s="9" t="s">
        <v>144</v>
      </c>
      <c r="AC156" s="9">
        <v>4</v>
      </c>
      <c r="AD156" s="9"/>
      <c r="AE156" s="9"/>
      <c r="AF156" s="9"/>
      <c r="AG156" s="9" t="s">
        <v>44</v>
      </c>
      <c r="AH156" s="9"/>
      <c r="AI156" s="9"/>
      <c r="AJ156" s="9"/>
      <c r="AK156" s="9" t="s">
        <v>197</v>
      </c>
      <c r="AL156" s="9" t="s">
        <v>124</v>
      </c>
      <c r="AM156" s="9" t="s">
        <v>155</v>
      </c>
      <c r="AN156" s="9" t="s">
        <v>156</v>
      </c>
      <c r="AO156" s="9" t="s">
        <v>108</v>
      </c>
      <c r="AP156" s="10" t="s">
        <v>109</v>
      </c>
    </row>
    <row r="157" spans="1:42" ht="13.2" x14ac:dyDescent="0.25">
      <c r="A157" s="5">
        <v>45601.13435231481</v>
      </c>
      <c r="B157" s="6" t="s">
        <v>42</v>
      </c>
      <c r="C157" s="6" t="s">
        <v>243</v>
      </c>
      <c r="D157" s="6" t="s">
        <v>636</v>
      </c>
      <c r="E157" s="6"/>
      <c r="F157" s="6" t="s">
        <v>102</v>
      </c>
      <c r="G157" s="6" t="s">
        <v>67</v>
      </c>
      <c r="H157" s="6" t="s">
        <v>84</v>
      </c>
      <c r="I157" s="6" t="s">
        <v>103</v>
      </c>
      <c r="J157" s="6" t="s">
        <v>209</v>
      </c>
      <c r="K157" s="6" t="s">
        <v>129</v>
      </c>
      <c r="L157" s="6" t="s">
        <v>85</v>
      </c>
      <c r="M157" s="6" t="s">
        <v>111</v>
      </c>
      <c r="N157" s="6" t="s">
        <v>636</v>
      </c>
      <c r="O157" s="6">
        <v>4</v>
      </c>
      <c r="P157" s="6" t="s">
        <v>279</v>
      </c>
      <c r="Q157" s="6" t="s">
        <v>253</v>
      </c>
      <c r="R157" s="6">
        <v>4</v>
      </c>
      <c r="S157" s="6" t="s">
        <v>191</v>
      </c>
      <c r="T157" s="6" t="s">
        <v>48</v>
      </c>
      <c r="U157" s="6" t="s">
        <v>259</v>
      </c>
      <c r="V157" s="6" t="s">
        <v>159</v>
      </c>
      <c r="W157" s="6">
        <v>5</v>
      </c>
      <c r="X157" s="6">
        <v>4</v>
      </c>
      <c r="Y157" s="6">
        <v>2</v>
      </c>
      <c r="Z157" s="6"/>
      <c r="AA157" s="6"/>
      <c r="AB157" s="6" t="s">
        <v>144</v>
      </c>
      <c r="AC157" s="6">
        <v>4</v>
      </c>
      <c r="AD157" s="6"/>
      <c r="AE157" s="6"/>
      <c r="AF157" s="6"/>
      <c r="AG157" s="6" t="s">
        <v>44</v>
      </c>
      <c r="AH157" s="6"/>
      <c r="AI157" s="6"/>
      <c r="AJ157" s="6"/>
      <c r="AK157" s="6" t="s">
        <v>197</v>
      </c>
      <c r="AL157" s="6" t="s">
        <v>79</v>
      </c>
      <c r="AM157" s="6" t="s">
        <v>201</v>
      </c>
      <c r="AN157" s="6" t="s">
        <v>156</v>
      </c>
      <c r="AO157" s="6" t="s">
        <v>108</v>
      </c>
      <c r="AP157" s="7" t="s">
        <v>204</v>
      </c>
    </row>
    <row r="158" spans="1:42" ht="13.2" x14ac:dyDescent="0.25">
      <c r="A158" s="8">
        <v>45601.187162071757</v>
      </c>
      <c r="B158" s="9" t="s">
        <v>42</v>
      </c>
      <c r="C158" s="9" t="s">
        <v>198</v>
      </c>
      <c r="D158" s="9" t="s">
        <v>636</v>
      </c>
      <c r="E158" s="9"/>
      <c r="F158" s="9" t="s">
        <v>102</v>
      </c>
      <c r="G158" s="9" t="s">
        <v>67</v>
      </c>
      <c r="H158" s="9" t="s">
        <v>84</v>
      </c>
      <c r="I158" s="9" t="s">
        <v>53</v>
      </c>
      <c r="J158" s="9" t="s">
        <v>459</v>
      </c>
      <c r="K158" s="9" t="s">
        <v>71</v>
      </c>
      <c r="L158" s="9" t="s">
        <v>85</v>
      </c>
      <c r="M158" s="9" t="s">
        <v>111</v>
      </c>
      <c r="N158" s="9" t="s">
        <v>636</v>
      </c>
      <c r="O158" s="9">
        <v>5</v>
      </c>
      <c r="P158" s="9" t="s">
        <v>119</v>
      </c>
      <c r="Q158" s="9" t="s">
        <v>253</v>
      </c>
      <c r="R158" s="9">
        <v>2</v>
      </c>
      <c r="S158" s="9" t="s">
        <v>97</v>
      </c>
      <c r="T158" s="9" t="s">
        <v>48</v>
      </c>
      <c r="U158" s="9" t="s">
        <v>166</v>
      </c>
      <c r="V158" s="9" t="s">
        <v>88</v>
      </c>
      <c r="W158" s="9">
        <v>1</v>
      </c>
      <c r="X158" s="9">
        <v>4</v>
      </c>
      <c r="Y158" s="9">
        <v>1</v>
      </c>
      <c r="Z158" s="9"/>
      <c r="AA158" s="9"/>
      <c r="AB158" s="9" t="s">
        <v>85</v>
      </c>
      <c r="AC158" s="9">
        <v>3</v>
      </c>
      <c r="AD158" s="9"/>
      <c r="AE158" s="9"/>
      <c r="AF158" s="9"/>
      <c r="AG158" s="9" t="s">
        <v>48</v>
      </c>
      <c r="AH158" s="9" t="s">
        <v>173</v>
      </c>
      <c r="AI158" s="9">
        <v>5</v>
      </c>
      <c r="AJ158" s="9">
        <v>5</v>
      </c>
      <c r="AK158" s="9"/>
      <c r="AL158" s="9" t="s">
        <v>79</v>
      </c>
      <c r="AM158" s="9" t="s">
        <v>155</v>
      </c>
      <c r="AN158" s="9" t="s">
        <v>80</v>
      </c>
      <c r="AO158" s="9" t="s">
        <v>99</v>
      </c>
      <c r="AP158" s="10" t="s">
        <v>181</v>
      </c>
    </row>
    <row r="159" spans="1:42" ht="13.2" x14ac:dyDescent="0.25">
      <c r="A159" s="5">
        <v>45601.546076203704</v>
      </c>
      <c r="B159" s="6" t="s">
        <v>42</v>
      </c>
      <c r="C159" s="6" t="s">
        <v>264</v>
      </c>
      <c r="D159" s="6" t="s">
        <v>636</v>
      </c>
      <c r="E159" s="6"/>
      <c r="F159" s="6" t="s">
        <v>66</v>
      </c>
      <c r="G159" s="6" t="s">
        <v>83</v>
      </c>
      <c r="H159" s="6" t="s">
        <v>84</v>
      </c>
      <c r="I159" s="6" t="s">
        <v>147</v>
      </c>
      <c r="J159" s="6" t="s">
        <v>147</v>
      </c>
      <c r="K159" s="6" t="s">
        <v>129</v>
      </c>
      <c r="L159" s="6" t="s">
        <v>85</v>
      </c>
      <c r="M159" s="6" t="s">
        <v>111</v>
      </c>
      <c r="N159" s="6" t="s">
        <v>636</v>
      </c>
      <c r="O159" s="6">
        <v>4</v>
      </c>
      <c r="P159" s="6" t="s">
        <v>190</v>
      </c>
      <c r="Q159" s="6" t="s">
        <v>105</v>
      </c>
      <c r="R159" s="6">
        <v>3</v>
      </c>
      <c r="S159" s="6" t="s">
        <v>460</v>
      </c>
      <c r="T159" s="6" t="s">
        <v>48</v>
      </c>
      <c r="U159" s="6" t="s">
        <v>275</v>
      </c>
      <c r="V159" s="6" t="s">
        <v>208</v>
      </c>
      <c r="W159" s="6">
        <v>2</v>
      </c>
      <c r="X159" s="6">
        <v>3</v>
      </c>
      <c r="Y159" s="6">
        <v>3</v>
      </c>
      <c r="Z159" s="6"/>
      <c r="AA159" s="6"/>
      <c r="AB159" s="6" t="s">
        <v>144</v>
      </c>
      <c r="AC159" s="6">
        <v>4</v>
      </c>
      <c r="AD159" s="6"/>
      <c r="AE159" s="6"/>
      <c r="AF159" s="6"/>
      <c r="AG159" s="6" t="s">
        <v>48</v>
      </c>
      <c r="AH159" s="6" t="s">
        <v>187</v>
      </c>
      <c r="AI159" s="6">
        <v>4</v>
      </c>
      <c r="AJ159" s="6">
        <v>1</v>
      </c>
      <c r="AK159" s="6"/>
      <c r="AL159" s="6" t="s">
        <v>79</v>
      </c>
      <c r="AM159" s="6" t="s">
        <v>135</v>
      </c>
      <c r="AN159" s="6" t="s">
        <v>80</v>
      </c>
      <c r="AO159" s="6" t="s">
        <v>99</v>
      </c>
      <c r="AP159" s="7" t="s">
        <v>181</v>
      </c>
    </row>
    <row r="160" spans="1:42" ht="13.2" x14ac:dyDescent="0.25">
      <c r="A160" s="8">
        <v>45601.561054166668</v>
      </c>
      <c r="B160" s="9" t="s">
        <v>42</v>
      </c>
      <c r="C160" s="9" t="s">
        <v>162</v>
      </c>
      <c r="D160" s="9" t="s">
        <v>636</v>
      </c>
      <c r="E160" s="9"/>
      <c r="F160" s="9" t="s">
        <v>102</v>
      </c>
      <c r="G160" s="9" t="s">
        <v>83</v>
      </c>
      <c r="H160" s="9" t="s">
        <v>84</v>
      </c>
      <c r="I160" s="9" t="s">
        <v>53</v>
      </c>
      <c r="J160" s="9" t="s">
        <v>53</v>
      </c>
      <c r="K160" s="9" t="s">
        <v>129</v>
      </c>
      <c r="L160" s="9" t="s">
        <v>85</v>
      </c>
      <c r="M160" s="9" t="s">
        <v>85</v>
      </c>
      <c r="N160" s="9" t="s">
        <v>636</v>
      </c>
      <c r="O160" s="9">
        <v>5</v>
      </c>
      <c r="P160" s="9" t="s">
        <v>149</v>
      </c>
      <c r="Q160" s="9" t="s">
        <v>105</v>
      </c>
      <c r="R160" s="9">
        <v>4</v>
      </c>
      <c r="S160" s="9" t="s">
        <v>97</v>
      </c>
      <c r="T160" s="9" t="s">
        <v>48</v>
      </c>
      <c r="U160" s="9" t="s">
        <v>268</v>
      </c>
      <c r="V160" s="9" t="s">
        <v>88</v>
      </c>
      <c r="W160" s="9">
        <v>4</v>
      </c>
      <c r="X160" s="9">
        <v>2</v>
      </c>
      <c r="Y160" s="9">
        <v>2</v>
      </c>
      <c r="Z160" s="9"/>
      <c r="AA160" s="9"/>
      <c r="AB160" s="9" t="s">
        <v>144</v>
      </c>
      <c r="AC160" s="9">
        <v>5</v>
      </c>
      <c r="AD160" s="9"/>
      <c r="AE160" s="9"/>
      <c r="AF160" s="9"/>
      <c r="AG160" s="9" t="s">
        <v>48</v>
      </c>
      <c r="AH160" s="9" t="s">
        <v>461</v>
      </c>
      <c r="AI160" s="9">
        <v>4</v>
      </c>
      <c r="AJ160" s="9">
        <v>4</v>
      </c>
      <c r="AK160" s="9"/>
      <c r="AL160" s="9" t="s">
        <v>124</v>
      </c>
      <c r="AM160" s="9" t="s">
        <v>256</v>
      </c>
      <c r="AN160" s="9" t="s">
        <v>62</v>
      </c>
      <c r="AO160" s="9" t="s">
        <v>318</v>
      </c>
      <c r="AP160" s="10" t="s">
        <v>202</v>
      </c>
    </row>
    <row r="161" spans="1:42" ht="13.2" x14ac:dyDescent="0.25">
      <c r="A161" s="5">
        <v>45601.601876701388</v>
      </c>
      <c r="B161" s="6" t="s">
        <v>42</v>
      </c>
      <c r="C161" s="6" t="s">
        <v>316</v>
      </c>
      <c r="D161" s="6" t="s">
        <v>636</v>
      </c>
      <c r="E161" s="6"/>
      <c r="F161" s="6" t="s">
        <v>182</v>
      </c>
      <c r="G161" s="6" t="s">
        <v>83</v>
      </c>
      <c r="H161" s="6" t="s">
        <v>84</v>
      </c>
      <c r="I161" s="6" t="s">
        <v>53</v>
      </c>
      <c r="J161" s="6" t="s">
        <v>70</v>
      </c>
      <c r="K161" s="6" t="s">
        <v>129</v>
      </c>
      <c r="L161" s="6" t="s">
        <v>85</v>
      </c>
      <c r="M161" s="6" t="s">
        <v>85</v>
      </c>
      <c r="N161" s="6" t="s">
        <v>636</v>
      </c>
      <c r="O161" s="6">
        <v>4</v>
      </c>
      <c r="P161" s="6" t="s">
        <v>130</v>
      </c>
      <c r="Q161" s="6" t="s">
        <v>371</v>
      </c>
      <c r="R161" s="6">
        <v>3</v>
      </c>
      <c r="S161" s="6" t="s">
        <v>172</v>
      </c>
      <c r="T161" s="6" t="s">
        <v>48</v>
      </c>
      <c r="U161" s="6" t="s">
        <v>391</v>
      </c>
      <c r="V161" s="6" t="s">
        <v>88</v>
      </c>
      <c r="W161" s="6">
        <v>3</v>
      </c>
      <c r="X161" s="6">
        <v>2</v>
      </c>
      <c r="Y161" s="6">
        <v>2</v>
      </c>
      <c r="Z161" s="6" t="s">
        <v>247</v>
      </c>
      <c r="AA161" s="6">
        <v>5</v>
      </c>
      <c r="AB161" s="6" t="s">
        <v>85</v>
      </c>
      <c r="AC161" s="6">
        <v>4</v>
      </c>
      <c r="AD161" s="6"/>
      <c r="AE161" s="6"/>
      <c r="AF161" s="6"/>
      <c r="AG161" s="6" t="s">
        <v>44</v>
      </c>
      <c r="AH161" s="6"/>
      <c r="AI161" s="6"/>
      <c r="AJ161" s="6"/>
      <c r="AK161" s="6" t="s">
        <v>197</v>
      </c>
      <c r="AL161" s="6" t="s">
        <v>79</v>
      </c>
      <c r="AM161" s="6" t="s">
        <v>155</v>
      </c>
      <c r="AN161" s="6" t="s">
        <v>125</v>
      </c>
      <c r="AO161" s="6" t="s">
        <v>99</v>
      </c>
      <c r="AP161" s="7" t="s">
        <v>188</v>
      </c>
    </row>
    <row r="162" spans="1:42" ht="13.2" x14ac:dyDescent="0.25">
      <c r="A162" s="8">
        <v>45601.700804178239</v>
      </c>
      <c r="B162" s="9" t="s">
        <v>42</v>
      </c>
      <c r="C162" s="9" t="s">
        <v>198</v>
      </c>
      <c r="D162" s="9" t="s">
        <v>636</v>
      </c>
      <c r="E162" s="9"/>
      <c r="F162" s="9" t="s">
        <v>102</v>
      </c>
      <c r="G162" s="9" t="s">
        <v>67</v>
      </c>
      <c r="H162" s="9" t="s">
        <v>84</v>
      </c>
      <c r="I162" s="9" t="s">
        <v>147</v>
      </c>
      <c r="J162" s="9" t="s">
        <v>147</v>
      </c>
      <c r="K162" s="9" t="s">
        <v>170</v>
      </c>
      <c r="L162" s="9" t="s">
        <v>85</v>
      </c>
      <c r="M162" s="9" t="s">
        <v>111</v>
      </c>
      <c r="N162" s="9" t="s">
        <v>636</v>
      </c>
      <c r="O162" s="9">
        <v>5</v>
      </c>
      <c r="P162" s="9" t="s">
        <v>130</v>
      </c>
      <c r="Q162" s="9" t="s">
        <v>253</v>
      </c>
      <c r="R162" s="9">
        <v>4</v>
      </c>
      <c r="S162" s="9" t="s">
        <v>212</v>
      </c>
      <c r="T162" s="9" t="s">
        <v>48</v>
      </c>
      <c r="U162" s="9" t="s">
        <v>77</v>
      </c>
      <c r="V162" s="9" t="s">
        <v>462</v>
      </c>
      <c r="W162" s="9">
        <v>4</v>
      </c>
      <c r="X162" s="9">
        <v>3</v>
      </c>
      <c r="Y162" s="9">
        <v>3</v>
      </c>
      <c r="Z162" s="9"/>
      <c r="AA162" s="9"/>
      <c r="AB162" s="9" t="s">
        <v>144</v>
      </c>
      <c r="AC162" s="9">
        <v>4</v>
      </c>
      <c r="AD162" s="9"/>
      <c r="AE162" s="9"/>
      <c r="AF162" s="9"/>
      <c r="AG162" s="9" t="s">
        <v>44</v>
      </c>
      <c r="AH162" s="9"/>
      <c r="AI162" s="9"/>
      <c r="AJ162" s="9"/>
      <c r="AK162" s="9" t="s">
        <v>197</v>
      </c>
      <c r="AL162" s="9" t="s">
        <v>79</v>
      </c>
      <c r="AM162" s="9" t="s">
        <v>155</v>
      </c>
      <c r="AN162" s="9" t="s">
        <v>463</v>
      </c>
      <c r="AO162" s="9" t="s">
        <v>99</v>
      </c>
      <c r="AP162" s="10" t="s">
        <v>109</v>
      </c>
    </row>
    <row r="163" spans="1:42" ht="13.2" x14ac:dyDescent="0.25">
      <c r="A163" s="5">
        <v>45601.888044687497</v>
      </c>
      <c r="B163" s="6" t="s">
        <v>42</v>
      </c>
      <c r="C163" s="6" t="s">
        <v>116</v>
      </c>
      <c r="D163" s="6" t="s">
        <v>636</v>
      </c>
      <c r="E163" s="6"/>
      <c r="F163" s="6" t="s">
        <v>102</v>
      </c>
      <c r="G163" s="6" t="s">
        <v>83</v>
      </c>
      <c r="H163" s="6" t="s">
        <v>84</v>
      </c>
      <c r="I163" s="6" t="s">
        <v>103</v>
      </c>
      <c r="J163" s="6" t="s">
        <v>53</v>
      </c>
      <c r="K163" s="6" t="s">
        <v>129</v>
      </c>
      <c r="L163" s="6" t="s">
        <v>85</v>
      </c>
      <c r="M163" s="6" t="s">
        <v>111</v>
      </c>
      <c r="N163" s="6" t="s">
        <v>636</v>
      </c>
      <c r="O163" s="6">
        <v>3</v>
      </c>
      <c r="P163" s="6" t="s">
        <v>130</v>
      </c>
      <c r="Q163" s="6" t="s">
        <v>105</v>
      </c>
      <c r="R163" s="6">
        <v>5</v>
      </c>
      <c r="S163" s="6" t="s">
        <v>97</v>
      </c>
      <c r="T163" s="6" t="s">
        <v>48</v>
      </c>
      <c r="U163" s="6" t="s">
        <v>464</v>
      </c>
      <c r="V163" s="6" t="s">
        <v>88</v>
      </c>
      <c r="W163" s="6">
        <v>5</v>
      </c>
      <c r="X163" s="6">
        <v>5</v>
      </c>
      <c r="Y163" s="6">
        <v>4</v>
      </c>
      <c r="Z163" s="6"/>
      <c r="AA163" s="6"/>
      <c r="AB163" s="6" t="s">
        <v>226</v>
      </c>
      <c r="AC163" s="6">
        <v>4</v>
      </c>
      <c r="AD163" s="6"/>
      <c r="AE163" s="6"/>
      <c r="AF163" s="6"/>
      <c r="AG163" s="6" t="s">
        <v>44</v>
      </c>
      <c r="AH163" s="6"/>
      <c r="AI163" s="6"/>
      <c r="AJ163" s="6"/>
      <c r="AK163" s="6" t="s">
        <v>197</v>
      </c>
      <c r="AL163" s="6" t="s">
        <v>124</v>
      </c>
      <c r="AM163" s="6" t="s">
        <v>201</v>
      </c>
      <c r="AN163" s="6" t="s">
        <v>125</v>
      </c>
      <c r="AO163" s="6" t="s">
        <v>99</v>
      </c>
      <c r="AP163" s="7" t="s">
        <v>202</v>
      </c>
    </row>
    <row r="164" spans="1:42" ht="13.2" x14ac:dyDescent="0.25">
      <c r="A164" s="8">
        <v>45602.02658380787</v>
      </c>
      <c r="B164" s="9" t="s">
        <v>42</v>
      </c>
      <c r="C164" s="9" t="s">
        <v>198</v>
      </c>
      <c r="D164" s="9" t="s">
        <v>636</v>
      </c>
      <c r="E164" s="9"/>
      <c r="F164" s="9" t="s">
        <v>102</v>
      </c>
      <c r="G164" s="9" t="s">
        <v>83</v>
      </c>
      <c r="H164" s="9" t="s">
        <v>51</v>
      </c>
      <c r="I164" s="9" t="s">
        <v>70</v>
      </c>
      <c r="J164" s="9" t="s">
        <v>70</v>
      </c>
      <c r="K164" s="9" t="s">
        <v>129</v>
      </c>
      <c r="L164" s="9" t="s">
        <v>85</v>
      </c>
      <c r="M164" s="9" t="s">
        <v>111</v>
      </c>
      <c r="N164" s="9" t="s">
        <v>636</v>
      </c>
      <c r="O164" s="9">
        <v>4</v>
      </c>
      <c r="P164" s="9" t="s">
        <v>130</v>
      </c>
      <c r="Q164" s="9" t="s">
        <v>253</v>
      </c>
      <c r="R164" s="9">
        <v>4</v>
      </c>
      <c r="S164" s="9" t="s">
        <v>191</v>
      </c>
      <c r="T164" s="9" t="s">
        <v>48</v>
      </c>
      <c r="U164" s="9" t="s">
        <v>133</v>
      </c>
      <c r="V164" s="9" t="s">
        <v>88</v>
      </c>
      <c r="W164" s="9">
        <v>3</v>
      </c>
      <c r="X164" s="9">
        <v>3</v>
      </c>
      <c r="Y164" s="9">
        <v>3</v>
      </c>
      <c r="Z164" s="9" t="s">
        <v>247</v>
      </c>
      <c r="AA164" s="9">
        <v>4</v>
      </c>
      <c r="AB164" s="9" t="s">
        <v>144</v>
      </c>
      <c r="AC164" s="9">
        <v>4</v>
      </c>
      <c r="AD164" s="9"/>
      <c r="AE164" s="9"/>
      <c r="AF164" s="9"/>
      <c r="AG164" s="9" t="s">
        <v>44</v>
      </c>
      <c r="AH164" s="9"/>
      <c r="AI164" s="9"/>
      <c r="AJ164" s="9"/>
      <c r="AK164" s="9" t="s">
        <v>197</v>
      </c>
      <c r="AL164" s="9" t="s">
        <v>124</v>
      </c>
      <c r="AM164" s="9" t="s">
        <v>155</v>
      </c>
      <c r="AN164" s="9" t="s">
        <v>156</v>
      </c>
      <c r="AO164" s="9" t="s">
        <v>108</v>
      </c>
      <c r="AP164" s="10" t="s">
        <v>202</v>
      </c>
    </row>
    <row r="165" spans="1:42" ht="13.2" x14ac:dyDescent="0.25">
      <c r="A165" s="5">
        <v>45606.455685057867</v>
      </c>
      <c r="B165" s="6" t="s">
        <v>42</v>
      </c>
      <c r="C165" s="6" t="s">
        <v>169</v>
      </c>
      <c r="D165" s="6" t="s">
        <v>636</v>
      </c>
      <c r="E165" s="6"/>
      <c r="F165" s="6" t="s">
        <v>182</v>
      </c>
      <c r="G165" s="6" t="s">
        <v>83</v>
      </c>
      <c r="H165" s="6" t="s">
        <v>84</v>
      </c>
      <c r="I165" s="6" t="s">
        <v>103</v>
      </c>
      <c r="J165" s="6" t="s">
        <v>224</v>
      </c>
      <c r="K165" s="6" t="s">
        <v>71</v>
      </c>
      <c r="L165" s="6" t="s">
        <v>85</v>
      </c>
      <c r="M165" s="6" t="s">
        <v>111</v>
      </c>
      <c r="N165" s="6" t="s">
        <v>636</v>
      </c>
      <c r="O165" s="6">
        <v>5</v>
      </c>
      <c r="P165" s="6" t="s">
        <v>190</v>
      </c>
      <c r="Q165" s="6" t="s">
        <v>57</v>
      </c>
      <c r="R165" s="6">
        <v>2</v>
      </c>
      <c r="S165" s="6" t="s">
        <v>97</v>
      </c>
      <c r="T165" s="6" t="s">
        <v>48</v>
      </c>
      <c r="U165" s="6" t="s">
        <v>56</v>
      </c>
      <c r="V165" s="6" t="s">
        <v>208</v>
      </c>
      <c r="W165" s="6">
        <v>2</v>
      </c>
      <c r="X165" s="6">
        <v>1</v>
      </c>
      <c r="Y165" s="6">
        <v>1</v>
      </c>
      <c r="Z165" s="6"/>
      <c r="AA165" s="6"/>
      <c r="AB165" s="6" t="s">
        <v>144</v>
      </c>
      <c r="AC165" s="6">
        <v>5</v>
      </c>
      <c r="AD165" s="6"/>
      <c r="AE165" s="6"/>
      <c r="AF165" s="6"/>
      <c r="AG165" s="6" t="s">
        <v>48</v>
      </c>
      <c r="AH165" s="6" t="s">
        <v>465</v>
      </c>
      <c r="AI165" s="6">
        <v>5</v>
      </c>
      <c r="AJ165" s="6">
        <v>5</v>
      </c>
      <c r="AK165" s="6"/>
      <c r="AL165" s="6" t="s">
        <v>79</v>
      </c>
      <c r="AM165" s="6" t="s">
        <v>61</v>
      </c>
      <c r="AN165" s="6" t="s">
        <v>80</v>
      </c>
      <c r="AO165" s="6" t="s">
        <v>99</v>
      </c>
      <c r="AP165" s="7" t="s">
        <v>204</v>
      </c>
    </row>
    <row r="166" spans="1:42" ht="13.2" x14ac:dyDescent="0.25">
      <c r="A166" s="8">
        <v>45607.603082453701</v>
      </c>
      <c r="B166" s="9" t="s">
        <v>42</v>
      </c>
      <c r="C166" s="9" t="s">
        <v>128</v>
      </c>
      <c r="D166" s="9" t="s">
        <v>636</v>
      </c>
      <c r="E166" s="9"/>
      <c r="F166" s="9" t="s">
        <v>102</v>
      </c>
      <c r="G166" s="9" t="s">
        <v>83</v>
      </c>
      <c r="H166" s="9" t="s">
        <v>84</v>
      </c>
      <c r="I166" s="9" t="s">
        <v>53</v>
      </c>
      <c r="J166" s="9" t="s">
        <v>147</v>
      </c>
      <c r="K166" s="9" t="s">
        <v>129</v>
      </c>
      <c r="L166" s="9" t="s">
        <v>85</v>
      </c>
      <c r="M166" s="9" t="s">
        <v>111</v>
      </c>
      <c r="N166" s="9" t="s">
        <v>636</v>
      </c>
      <c r="O166" s="9">
        <v>5</v>
      </c>
      <c r="P166" s="9" t="s">
        <v>130</v>
      </c>
      <c r="Q166" s="9" t="s">
        <v>195</v>
      </c>
      <c r="R166" s="9">
        <v>3</v>
      </c>
      <c r="S166" s="9" t="s">
        <v>196</v>
      </c>
      <c r="T166" s="9" t="s">
        <v>48</v>
      </c>
      <c r="U166" s="9" t="s">
        <v>133</v>
      </c>
      <c r="V166" s="9" t="s">
        <v>159</v>
      </c>
      <c r="W166" s="9">
        <v>4</v>
      </c>
      <c r="X166" s="9">
        <v>1</v>
      </c>
      <c r="Y166" s="9">
        <v>2</v>
      </c>
      <c r="Z166" s="9"/>
      <c r="AA166" s="9"/>
      <c r="AB166" s="9" t="s">
        <v>144</v>
      </c>
      <c r="AC166" s="9">
        <v>4</v>
      </c>
      <c r="AD166" s="9"/>
      <c r="AE166" s="9"/>
      <c r="AF166" s="9"/>
      <c r="AG166" s="9" t="s">
        <v>48</v>
      </c>
      <c r="AH166" s="9" t="s">
        <v>466</v>
      </c>
      <c r="AI166" s="9">
        <v>5</v>
      </c>
      <c r="AJ166" s="9">
        <v>4</v>
      </c>
      <c r="AK166" s="9"/>
      <c r="AL166" s="9" t="s">
        <v>124</v>
      </c>
      <c r="AM166" s="9" t="s">
        <v>135</v>
      </c>
      <c r="AN166" s="9" t="s">
        <v>80</v>
      </c>
      <c r="AO166" s="9" t="s">
        <v>99</v>
      </c>
      <c r="AP166" s="10" t="s">
        <v>289</v>
      </c>
    </row>
    <row r="167" spans="1:42" ht="13.2" x14ac:dyDescent="0.25">
      <c r="A167" s="5">
        <v>45607.897216354162</v>
      </c>
      <c r="B167" s="6" t="s">
        <v>42</v>
      </c>
      <c r="C167" s="6" t="s">
        <v>136</v>
      </c>
      <c r="D167" s="6" t="s">
        <v>636</v>
      </c>
      <c r="E167" s="6"/>
      <c r="F167" s="6" t="s">
        <v>49</v>
      </c>
      <c r="G167" s="6" t="s">
        <v>50</v>
      </c>
      <c r="H167" s="6" t="s">
        <v>51</v>
      </c>
      <c r="I167" s="6" t="s">
        <v>52</v>
      </c>
      <c r="J167" s="6" t="s">
        <v>70</v>
      </c>
      <c r="K167" s="6" t="s">
        <v>54</v>
      </c>
      <c r="L167" s="6" t="s">
        <v>85</v>
      </c>
      <c r="M167" s="6" t="s">
        <v>55</v>
      </c>
      <c r="N167" s="6" t="s">
        <v>636</v>
      </c>
      <c r="O167" s="6">
        <v>2</v>
      </c>
      <c r="P167" s="6" t="s">
        <v>467</v>
      </c>
      <c r="Q167" s="6" t="s">
        <v>105</v>
      </c>
      <c r="R167" s="6">
        <v>2</v>
      </c>
      <c r="S167" s="6" t="s">
        <v>97</v>
      </c>
      <c r="T167" s="6" t="s">
        <v>48</v>
      </c>
      <c r="U167" s="6" t="s">
        <v>468</v>
      </c>
      <c r="V167" s="6" t="s">
        <v>88</v>
      </c>
      <c r="W167" s="6">
        <v>3</v>
      </c>
      <c r="X167" s="6">
        <v>2</v>
      </c>
      <c r="Y167" s="6">
        <v>3</v>
      </c>
      <c r="Z167" s="6"/>
      <c r="AA167" s="6"/>
      <c r="AB167" s="6" t="s">
        <v>85</v>
      </c>
      <c r="AC167" s="6">
        <v>3</v>
      </c>
      <c r="AD167" s="6"/>
      <c r="AE167" s="6"/>
      <c r="AF167" s="6"/>
      <c r="AG167" s="6" t="s">
        <v>44</v>
      </c>
      <c r="AH167" s="6"/>
      <c r="AI167" s="6"/>
      <c r="AJ167" s="6"/>
      <c r="AK167" s="6" t="s">
        <v>260</v>
      </c>
      <c r="AL167" s="6" t="s">
        <v>124</v>
      </c>
      <c r="AM167" s="6" t="s">
        <v>135</v>
      </c>
      <c r="AN167" s="6" t="s">
        <v>156</v>
      </c>
      <c r="AO167" s="6" t="s">
        <v>126</v>
      </c>
      <c r="AP167" s="7" t="s">
        <v>202</v>
      </c>
    </row>
    <row r="168" spans="1:42" ht="13.2" x14ac:dyDescent="0.25">
      <c r="A168" s="8">
        <v>45607.89900193287</v>
      </c>
      <c r="B168" s="9" t="s">
        <v>42</v>
      </c>
      <c r="C168" s="9" t="s">
        <v>243</v>
      </c>
      <c r="D168" s="9" t="s">
        <v>636</v>
      </c>
      <c r="E168" s="9"/>
      <c r="F168" s="9" t="s">
        <v>66</v>
      </c>
      <c r="G168" s="9" t="s">
        <v>83</v>
      </c>
      <c r="H168" s="9" t="s">
        <v>84</v>
      </c>
      <c r="I168" s="9" t="s">
        <v>342</v>
      </c>
      <c r="J168" s="9" t="s">
        <v>342</v>
      </c>
      <c r="K168" s="9" t="s">
        <v>129</v>
      </c>
      <c r="L168" s="9" t="s">
        <v>85</v>
      </c>
      <c r="M168" s="9" t="s">
        <v>55</v>
      </c>
      <c r="N168" s="9" t="s">
        <v>636</v>
      </c>
      <c r="O168" s="9">
        <v>3</v>
      </c>
      <c r="P168" s="9" t="s">
        <v>469</v>
      </c>
      <c r="Q168" s="9" t="s">
        <v>206</v>
      </c>
      <c r="R168" s="9">
        <v>3</v>
      </c>
      <c r="S168" s="9" t="s">
        <v>165</v>
      </c>
      <c r="T168" s="9" t="s">
        <v>44</v>
      </c>
      <c r="U168" s="9"/>
      <c r="V168" s="9"/>
      <c r="W168" s="9"/>
      <c r="X168" s="9"/>
      <c r="Y168" s="9"/>
      <c r="Z168" s="9"/>
      <c r="AA168" s="9"/>
      <c r="AB168" s="9"/>
      <c r="AC168" s="9"/>
      <c r="AD168" s="9" t="s">
        <v>48</v>
      </c>
      <c r="AE168" s="9" t="s">
        <v>470</v>
      </c>
      <c r="AF168" s="9"/>
      <c r="AG168" s="9" t="s">
        <v>48</v>
      </c>
      <c r="AH168" s="9" t="s">
        <v>160</v>
      </c>
      <c r="AI168" s="9">
        <v>3</v>
      </c>
      <c r="AJ168" s="9">
        <v>4</v>
      </c>
      <c r="AK168" s="9"/>
      <c r="AL168" s="9" t="s">
        <v>79</v>
      </c>
      <c r="AM168" s="9" t="s">
        <v>61</v>
      </c>
      <c r="AN168" s="9" t="s">
        <v>80</v>
      </c>
      <c r="AO168" s="9" t="s">
        <v>99</v>
      </c>
      <c r="AP168" s="10" t="s">
        <v>161</v>
      </c>
    </row>
    <row r="169" spans="1:42" ht="13.2" x14ac:dyDescent="0.25">
      <c r="A169" s="5">
        <v>45607.902196979165</v>
      </c>
      <c r="B169" s="6" t="s">
        <v>42</v>
      </c>
      <c r="C169" s="6" t="s">
        <v>290</v>
      </c>
      <c r="D169" s="6" t="s">
        <v>636</v>
      </c>
      <c r="E169" s="6"/>
      <c r="F169" s="6" t="s">
        <v>90</v>
      </c>
      <c r="G169" s="6" t="s">
        <v>83</v>
      </c>
      <c r="H169" s="6" t="s">
        <v>84</v>
      </c>
      <c r="I169" s="6" t="s">
        <v>147</v>
      </c>
      <c r="J169" s="6" t="s">
        <v>147</v>
      </c>
      <c r="K169" s="6" t="s">
        <v>71</v>
      </c>
      <c r="L169" s="6" t="s">
        <v>85</v>
      </c>
      <c r="M169" s="6" t="s">
        <v>471</v>
      </c>
      <c r="N169" s="6" t="s">
        <v>44</v>
      </c>
      <c r="O169" s="6">
        <v>4</v>
      </c>
      <c r="P169" s="6" t="s">
        <v>472</v>
      </c>
      <c r="Q169" s="6" t="s">
        <v>267</v>
      </c>
      <c r="R169" s="6">
        <v>4</v>
      </c>
      <c r="S169" s="6" t="s">
        <v>274</v>
      </c>
      <c r="T169" s="6" t="s">
        <v>48</v>
      </c>
      <c r="U169" s="6" t="s">
        <v>259</v>
      </c>
      <c r="V169" s="6" t="s">
        <v>473</v>
      </c>
      <c r="W169" s="6">
        <v>5</v>
      </c>
      <c r="X169" s="6">
        <v>4</v>
      </c>
      <c r="Y169" s="6">
        <v>3</v>
      </c>
      <c r="Z169" s="6"/>
      <c r="AA169" s="6"/>
      <c r="AB169" s="6" t="s">
        <v>144</v>
      </c>
      <c r="AC169" s="6">
        <v>5</v>
      </c>
      <c r="AD169" s="6"/>
      <c r="AE169" s="6"/>
      <c r="AF169" s="6"/>
      <c r="AG169" s="6" t="s">
        <v>48</v>
      </c>
      <c r="AH169" s="6" t="s">
        <v>227</v>
      </c>
      <c r="AI169" s="6">
        <v>5</v>
      </c>
      <c r="AJ169" s="6">
        <v>2</v>
      </c>
      <c r="AK169" s="6"/>
      <c r="AL169" s="6" t="s">
        <v>124</v>
      </c>
      <c r="AM169" s="6" t="s">
        <v>61</v>
      </c>
      <c r="AN169" s="6" t="s">
        <v>62</v>
      </c>
      <c r="AO169" s="6" t="s">
        <v>126</v>
      </c>
      <c r="AP169" s="7" t="s">
        <v>202</v>
      </c>
    </row>
    <row r="170" spans="1:42" ht="13.2" x14ac:dyDescent="0.25">
      <c r="A170" s="8">
        <v>45607.908747337962</v>
      </c>
      <c r="B170" s="9" t="s">
        <v>42</v>
      </c>
      <c r="C170" s="9" t="s">
        <v>169</v>
      </c>
      <c r="D170" s="9" t="s">
        <v>636</v>
      </c>
      <c r="E170" s="9"/>
      <c r="F170" s="9" t="s">
        <v>49</v>
      </c>
      <c r="G170" s="9" t="s">
        <v>50</v>
      </c>
      <c r="H170" s="9" t="s">
        <v>51</v>
      </c>
      <c r="I170" s="9" t="s">
        <v>52</v>
      </c>
      <c r="J170" s="9" t="s">
        <v>224</v>
      </c>
      <c r="K170" s="9" t="s">
        <v>54</v>
      </c>
      <c r="L170" s="9" t="s">
        <v>85</v>
      </c>
      <c r="M170" s="9" t="s">
        <v>55</v>
      </c>
      <c r="N170" s="9" t="s">
        <v>636</v>
      </c>
      <c r="O170" s="9">
        <v>4</v>
      </c>
      <c r="P170" s="9" t="s">
        <v>149</v>
      </c>
      <c r="Q170" s="9" t="s">
        <v>411</v>
      </c>
      <c r="R170" s="9">
        <v>4</v>
      </c>
      <c r="S170" s="9" t="s">
        <v>97</v>
      </c>
      <c r="T170" s="9" t="s">
        <v>48</v>
      </c>
      <c r="U170" s="9" t="s">
        <v>474</v>
      </c>
      <c r="V170" s="9" t="s">
        <v>142</v>
      </c>
      <c r="W170" s="9">
        <v>3</v>
      </c>
      <c r="X170" s="9">
        <v>1</v>
      </c>
      <c r="Y170" s="9">
        <v>1</v>
      </c>
      <c r="Z170" s="9"/>
      <c r="AA170" s="9"/>
      <c r="AB170" s="9" t="s">
        <v>85</v>
      </c>
      <c r="AC170" s="9">
        <v>3</v>
      </c>
      <c r="AD170" s="9"/>
      <c r="AE170" s="9"/>
      <c r="AF170" s="9"/>
      <c r="AG170" s="9" t="s">
        <v>48</v>
      </c>
      <c r="AH170" s="9" t="s">
        <v>475</v>
      </c>
      <c r="AI170" s="9">
        <v>4</v>
      </c>
      <c r="AJ170" s="9">
        <v>3</v>
      </c>
      <c r="AK170" s="9"/>
      <c r="AL170" s="9" t="s">
        <v>124</v>
      </c>
      <c r="AM170" s="9" t="s">
        <v>61</v>
      </c>
      <c r="AN170" s="9" t="s">
        <v>80</v>
      </c>
      <c r="AO170" s="9" t="s">
        <v>126</v>
      </c>
      <c r="AP170" s="10" t="s">
        <v>127</v>
      </c>
    </row>
    <row r="171" spans="1:42" ht="13.2" x14ac:dyDescent="0.25">
      <c r="A171" s="5">
        <v>45607.909956018513</v>
      </c>
      <c r="B171" s="6" t="s">
        <v>42</v>
      </c>
      <c r="C171" s="6" t="s">
        <v>162</v>
      </c>
      <c r="D171" s="6" t="s">
        <v>636</v>
      </c>
      <c r="E171" s="6"/>
      <c r="F171" s="6" t="s">
        <v>102</v>
      </c>
      <c r="G171" s="6" t="s">
        <v>83</v>
      </c>
      <c r="H171" s="6" t="s">
        <v>91</v>
      </c>
      <c r="I171" s="6" t="s">
        <v>147</v>
      </c>
      <c r="J171" s="6" t="s">
        <v>147</v>
      </c>
      <c r="K171" s="6" t="s">
        <v>129</v>
      </c>
      <c r="L171" s="6" t="s">
        <v>85</v>
      </c>
      <c r="M171" s="6" t="s">
        <v>111</v>
      </c>
      <c r="N171" s="6" t="s">
        <v>636</v>
      </c>
      <c r="O171" s="6">
        <v>3</v>
      </c>
      <c r="P171" s="6" t="s">
        <v>190</v>
      </c>
      <c r="Q171" s="6" t="s">
        <v>105</v>
      </c>
      <c r="R171" s="6">
        <v>4</v>
      </c>
      <c r="S171" s="6" t="s">
        <v>97</v>
      </c>
      <c r="T171" s="6" t="s">
        <v>48</v>
      </c>
      <c r="U171" s="6" t="s">
        <v>225</v>
      </c>
      <c r="V171" s="6" t="s">
        <v>88</v>
      </c>
      <c r="W171" s="6">
        <v>2</v>
      </c>
      <c r="X171" s="6">
        <v>4</v>
      </c>
      <c r="Y171" s="6">
        <v>3</v>
      </c>
      <c r="Z171" s="6"/>
      <c r="AA171" s="6"/>
      <c r="AB171" s="6" t="s">
        <v>85</v>
      </c>
      <c r="AC171" s="6">
        <v>4</v>
      </c>
      <c r="AD171" s="6"/>
      <c r="AE171" s="6"/>
      <c r="AF171" s="6"/>
      <c r="AG171" s="6" t="s">
        <v>44</v>
      </c>
      <c r="AH171" s="6"/>
      <c r="AI171" s="6"/>
      <c r="AJ171" s="6"/>
      <c r="AK171" s="6" t="s">
        <v>197</v>
      </c>
      <c r="AL171" s="6" t="s">
        <v>79</v>
      </c>
      <c r="AM171" s="6" t="s">
        <v>135</v>
      </c>
      <c r="AN171" s="6" t="s">
        <v>62</v>
      </c>
      <c r="AO171" s="6" t="s">
        <v>180</v>
      </c>
      <c r="AP171" s="7" t="s">
        <v>202</v>
      </c>
    </row>
    <row r="172" spans="1:42" ht="13.2" x14ac:dyDescent="0.25">
      <c r="A172" s="8">
        <v>45607.911354826385</v>
      </c>
      <c r="B172" s="9" t="s">
        <v>42</v>
      </c>
      <c r="C172" s="9" t="s">
        <v>116</v>
      </c>
      <c r="D172" s="9" t="s">
        <v>636</v>
      </c>
      <c r="E172" s="9"/>
      <c r="F172" s="9" t="s">
        <v>49</v>
      </c>
      <c r="G172" s="9" t="s">
        <v>83</v>
      </c>
      <c r="H172" s="9" t="s">
        <v>51</v>
      </c>
      <c r="I172" s="9" t="s">
        <v>224</v>
      </c>
      <c r="J172" s="9" t="s">
        <v>70</v>
      </c>
      <c r="K172" s="9" t="s">
        <v>129</v>
      </c>
      <c r="L172" s="9" t="s">
        <v>476</v>
      </c>
      <c r="M172" s="9" t="s">
        <v>476</v>
      </c>
      <c r="N172" s="9" t="s">
        <v>44</v>
      </c>
      <c r="O172" s="9">
        <v>3</v>
      </c>
      <c r="P172" s="9" t="s">
        <v>171</v>
      </c>
      <c r="Q172" s="9" t="s">
        <v>477</v>
      </c>
      <c r="R172" s="9">
        <v>3</v>
      </c>
      <c r="S172" s="9" t="s">
        <v>478</v>
      </c>
      <c r="T172" s="9" t="s">
        <v>44</v>
      </c>
      <c r="U172" s="9"/>
      <c r="V172" s="9"/>
      <c r="W172" s="9"/>
      <c r="X172" s="9"/>
      <c r="Y172" s="9"/>
      <c r="Z172" s="9"/>
      <c r="AA172" s="9"/>
      <c r="AB172" s="9"/>
      <c r="AC172" s="9"/>
      <c r="AD172" s="9" t="s">
        <v>44</v>
      </c>
      <c r="AE172" s="9"/>
      <c r="AF172" s="9" t="s">
        <v>479</v>
      </c>
      <c r="AG172" s="9" t="s">
        <v>48</v>
      </c>
      <c r="AH172" s="9" t="s">
        <v>480</v>
      </c>
      <c r="AI172" s="9">
        <v>4</v>
      </c>
      <c r="AJ172" s="9">
        <v>4</v>
      </c>
      <c r="AK172" s="9"/>
      <c r="AL172" s="9" t="s">
        <v>79</v>
      </c>
      <c r="AM172" s="9" t="s">
        <v>61</v>
      </c>
      <c r="AN172" s="9" t="s">
        <v>481</v>
      </c>
      <c r="AO172" s="9" t="s">
        <v>63</v>
      </c>
      <c r="AP172" s="10" t="s">
        <v>181</v>
      </c>
    </row>
    <row r="173" spans="1:42" ht="13.2" x14ac:dyDescent="0.25">
      <c r="A173" s="5">
        <v>45607.915048391209</v>
      </c>
      <c r="B173" s="6" t="s">
        <v>42</v>
      </c>
      <c r="C173" s="6" t="s">
        <v>162</v>
      </c>
      <c r="D173" s="6" t="s">
        <v>636</v>
      </c>
      <c r="E173" s="6"/>
      <c r="F173" s="6" t="s">
        <v>49</v>
      </c>
      <c r="G173" s="6" t="s">
        <v>83</v>
      </c>
      <c r="H173" s="6" t="s">
        <v>51</v>
      </c>
      <c r="I173" s="6" t="s">
        <v>53</v>
      </c>
      <c r="J173" s="6" t="s">
        <v>53</v>
      </c>
      <c r="K173" s="6" t="s">
        <v>129</v>
      </c>
      <c r="L173" s="6" t="s">
        <v>85</v>
      </c>
      <c r="M173" s="6" t="s">
        <v>85</v>
      </c>
      <c r="N173" s="6" t="s">
        <v>636</v>
      </c>
      <c r="O173" s="6">
        <v>3</v>
      </c>
      <c r="P173" s="6" t="s">
        <v>138</v>
      </c>
      <c r="Q173" s="6" t="s">
        <v>482</v>
      </c>
      <c r="R173" s="6">
        <v>3</v>
      </c>
      <c r="S173" s="6" t="s">
        <v>196</v>
      </c>
      <c r="T173" s="6" t="s">
        <v>48</v>
      </c>
      <c r="U173" s="6" t="s">
        <v>483</v>
      </c>
      <c r="V173" s="6" t="s">
        <v>88</v>
      </c>
      <c r="W173" s="6">
        <v>3</v>
      </c>
      <c r="X173" s="6">
        <v>4</v>
      </c>
      <c r="Y173" s="6">
        <v>3</v>
      </c>
      <c r="Z173" s="6"/>
      <c r="AA173" s="6"/>
      <c r="AB173" s="6" t="s">
        <v>85</v>
      </c>
      <c r="AC173" s="6">
        <v>3</v>
      </c>
      <c r="AD173" s="6"/>
      <c r="AE173" s="6"/>
      <c r="AF173" s="6"/>
      <c r="AG173" s="6" t="s">
        <v>48</v>
      </c>
      <c r="AH173" s="6" t="s">
        <v>484</v>
      </c>
      <c r="AI173" s="6">
        <v>4</v>
      </c>
      <c r="AJ173" s="6">
        <v>1</v>
      </c>
      <c r="AK173" s="6"/>
      <c r="AL173" s="6" t="s">
        <v>124</v>
      </c>
      <c r="AM173" s="6" t="s">
        <v>61</v>
      </c>
      <c r="AN173" s="6" t="s">
        <v>62</v>
      </c>
      <c r="AO173" s="6" t="s">
        <v>63</v>
      </c>
      <c r="AP173" s="7" t="s">
        <v>188</v>
      </c>
    </row>
    <row r="174" spans="1:42" ht="13.2" x14ac:dyDescent="0.25">
      <c r="A174" s="8">
        <v>45607.92512443287</v>
      </c>
      <c r="B174" s="9" t="s">
        <v>42</v>
      </c>
      <c r="C174" s="9" t="s">
        <v>316</v>
      </c>
      <c r="D174" s="9" t="s">
        <v>44</v>
      </c>
      <c r="E174" s="9" t="s">
        <v>485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10"/>
    </row>
    <row r="175" spans="1:42" ht="13.2" x14ac:dyDescent="0.25">
      <c r="A175" s="5">
        <v>45607.925561840282</v>
      </c>
      <c r="B175" s="6" t="s">
        <v>42</v>
      </c>
      <c r="C175" s="6" t="s">
        <v>198</v>
      </c>
      <c r="D175" s="6" t="s">
        <v>44</v>
      </c>
      <c r="E175" s="6" t="s">
        <v>486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7"/>
    </row>
    <row r="176" spans="1:42" ht="13.2" x14ac:dyDescent="0.25">
      <c r="A176" s="8">
        <v>45607.930665636573</v>
      </c>
      <c r="B176" s="9" t="s">
        <v>42</v>
      </c>
      <c r="C176" s="9" t="s">
        <v>169</v>
      </c>
      <c r="D176" s="9" t="s">
        <v>636</v>
      </c>
      <c r="E176" s="9"/>
      <c r="F176" s="9" t="s">
        <v>66</v>
      </c>
      <c r="G176" s="9" t="s">
        <v>50</v>
      </c>
      <c r="H176" s="9" t="s">
        <v>51</v>
      </c>
      <c r="I176" s="9" t="s">
        <v>137</v>
      </c>
      <c r="J176" s="9" t="s">
        <v>224</v>
      </c>
      <c r="K176" s="9" t="s">
        <v>54</v>
      </c>
      <c r="L176" s="9" t="s">
        <v>85</v>
      </c>
      <c r="M176" s="9" t="s">
        <v>85</v>
      </c>
      <c r="N176" s="9" t="s">
        <v>636</v>
      </c>
      <c r="O176" s="9">
        <v>3</v>
      </c>
      <c r="P176" s="9" t="s">
        <v>166</v>
      </c>
      <c r="Q176" s="9" t="s">
        <v>195</v>
      </c>
      <c r="R176" s="9">
        <v>3</v>
      </c>
      <c r="S176" s="9" t="s">
        <v>212</v>
      </c>
      <c r="T176" s="9" t="s">
        <v>48</v>
      </c>
      <c r="U176" s="9" t="s">
        <v>225</v>
      </c>
      <c r="V176" s="9" t="s">
        <v>142</v>
      </c>
      <c r="W176" s="9">
        <v>3</v>
      </c>
      <c r="X176" s="9">
        <v>1</v>
      </c>
      <c r="Y176" s="9">
        <v>3</v>
      </c>
      <c r="Z176" s="9"/>
      <c r="AA176" s="9"/>
      <c r="AB176" s="9" t="s">
        <v>85</v>
      </c>
      <c r="AC176" s="9">
        <v>3</v>
      </c>
      <c r="AD176" s="9"/>
      <c r="AE176" s="9"/>
      <c r="AF176" s="9"/>
      <c r="AG176" s="9" t="s">
        <v>48</v>
      </c>
      <c r="AH176" s="9" t="s">
        <v>187</v>
      </c>
      <c r="AI176" s="9">
        <v>3</v>
      </c>
      <c r="AJ176" s="9">
        <v>3</v>
      </c>
      <c r="AK176" s="9"/>
      <c r="AL176" s="9" t="s">
        <v>124</v>
      </c>
      <c r="AM176" s="9" t="s">
        <v>61</v>
      </c>
      <c r="AN176" s="9" t="s">
        <v>80</v>
      </c>
      <c r="AO176" s="9" t="s">
        <v>99</v>
      </c>
      <c r="AP176" s="10" t="s">
        <v>188</v>
      </c>
    </row>
    <row r="177" spans="1:42" ht="13.2" x14ac:dyDescent="0.25">
      <c r="A177" s="5">
        <v>45607.932901412038</v>
      </c>
      <c r="B177" s="6" t="s">
        <v>42</v>
      </c>
      <c r="C177" s="6" t="s">
        <v>116</v>
      </c>
      <c r="D177" s="6" t="s">
        <v>44</v>
      </c>
      <c r="E177" s="6" t="s">
        <v>487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7"/>
    </row>
    <row r="178" spans="1:42" ht="13.2" x14ac:dyDescent="0.25">
      <c r="A178" s="8">
        <v>45607.982703298607</v>
      </c>
      <c r="B178" s="9" t="s">
        <v>42</v>
      </c>
      <c r="C178" s="9" t="s">
        <v>128</v>
      </c>
      <c r="D178" s="9" t="s">
        <v>44</v>
      </c>
      <c r="E178" s="9" t="s">
        <v>488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10"/>
    </row>
    <row r="179" spans="1:42" ht="13.2" x14ac:dyDescent="0.25">
      <c r="A179" s="5">
        <v>45607.991508784718</v>
      </c>
      <c r="B179" s="6" t="s">
        <v>42</v>
      </c>
      <c r="C179" s="6" t="s">
        <v>162</v>
      </c>
      <c r="D179" s="6" t="s">
        <v>44</v>
      </c>
      <c r="E179" s="6" t="s">
        <v>489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7"/>
    </row>
    <row r="180" spans="1:42" ht="13.2" x14ac:dyDescent="0.25">
      <c r="A180" s="8">
        <v>45608.012162835643</v>
      </c>
      <c r="B180" s="9" t="s">
        <v>42</v>
      </c>
      <c r="C180" s="9" t="s">
        <v>194</v>
      </c>
      <c r="D180" s="9" t="s">
        <v>636</v>
      </c>
      <c r="E180" s="9"/>
      <c r="F180" s="9" t="s">
        <v>49</v>
      </c>
      <c r="G180" s="9" t="s">
        <v>50</v>
      </c>
      <c r="H180" s="9" t="s">
        <v>51</v>
      </c>
      <c r="I180" s="9" t="s">
        <v>52</v>
      </c>
      <c r="J180" s="9" t="s">
        <v>70</v>
      </c>
      <c r="K180" s="9" t="s">
        <v>54</v>
      </c>
      <c r="L180" s="9" t="s">
        <v>85</v>
      </c>
      <c r="M180" s="9" t="s">
        <v>55</v>
      </c>
      <c r="N180" s="9" t="s">
        <v>636</v>
      </c>
      <c r="O180" s="9">
        <v>3</v>
      </c>
      <c r="P180" s="9" t="s">
        <v>171</v>
      </c>
      <c r="Q180" s="9" t="s">
        <v>139</v>
      </c>
      <c r="R180" s="9">
        <v>3</v>
      </c>
      <c r="S180" s="9" t="s">
        <v>196</v>
      </c>
      <c r="T180" s="9" t="s">
        <v>48</v>
      </c>
      <c r="U180" s="9" t="s">
        <v>216</v>
      </c>
      <c r="V180" s="9" t="s">
        <v>167</v>
      </c>
      <c r="W180" s="9">
        <v>2</v>
      </c>
      <c r="X180" s="9">
        <v>2</v>
      </c>
      <c r="Y180" s="9">
        <v>2</v>
      </c>
      <c r="Z180" s="9"/>
      <c r="AA180" s="9"/>
      <c r="AB180" s="9" t="s">
        <v>144</v>
      </c>
      <c r="AC180" s="9">
        <v>4</v>
      </c>
      <c r="AD180" s="9"/>
      <c r="AE180" s="9"/>
      <c r="AF180" s="9"/>
      <c r="AG180" s="9" t="s">
        <v>44</v>
      </c>
      <c r="AH180" s="9"/>
      <c r="AI180" s="9"/>
      <c r="AJ180" s="9"/>
      <c r="AK180" s="9" t="s">
        <v>490</v>
      </c>
      <c r="AL180" s="9" t="s">
        <v>124</v>
      </c>
      <c r="AM180" s="9" t="s">
        <v>61</v>
      </c>
      <c r="AN180" s="9" t="s">
        <v>156</v>
      </c>
      <c r="AO180" s="9" t="s">
        <v>99</v>
      </c>
      <c r="AP180" s="10" t="s">
        <v>109</v>
      </c>
    </row>
    <row r="181" spans="1:42" ht="13.2" x14ac:dyDescent="0.25">
      <c r="A181" s="5">
        <v>45608.025581006943</v>
      </c>
      <c r="B181" s="6" t="s">
        <v>42</v>
      </c>
      <c r="C181" s="6" t="s">
        <v>189</v>
      </c>
      <c r="D181" s="6" t="s">
        <v>636</v>
      </c>
      <c r="E181" s="6"/>
      <c r="F181" s="6" t="s">
        <v>49</v>
      </c>
      <c r="G181" s="6" t="s">
        <v>50</v>
      </c>
      <c r="H181" s="6" t="s">
        <v>51</v>
      </c>
      <c r="I181" s="6" t="s">
        <v>52</v>
      </c>
      <c r="J181" s="6" t="s">
        <v>70</v>
      </c>
      <c r="K181" s="6" t="s">
        <v>54</v>
      </c>
      <c r="L181" s="6" t="s">
        <v>491</v>
      </c>
      <c r="M181" s="6" t="s">
        <v>491</v>
      </c>
      <c r="N181" s="6" t="s">
        <v>636</v>
      </c>
      <c r="O181" s="6">
        <v>4</v>
      </c>
      <c r="P181" s="6" t="s">
        <v>119</v>
      </c>
      <c r="Q181" s="6" t="s">
        <v>411</v>
      </c>
      <c r="R181" s="6">
        <v>3</v>
      </c>
      <c r="S181" s="6" t="s">
        <v>165</v>
      </c>
      <c r="T181" s="6" t="s">
        <v>44</v>
      </c>
      <c r="U181" s="6"/>
      <c r="V181" s="6"/>
      <c r="W181" s="6"/>
      <c r="X181" s="6"/>
      <c r="Y181" s="6"/>
      <c r="Z181" s="6"/>
      <c r="AA181" s="6"/>
      <c r="AB181" s="6"/>
      <c r="AC181" s="6"/>
      <c r="AD181" s="6" t="s">
        <v>48</v>
      </c>
      <c r="AE181" s="6" t="s">
        <v>235</v>
      </c>
      <c r="AF181" s="6"/>
      <c r="AG181" s="6" t="s">
        <v>48</v>
      </c>
      <c r="AH181" s="6" t="s">
        <v>160</v>
      </c>
      <c r="AI181" s="6">
        <v>5</v>
      </c>
      <c r="AJ181" s="6">
        <v>4</v>
      </c>
      <c r="AK181" s="6"/>
      <c r="AL181" s="6" t="s">
        <v>124</v>
      </c>
      <c r="AM181" s="6" t="s">
        <v>61</v>
      </c>
      <c r="AN181" s="6" t="s">
        <v>481</v>
      </c>
      <c r="AO181" s="6" t="s">
        <v>63</v>
      </c>
      <c r="AP181" s="7" t="s">
        <v>188</v>
      </c>
    </row>
    <row r="182" spans="1:42" ht="13.2" x14ac:dyDescent="0.25">
      <c r="A182" s="8">
        <v>45608.331483530092</v>
      </c>
      <c r="B182" s="9" t="s">
        <v>42</v>
      </c>
      <c r="C182" s="9" t="s">
        <v>243</v>
      </c>
      <c r="D182" s="9" t="s">
        <v>636</v>
      </c>
      <c r="E182" s="9"/>
      <c r="F182" s="9" t="s">
        <v>49</v>
      </c>
      <c r="G182" s="9" t="s">
        <v>50</v>
      </c>
      <c r="H182" s="9" t="s">
        <v>51</v>
      </c>
      <c r="I182" s="9" t="s">
        <v>137</v>
      </c>
      <c r="J182" s="9" t="s">
        <v>53</v>
      </c>
      <c r="K182" s="9" t="s">
        <v>54</v>
      </c>
      <c r="L182" s="9" t="s">
        <v>85</v>
      </c>
      <c r="M182" s="9" t="s">
        <v>492</v>
      </c>
      <c r="N182" s="9" t="s">
        <v>636</v>
      </c>
      <c r="O182" s="9">
        <v>2</v>
      </c>
      <c r="P182" s="9" t="s">
        <v>300</v>
      </c>
      <c r="Q182" s="9" t="s">
        <v>493</v>
      </c>
      <c r="R182" s="9">
        <v>5</v>
      </c>
      <c r="S182" s="9" t="s">
        <v>212</v>
      </c>
      <c r="T182" s="9" t="s">
        <v>48</v>
      </c>
      <c r="U182" s="9" t="s">
        <v>494</v>
      </c>
      <c r="V182" s="9" t="s">
        <v>142</v>
      </c>
      <c r="W182" s="9">
        <v>3</v>
      </c>
      <c r="X182" s="9">
        <v>1</v>
      </c>
      <c r="Y182" s="9">
        <v>1</v>
      </c>
      <c r="Z182" s="9"/>
      <c r="AA182" s="9"/>
      <c r="AB182" s="9" t="s">
        <v>495</v>
      </c>
      <c r="AC182" s="9">
        <v>5</v>
      </c>
      <c r="AD182" s="9"/>
      <c r="AE182" s="9"/>
      <c r="AF182" s="9"/>
      <c r="AG182" s="9" t="s">
        <v>44</v>
      </c>
      <c r="AH182" s="9"/>
      <c r="AI182" s="9"/>
      <c r="AJ182" s="9"/>
      <c r="AK182" s="9" t="s">
        <v>496</v>
      </c>
      <c r="AL182" s="9" t="s">
        <v>79</v>
      </c>
      <c r="AM182" s="9" t="s">
        <v>61</v>
      </c>
      <c r="AN182" s="9" t="s">
        <v>80</v>
      </c>
      <c r="AO182" s="9" t="s">
        <v>126</v>
      </c>
      <c r="AP182" s="10" t="s">
        <v>497</v>
      </c>
    </row>
    <row r="183" spans="1:42" ht="13.2" x14ac:dyDescent="0.25">
      <c r="A183" s="5">
        <v>45608.470300856483</v>
      </c>
      <c r="B183" s="6" t="s">
        <v>42</v>
      </c>
      <c r="C183" s="6" t="s">
        <v>198</v>
      </c>
      <c r="D183" s="6" t="s">
        <v>636</v>
      </c>
      <c r="E183" s="6"/>
      <c r="F183" s="6" t="s">
        <v>102</v>
      </c>
      <c r="G183" s="6" t="s">
        <v>83</v>
      </c>
      <c r="H183" s="6" t="s">
        <v>84</v>
      </c>
      <c r="I183" s="6" t="s">
        <v>103</v>
      </c>
      <c r="J183" s="6" t="s">
        <v>70</v>
      </c>
      <c r="K183" s="6" t="s">
        <v>71</v>
      </c>
      <c r="L183" s="6" t="s">
        <v>72</v>
      </c>
      <c r="M183" s="6" t="s">
        <v>111</v>
      </c>
      <c r="N183" s="6" t="s">
        <v>636</v>
      </c>
      <c r="O183" s="6">
        <v>5</v>
      </c>
      <c r="P183" s="6" t="s">
        <v>279</v>
      </c>
      <c r="Q183" s="6" t="s">
        <v>493</v>
      </c>
      <c r="R183" s="6">
        <v>5</v>
      </c>
      <c r="S183" s="6" t="s">
        <v>274</v>
      </c>
      <c r="T183" s="6" t="s">
        <v>44</v>
      </c>
      <c r="U183" s="6"/>
      <c r="V183" s="6"/>
      <c r="W183" s="6"/>
      <c r="X183" s="6"/>
      <c r="Y183" s="6"/>
      <c r="Z183" s="6"/>
      <c r="AA183" s="6"/>
      <c r="AB183" s="6"/>
      <c r="AC183" s="6"/>
      <c r="AD183" s="6" t="s">
        <v>44</v>
      </c>
      <c r="AE183" s="6"/>
      <c r="AF183" s="6" t="s">
        <v>498</v>
      </c>
      <c r="AG183" s="6" t="s">
        <v>48</v>
      </c>
      <c r="AH183" s="6" t="s">
        <v>499</v>
      </c>
      <c r="AI183" s="6">
        <v>5</v>
      </c>
      <c r="AJ183" s="6">
        <v>5</v>
      </c>
      <c r="AK183" s="6"/>
      <c r="AL183" s="6" t="s">
        <v>124</v>
      </c>
      <c r="AM183" s="6" t="s">
        <v>61</v>
      </c>
      <c r="AN183" s="6" t="s">
        <v>80</v>
      </c>
      <c r="AO183" s="6" t="s">
        <v>108</v>
      </c>
      <c r="AP183" s="7" t="s">
        <v>109</v>
      </c>
    </row>
    <row r="184" spans="1:42" ht="13.2" x14ac:dyDescent="0.25">
      <c r="A184" s="8">
        <v>45608.607633541666</v>
      </c>
      <c r="B184" s="9" t="s">
        <v>42</v>
      </c>
      <c r="C184" s="9" t="s">
        <v>264</v>
      </c>
      <c r="D184" s="9" t="s">
        <v>636</v>
      </c>
      <c r="E184" s="9"/>
      <c r="F184" s="9" t="s">
        <v>49</v>
      </c>
      <c r="G184" s="9" t="s">
        <v>50</v>
      </c>
      <c r="H184" s="9" t="s">
        <v>51</v>
      </c>
      <c r="I184" s="9" t="s">
        <v>52</v>
      </c>
      <c r="J184" s="9" t="s">
        <v>70</v>
      </c>
      <c r="K184" s="9" t="s">
        <v>54</v>
      </c>
      <c r="L184" s="9" t="s">
        <v>85</v>
      </c>
      <c r="M184" s="9" t="s">
        <v>85</v>
      </c>
      <c r="N184" s="9" t="s">
        <v>636</v>
      </c>
      <c r="O184" s="9">
        <v>3</v>
      </c>
      <c r="P184" s="9" t="s">
        <v>262</v>
      </c>
      <c r="Q184" s="9" t="s">
        <v>500</v>
      </c>
      <c r="R184" s="9">
        <v>3</v>
      </c>
      <c r="S184" s="9" t="s">
        <v>172</v>
      </c>
      <c r="T184" s="9" t="s">
        <v>48</v>
      </c>
      <c r="U184" s="9" t="s">
        <v>141</v>
      </c>
      <c r="V184" s="9" t="s">
        <v>501</v>
      </c>
      <c r="W184" s="9">
        <v>3</v>
      </c>
      <c r="X184" s="9">
        <v>4</v>
      </c>
      <c r="Y184" s="9">
        <v>3</v>
      </c>
      <c r="Z184" s="9"/>
      <c r="AA184" s="9"/>
      <c r="AB184" s="9" t="s">
        <v>85</v>
      </c>
      <c r="AC184" s="9">
        <v>4</v>
      </c>
      <c r="AD184" s="9"/>
      <c r="AE184" s="9"/>
      <c r="AF184" s="9"/>
      <c r="AG184" s="9" t="s">
        <v>48</v>
      </c>
      <c r="AH184" s="9" t="s">
        <v>248</v>
      </c>
      <c r="AI184" s="9">
        <v>4</v>
      </c>
      <c r="AJ184" s="9">
        <v>5</v>
      </c>
      <c r="AK184" s="9"/>
      <c r="AL184" s="9" t="s">
        <v>124</v>
      </c>
      <c r="AM184" s="9" t="s">
        <v>61</v>
      </c>
      <c r="AN184" s="9" t="s">
        <v>80</v>
      </c>
      <c r="AO184" s="9" t="s">
        <v>126</v>
      </c>
      <c r="AP184" s="10" t="s">
        <v>181</v>
      </c>
    </row>
    <row r="185" spans="1:42" ht="13.2" x14ac:dyDescent="0.25">
      <c r="A185" s="5">
        <v>45608.617056053241</v>
      </c>
      <c r="B185" s="6" t="s">
        <v>42</v>
      </c>
      <c r="C185" s="6" t="s">
        <v>128</v>
      </c>
      <c r="D185" s="6" t="s">
        <v>44</v>
      </c>
      <c r="E185" s="6" t="s">
        <v>502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7"/>
    </row>
    <row r="186" spans="1:42" ht="13.2" x14ac:dyDescent="0.25">
      <c r="A186" s="8">
        <v>45608.61982659722</v>
      </c>
      <c r="B186" s="9" t="s">
        <v>42</v>
      </c>
      <c r="C186" s="9" t="s">
        <v>264</v>
      </c>
      <c r="D186" s="9" t="s">
        <v>636</v>
      </c>
      <c r="E186" s="9"/>
      <c r="F186" s="9" t="s">
        <v>90</v>
      </c>
      <c r="G186" s="9" t="s">
        <v>50</v>
      </c>
      <c r="H186" s="9" t="s">
        <v>51</v>
      </c>
      <c r="I186" s="9" t="s">
        <v>52</v>
      </c>
      <c r="J186" s="9" t="s">
        <v>224</v>
      </c>
      <c r="K186" s="9" t="s">
        <v>54</v>
      </c>
      <c r="L186" s="9" t="s">
        <v>85</v>
      </c>
      <c r="M186" s="9" t="s">
        <v>85</v>
      </c>
      <c r="N186" s="9" t="s">
        <v>636</v>
      </c>
      <c r="O186" s="9">
        <v>5</v>
      </c>
      <c r="P186" s="9" t="s">
        <v>300</v>
      </c>
      <c r="Q186" s="9" t="s">
        <v>503</v>
      </c>
      <c r="R186" s="9">
        <v>4</v>
      </c>
      <c r="S186" s="9" t="s">
        <v>504</v>
      </c>
      <c r="T186" s="9" t="s">
        <v>48</v>
      </c>
      <c r="U186" s="9" t="s">
        <v>225</v>
      </c>
      <c r="V186" s="9" t="s">
        <v>88</v>
      </c>
      <c r="W186" s="9">
        <v>3</v>
      </c>
      <c r="X186" s="9">
        <v>2</v>
      </c>
      <c r="Y186" s="9">
        <v>2</v>
      </c>
      <c r="Z186" s="9" t="s">
        <v>505</v>
      </c>
      <c r="AA186" s="9"/>
      <c r="AB186" s="9" t="s">
        <v>226</v>
      </c>
      <c r="AC186" s="9">
        <v>3</v>
      </c>
      <c r="AD186" s="9"/>
      <c r="AE186" s="9"/>
      <c r="AF186" s="9"/>
      <c r="AG186" s="9" t="s">
        <v>48</v>
      </c>
      <c r="AH186" s="9" t="s">
        <v>506</v>
      </c>
      <c r="AI186" s="9">
        <v>5</v>
      </c>
      <c r="AJ186" s="9">
        <v>5</v>
      </c>
      <c r="AK186" s="9"/>
      <c r="AL186" s="9" t="s">
        <v>124</v>
      </c>
      <c r="AM186" s="9" t="s">
        <v>155</v>
      </c>
      <c r="AN186" s="9" t="s">
        <v>80</v>
      </c>
      <c r="AO186" s="9" t="s">
        <v>507</v>
      </c>
      <c r="AP186" s="10" t="s">
        <v>270</v>
      </c>
    </row>
    <row r="187" spans="1:42" ht="13.2" x14ac:dyDescent="0.25">
      <c r="A187" s="5">
        <v>45608.624620069444</v>
      </c>
      <c r="B187" s="6" t="s">
        <v>42</v>
      </c>
      <c r="C187" s="6" t="s">
        <v>243</v>
      </c>
      <c r="D187" s="6" t="s">
        <v>636</v>
      </c>
      <c r="E187" s="6"/>
      <c r="F187" s="6" t="s">
        <v>90</v>
      </c>
      <c r="G187" s="6" t="s">
        <v>67</v>
      </c>
      <c r="H187" s="6" t="s">
        <v>508</v>
      </c>
      <c r="I187" s="6" t="s">
        <v>224</v>
      </c>
      <c r="J187" s="6" t="s">
        <v>459</v>
      </c>
      <c r="K187" s="6" t="s">
        <v>71</v>
      </c>
      <c r="L187" s="6" t="s">
        <v>213</v>
      </c>
      <c r="M187" s="6" t="s">
        <v>213</v>
      </c>
      <c r="N187" s="6" t="s">
        <v>44</v>
      </c>
      <c r="O187" s="6">
        <v>4</v>
      </c>
      <c r="P187" s="6" t="s">
        <v>317</v>
      </c>
      <c r="Q187" s="6" t="s">
        <v>105</v>
      </c>
      <c r="R187" s="6">
        <v>4</v>
      </c>
      <c r="S187" s="6" t="s">
        <v>97</v>
      </c>
      <c r="T187" s="6" t="s">
        <v>44</v>
      </c>
      <c r="U187" s="6"/>
      <c r="V187" s="6"/>
      <c r="W187" s="6"/>
      <c r="X187" s="6"/>
      <c r="Y187" s="6"/>
      <c r="Z187" s="6"/>
      <c r="AA187" s="6"/>
      <c r="AB187" s="6"/>
      <c r="AC187" s="6"/>
      <c r="AD187" s="6" t="s">
        <v>44</v>
      </c>
      <c r="AE187" s="6"/>
      <c r="AF187" s="6" t="s">
        <v>509</v>
      </c>
      <c r="AG187" s="6" t="s">
        <v>48</v>
      </c>
      <c r="AH187" s="6" t="s">
        <v>248</v>
      </c>
      <c r="AI187" s="6">
        <v>4</v>
      </c>
      <c r="AJ187" s="6">
        <v>4</v>
      </c>
      <c r="AK187" s="6"/>
      <c r="AL187" s="6" t="s">
        <v>124</v>
      </c>
      <c r="AM187" s="6" t="s">
        <v>61</v>
      </c>
      <c r="AN187" s="6" t="s">
        <v>125</v>
      </c>
      <c r="AO187" s="6" t="s">
        <v>63</v>
      </c>
      <c r="AP187" s="7" t="s">
        <v>270</v>
      </c>
    </row>
    <row r="188" spans="1:42" ht="13.2" x14ac:dyDescent="0.25">
      <c r="A188" s="8">
        <v>45608.631683298612</v>
      </c>
      <c r="B188" s="9" t="s">
        <v>42</v>
      </c>
      <c r="C188" s="9" t="s">
        <v>169</v>
      </c>
      <c r="D188" s="9" t="s">
        <v>636</v>
      </c>
      <c r="E188" s="9"/>
      <c r="F188" s="9" t="s">
        <v>49</v>
      </c>
      <c r="G188" s="9" t="s">
        <v>50</v>
      </c>
      <c r="H188" s="9" t="s">
        <v>91</v>
      </c>
      <c r="I188" s="9" t="s">
        <v>69</v>
      </c>
      <c r="J188" s="9" t="s">
        <v>70</v>
      </c>
      <c r="K188" s="9" t="s">
        <v>129</v>
      </c>
      <c r="L188" s="9" t="s">
        <v>117</v>
      </c>
      <c r="M188" s="9" t="s">
        <v>73</v>
      </c>
      <c r="N188" s="9" t="s">
        <v>636</v>
      </c>
      <c r="O188" s="9">
        <v>3</v>
      </c>
      <c r="P188" s="9" t="s">
        <v>268</v>
      </c>
      <c r="Q188" s="9" t="s">
        <v>195</v>
      </c>
      <c r="R188" s="9">
        <v>3</v>
      </c>
      <c r="S188" s="9" t="s">
        <v>207</v>
      </c>
      <c r="T188" s="9" t="s">
        <v>48</v>
      </c>
      <c r="U188" s="9" t="s">
        <v>122</v>
      </c>
      <c r="V188" s="9" t="s">
        <v>88</v>
      </c>
      <c r="W188" s="9">
        <v>1</v>
      </c>
      <c r="X188" s="9">
        <v>2</v>
      </c>
      <c r="Y188" s="9">
        <v>1</v>
      </c>
      <c r="Z188" s="9"/>
      <c r="AA188" s="9"/>
      <c r="AB188" s="9" t="s">
        <v>85</v>
      </c>
      <c r="AC188" s="9">
        <v>2</v>
      </c>
      <c r="AD188" s="9"/>
      <c r="AE188" s="9"/>
      <c r="AF188" s="9"/>
      <c r="AG188" s="9" t="s">
        <v>48</v>
      </c>
      <c r="AH188" s="9" t="s">
        <v>227</v>
      </c>
      <c r="AI188" s="9">
        <v>4</v>
      </c>
      <c r="AJ188" s="9">
        <v>4</v>
      </c>
      <c r="AK188" s="9"/>
      <c r="AL188" s="9" t="s">
        <v>124</v>
      </c>
      <c r="AM188" s="9" t="s">
        <v>61</v>
      </c>
      <c r="AN188" s="9" t="s">
        <v>80</v>
      </c>
      <c r="AO188" s="9" t="s">
        <v>175</v>
      </c>
      <c r="AP188" s="10" t="s">
        <v>115</v>
      </c>
    </row>
    <row r="189" spans="1:42" ht="13.2" x14ac:dyDescent="0.25">
      <c r="A189" s="5">
        <v>45608.635803425925</v>
      </c>
      <c r="B189" s="6" t="s">
        <v>42</v>
      </c>
      <c r="C189" s="6" t="s">
        <v>198</v>
      </c>
      <c r="D189" s="6" t="s">
        <v>636</v>
      </c>
      <c r="E189" s="6"/>
      <c r="F189" s="6" t="s">
        <v>182</v>
      </c>
      <c r="G189" s="6" t="s">
        <v>83</v>
      </c>
      <c r="H189" s="6" t="s">
        <v>163</v>
      </c>
      <c r="I189" s="6" t="s">
        <v>103</v>
      </c>
      <c r="J189" s="6" t="s">
        <v>70</v>
      </c>
      <c r="K189" s="6" t="s">
        <v>71</v>
      </c>
      <c r="L189" s="6" t="s">
        <v>85</v>
      </c>
      <c r="M189" s="6" t="s">
        <v>72</v>
      </c>
      <c r="N189" s="6" t="s">
        <v>636</v>
      </c>
      <c r="O189" s="6">
        <v>5</v>
      </c>
      <c r="P189" s="6" t="s">
        <v>510</v>
      </c>
      <c r="Q189" s="6" t="s">
        <v>511</v>
      </c>
      <c r="R189" s="6">
        <v>4</v>
      </c>
      <c r="S189" s="6" t="s">
        <v>97</v>
      </c>
      <c r="T189" s="6" t="s">
        <v>44</v>
      </c>
      <c r="U189" s="6"/>
      <c r="V189" s="6"/>
      <c r="W189" s="6"/>
      <c r="X189" s="6"/>
      <c r="Y189" s="6"/>
      <c r="Z189" s="6"/>
      <c r="AA189" s="6"/>
      <c r="AB189" s="6"/>
      <c r="AC189" s="6"/>
      <c r="AD189" s="6" t="s">
        <v>44</v>
      </c>
      <c r="AE189" s="6"/>
      <c r="AF189" s="6" t="s">
        <v>512</v>
      </c>
      <c r="AG189" s="6" t="s">
        <v>48</v>
      </c>
      <c r="AH189" s="6" t="s">
        <v>513</v>
      </c>
      <c r="AI189" s="6">
        <v>5</v>
      </c>
      <c r="AJ189" s="6">
        <v>3</v>
      </c>
      <c r="AK189" s="6"/>
      <c r="AL189" s="6" t="s">
        <v>79</v>
      </c>
      <c r="AM189" s="6" t="s">
        <v>61</v>
      </c>
      <c r="AN189" s="6" t="s">
        <v>80</v>
      </c>
      <c r="AO189" s="6" t="s">
        <v>126</v>
      </c>
      <c r="AP189" s="7" t="s">
        <v>202</v>
      </c>
    </row>
    <row r="190" spans="1:42" ht="13.2" x14ac:dyDescent="0.25">
      <c r="A190" s="8">
        <v>45608.636814027777</v>
      </c>
      <c r="B190" s="9" t="s">
        <v>42</v>
      </c>
      <c r="C190" s="9" t="s">
        <v>128</v>
      </c>
      <c r="D190" s="9" t="s">
        <v>636</v>
      </c>
      <c r="E190" s="9"/>
      <c r="F190" s="9" t="s">
        <v>66</v>
      </c>
      <c r="G190" s="9" t="s">
        <v>83</v>
      </c>
      <c r="H190" s="9" t="s">
        <v>51</v>
      </c>
      <c r="I190" s="9" t="s">
        <v>70</v>
      </c>
      <c r="J190" s="9" t="s">
        <v>209</v>
      </c>
      <c r="K190" s="9" t="s">
        <v>129</v>
      </c>
      <c r="L190" s="9" t="s">
        <v>72</v>
      </c>
      <c r="M190" s="9" t="s">
        <v>73</v>
      </c>
      <c r="N190" s="9" t="s">
        <v>636</v>
      </c>
      <c r="O190" s="9">
        <v>2</v>
      </c>
      <c r="P190" s="9" t="s">
        <v>259</v>
      </c>
      <c r="Q190" s="9" t="s">
        <v>514</v>
      </c>
      <c r="R190" s="9">
        <v>3</v>
      </c>
      <c r="S190" s="9" t="s">
        <v>191</v>
      </c>
      <c r="T190" s="9" t="s">
        <v>44</v>
      </c>
      <c r="U190" s="9"/>
      <c r="V190" s="9"/>
      <c r="W190" s="9"/>
      <c r="X190" s="9"/>
      <c r="Y190" s="9"/>
      <c r="Z190" s="9"/>
      <c r="AA190" s="9"/>
      <c r="AB190" s="9"/>
      <c r="AC190" s="9"/>
      <c r="AD190" s="9" t="s">
        <v>44</v>
      </c>
      <c r="AE190" s="9"/>
      <c r="AF190" s="9" t="s">
        <v>231</v>
      </c>
      <c r="AG190" s="9" t="s">
        <v>48</v>
      </c>
      <c r="AH190" s="9" t="s">
        <v>160</v>
      </c>
      <c r="AI190" s="9">
        <v>2</v>
      </c>
      <c r="AJ190" s="9">
        <v>2</v>
      </c>
      <c r="AK190" s="9"/>
      <c r="AL190" s="9" t="s">
        <v>79</v>
      </c>
      <c r="AM190" s="9" t="s">
        <v>61</v>
      </c>
      <c r="AN190" s="9" t="s">
        <v>156</v>
      </c>
      <c r="AO190" s="9" t="s">
        <v>126</v>
      </c>
      <c r="AP190" s="10" t="s">
        <v>270</v>
      </c>
    </row>
    <row r="191" spans="1:42" ht="13.2" x14ac:dyDescent="0.25">
      <c r="A191" s="5">
        <v>45608.648552627317</v>
      </c>
      <c r="B191" s="6" t="s">
        <v>42</v>
      </c>
      <c r="C191" s="6" t="s">
        <v>243</v>
      </c>
      <c r="D191" s="6" t="s">
        <v>636</v>
      </c>
      <c r="E191" s="6"/>
      <c r="F191" s="6" t="s">
        <v>182</v>
      </c>
      <c r="G191" s="6" t="s">
        <v>83</v>
      </c>
      <c r="H191" s="6" t="s">
        <v>91</v>
      </c>
      <c r="I191" s="6" t="s">
        <v>303</v>
      </c>
      <c r="J191" s="6" t="s">
        <v>209</v>
      </c>
      <c r="K191" s="6" t="s">
        <v>170</v>
      </c>
      <c r="L191" s="6" t="s">
        <v>515</v>
      </c>
      <c r="M191" s="6" t="s">
        <v>85</v>
      </c>
      <c r="N191" s="6" t="s">
        <v>636</v>
      </c>
      <c r="O191" s="6">
        <v>3</v>
      </c>
      <c r="P191" s="6" t="s">
        <v>516</v>
      </c>
      <c r="Q191" s="6" t="s">
        <v>517</v>
      </c>
      <c r="R191" s="6">
        <v>4</v>
      </c>
      <c r="S191" s="6" t="s">
        <v>212</v>
      </c>
      <c r="T191" s="6" t="s">
        <v>48</v>
      </c>
      <c r="U191" s="6" t="s">
        <v>216</v>
      </c>
      <c r="V191" s="6" t="s">
        <v>167</v>
      </c>
      <c r="W191" s="6">
        <v>5</v>
      </c>
      <c r="X191" s="6">
        <v>4</v>
      </c>
      <c r="Y191" s="6">
        <v>4</v>
      </c>
      <c r="Z191" s="6"/>
      <c r="AA191" s="6"/>
      <c r="AB191" s="6" t="s">
        <v>518</v>
      </c>
      <c r="AC191" s="6">
        <v>4</v>
      </c>
      <c r="AD191" s="6"/>
      <c r="AE191" s="6"/>
      <c r="AF191" s="6"/>
      <c r="AG191" s="6" t="s">
        <v>48</v>
      </c>
      <c r="AH191" s="6" t="s">
        <v>519</v>
      </c>
      <c r="AI191" s="6">
        <v>5</v>
      </c>
      <c r="AJ191" s="6">
        <v>3</v>
      </c>
      <c r="AK191" s="6"/>
      <c r="AL191" s="6" t="s">
        <v>79</v>
      </c>
      <c r="AM191" s="6" t="s">
        <v>61</v>
      </c>
      <c r="AN191" s="6" t="s">
        <v>156</v>
      </c>
      <c r="AO191" s="6" t="s">
        <v>63</v>
      </c>
      <c r="AP191" s="7" t="s">
        <v>127</v>
      </c>
    </row>
    <row r="192" spans="1:42" ht="13.2" x14ac:dyDescent="0.25">
      <c r="A192" s="8">
        <v>45608.657494710649</v>
      </c>
      <c r="B192" s="9" t="s">
        <v>42</v>
      </c>
      <c r="C192" s="9" t="s">
        <v>116</v>
      </c>
      <c r="D192" s="9" t="s">
        <v>44</v>
      </c>
      <c r="E192" s="9" t="s">
        <v>520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10"/>
    </row>
    <row r="193" spans="1:42" ht="13.2" x14ac:dyDescent="0.25">
      <c r="A193" s="5">
        <v>45608.65872122685</v>
      </c>
      <c r="B193" s="6" t="s">
        <v>42</v>
      </c>
      <c r="C193" s="6" t="s">
        <v>116</v>
      </c>
      <c r="D193" s="6" t="s">
        <v>44</v>
      </c>
      <c r="E193" s="6" t="s">
        <v>520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7"/>
    </row>
    <row r="194" spans="1:42" ht="13.2" x14ac:dyDescent="0.25">
      <c r="A194" s="8">
        <v>45608.666779305553</v>
      </c>
      <c r="B194" s="9" t="s">
        <v>42</v>
      </c>
      <c r="C194" s="9" t="s">
        <v>116</v>
      </c>
      <c r="D194" s="9" t="s">
        <v>636</v>
      </c>
      <c r="E194" s="9"/>
      <c r="F194" s="9" t="s">
        <v>102</v>
      </c>
      <c r="G194" s="9" t="s">
        <v>67</v>
      </c>
      <c r="H194" s="9" t="s">
        <v>51</v>
      </c>
      <c r="I194" s="9" t="s">
        <v>70</v>
      </c>
      <c r="J194" s="9" t="s">
        <v>224</v>
      </c>
      <c r="K194" s="9" t="s">
        <v>71</v>
      </c>
      <c r="L194" s="9" t="s">
        <v>85</v>
      </c>
      <c r="M194" s="9" t="s">
        <v>111</v>
      </c>
      <c r="N194" s="9" t="s">
        <v>636</v>
      </c>
      <c r="O194" s="9">
        <v>5</v>
      </c>
      <c r="P194" s="9" t="s">
        <v>521</v>
      </c>
      <c r="Q194" s="9" t="s">
        <v>105</v>
      </c>
      <c r="R194" s="9">
        <v>2</v>
      </c>
      <c r="S194" s="9" t="s">
        <v>191</v>
      </c>
      <c r="T194" s="9" t="s">
        <v>48</v>
      </c>
      <c r="U194" s="9" t="s">
        <v>522</v>
      </c>
      <c r="V194" s="9" t="s">
        <v>88</v>
      </c>
      <c r="W194" s="9">
        <v>4</v>
      </c>
      <c r="X194" s="9">
        <v>2</v>
      </c>
      <c r="Y194" s="9">
        <v>1</v>
      </c>
      <c r="Z194" s="9" t="s">
        <v>85</v>
      </c>
      <c r="AA194" s="9">
        <v>5</v>
      </c>
      <c r="AB194" s="9" t="s">
        <v>226</v>
      </c>
      <c r="AC194" s="9">
        <v>5</v>
      </c>
      <c r="AD194" s="9"/>
      <c r="AE194" s="9"/>
      <c r="AF194" s="9"/>
      <c r="AG194" s="9" t="s">
        <v>48</v>
      </c>
      <c r="AH194" s="9" t="s">
        <v>523</v>
      </c>
      <c r="AI194" s="9">
        <v>5</v>
      </c>
      <c r="AJ194" s="9">
        <v>5</v>
      </c>
      <c r="AK194" s="9"/>
      <c r="AL194" s="9" t="s">
        <v>79</v>
      </c>
      <c r="AM194" s="9" t="s">
        <v>135</v>
      </c>
      <c r="AN194" s="9" t="s">
        <v>80</v>
      </c>
      <c r="AO194" s="9" t="s">
        <v>99</v>
      </c>
      <c r="AP194" s="10" t="s">
        <v>181</v>
      </c>
    </row>
    <row r="195" spans="1:42" ht="13.2" x14ac:dyDescent="0.25">
      <c r="A195" s="5">
        <v>45608.671258506947</v>
      </c>
      <c r="B195" s="6" t="s">
        <v>42</v>
      </c>
      <c r="C195" s="6" t="s">
        <v>198</v>
      </c>
      <c r="D195" s="6" t="s">
        <v>636</v>
      </c>
      <c r="E195" s="6"/>
      <c r="F195" s="6" t="s">
        <v>90</v>
      </c>
      <c r="G195" s="6" t="s">
        <v>50</v>
      </c>
      <c r="H195" s="6" t="s">
        <v>183</v>
      </c>
      <c r="I195" s="6" t="s">
        <v>209</v>
      </c>
      <c r="J195" s="6" t="s">
        <v>147</v>
      </c>
      <c r="K195" s="6" t="s">
        <v>54</v>
      </c>
      <c r="L195" s="6" t="s">
        <v>85</v>
      </c>
      <c r="M195" s="6" t="s">
        <v>85</v>
      </c>
      <c r="N195" s="6" t="s">
        <v>636</v>
      </c>
      <c r="O195" s="6">
        <v>4</v>
      </c>
      <c r="P195" s="6" t="s">
        <v>300</v>
      </c>
      <c r="Q195" s="6" t="s">
        <v>253</v>
      </c>
      <c r="R195" s="6">
        <v>4</v>
      </c>
      <c r="S195" s="6" t="s">
        <v>97</v>
      </c>
      <c r="T195" s="6" t="s">
        <v>48</v>
      </c>
      <c r="U195" s="6" t="s">
        <v>225</v>
      </c>
      <c r="V195" s="6" t="s">
        <v>142</v>
      </c>
      <c r="W195" s="6">
        <v>2</v>
      </c>
      <c r="X195" s="6">
        <v>3</v>
      </c>
      <c r="Y195" s="6">
        <v>3</v>
      </c>
      <c r="Z195" s="6"/>
      <c r="AA195" s="6"/>
      <c r="AB195" s="6" t="s">
        <v>144</v>
      </c>
      <c r="AC195" s="6">
        <v>4</v>
      </c>
      <c r="AD195" s="6"/>
      <c r="AE195" s="6"/>
      <c r="AF195" s="6"/>
      <c r="AG195" s="6" t="s">
        <v>44</v>
      </c>
      <c r="AH195" s="6"/>
      <c r="AI195" s="6"/>
      <c r="AJ195" s="6"/>
      <c r="AK195" s="6" t="s">
        <v>524</v>
      </c>
      <c r="AL195" s="6" t="s">
        <v>79</v>
      </c>
      <c r="AM195" s="6" t="s">
        <v>61</v>
      </c>
      <c r="AN195" s="6" t="s">
        <v>80</v>
      </c>
      <c r="AO195" s="6" t="s">
        <v>126</v>
      </c>
      <c r="AP195" s="7" t="s">
        <v>181</v>
      </c>
    </row>
    <row r="196" spans="1:42" ht="13.2" x14ac:dyDescent="0.25">
      <c r="A196" s="8">
        <v>45608.675480300924</v>
      </c>
      <c r="B196" s="9" t="s">
        <v>42</v>
      </c>
      <c r="C196" s="9" t="s">
        <v>316</v>
      </c>
      <c r="D196" s="9" t="s">
        <v>636</v>
      </c>
      <c r="E196" s="9"/>
      <c r="F196" s="9" t="s">
        <v>66</v>
      </c>
      <c r="G196" s="9" t="s">
        <v>67</v>
      </c>
      <c r="H196" s="9" t="s">
        <v>84</v>
      </c>
      <c r="I196" s="9" t="s">
        <v>70</v>
      </c>
      <c r="J196" s="9" t="s">
        <v>147</v>
      </c>
      <c r="K196" s="9" t="s">
        <v>129</v>
      </c>
      <c r="L196" s="9" t="s">
        <v>85</v>
      </c>
      <c r="M196" s="9" t="s">
        <v>213</v>
      </c>
      <c r="N196" s="9" t="s">
        <v>636</v>
      </c>
      <c r="O196" s="9">
        <v>3</v>
      </c>
      <c r="P196" s="9" t="s">
        <v>525</v>
      </c>
      <c r="Q196" s="9" t="s">
        <v>526</v>
      </c>
      <c r="R196" s="9">
        <v>4</v>
      </c>
      <c r="S196" s="9" t="s">
        <v>527</v>
      </c>
      <c r="T196" s="9" t="s">
        <v>48</v>
      </c>
      <c r="U196" s="9" t="s">
        <v>528</v>
      </c>
      <c r="V196" s="9" t="s">
        <v>159</v>
      </c>
      <c r="W196" s="9">
        <v>2</v>
      </c>
      <c r="X196" s="9">
        <v>5</v>
      </c>
      <c r="Y196" s="9">
        <v>1</v>
      </c>
      <c r="Z196" s="9" t="s">
        <v>85</v>
      </c>
      <c r="AA196" s="9">
        <v>2</v>
      </c>
      <c r="AB196" s="9" t="s">
        <v>144</v>
      </c>
      <c r="AC196" s="9">
        <v>1</v>
      </c>
      <c r="AD196" s="9"/>
      <c r="AE196" s="9"/>
      <c r="AF196" s="9"/>
      <c r="AG196" s="9" t="s">
        <v>44</v>
      </c>
      <c r="AH196" s="9"/>
      <c r="AI196" s="9"/>
      <c r="AJ196" s="9"/>
      <c r="AK196" s="9" t="s">
        <v>529</v>
      </c>
      <c r="AL196" s="9" t="s">
        <v>124</v>
      </c>
      <c r="AM196" s="9" t="s">
        <v>61</v>
      </c>
      <c r="AN196" s="9" t="s">
        <v>62</v>
      </c>
      <c r="AO196" s="9" t="s">
        <v>126</v>
      </c>
      <c r="AP196" s="10" t="s">
        <v>202</v>
      </c>
    </row>
    <row r="197" spans="1:42" ht="13.2" x14ac:dyDescent="0.25">
      <c r="A197" s="5">
        <v>45608.701530289356</v>
      </c>
      <c r="B197" s="6" t="s">
        <v>42</v>
      </c>
      <c r="C197" s="6" t="s">
        <v>198</v>
      </c>
      <c r="D197" s="6" t="s">
        <v>636</v>
      </c>
      <c r="E197" s="6"/>
      <c r="F197" s="6" t="s">
        <v>102</v>
      </c>
      <c r="G197" s="6" t="s">
        <v>83</v>
      </c>
      <c r="H197" s="6" t="s">
        <v>91</v>
      </c>
      <c r="I197" s="6" t="s">
        <v>69</v>
      </c>
      <c r="J197" s="6" t="s">
        <v>69</v>
      </c>
      <c r="K197" s="6" t="s">
        <v>129</v>
      </c>
      <c r="L197" s="6" t="s">
        <v>73</v>
      </c>
      <c r="M197" s="6" t="s">
        <v>85</v>
      </c>
      <c r="N197" s="6" t="s">
        <v>44</v>
      </c>
      <c r="O197" s="6">
        <v>4</v>
      </c>
      <c r="P197" s="6" t="s">
        <v>530</v>
      </c>
      <c r="Q197" s="6" t="s">
        <v>531</v>
      </c>
      <c r="R197" s="6">
        <v>2</v>
      </c>
      <c r="S197" s="6" t="s">
        <v>165</v>
      </c>
      <c r="T197" s="6" t="s">
        <v>48</v>
      </c>
      <c r="U197" s="6" t="s">
        <v>275</v>
      </c>
      <c r="V197" s="6" t="s">
        <v>167</v>
      </c>
      <c r="W197" s="6">
        <v>1</v>
      </c>
      <c r="X197" s="6">
        <v>1</v>
      </c>
      <c r="Y197" s="6">
        <v>1</v>
      </c>
      <c r="Z197" s="6"/>
      <c r="AA197" s="6"/>
      <c r="AB197" s="6" t="s">
        <v>85</v>
      </c>
      <c r="AC197" s="6">
        <v>2</v>
      </c>
      <c r="AD197" s="6"/>
      <c r="AE197" s="6"/>
      <c r="AF197" s="6"/>
      <c r="AG197" s="6" t="s">
        <v>48</v>
      </c>
      <c r="AH197" s="6" t="s">
        <v>532</v>
      </c>
      <c r="AI197" s="6">
        <v>3</v>
      </c>
      <c r="AJ197" s="6">
        <v>3</v>
      </c>
      <c r="AK197" s="6"/>
      <c r="AL197" s="6" t="s">
        <v>79</v>
      </c>
      <c r="AM197" s="6" t="s">
        <v>201</v>
      </c>
      <c r="AN197" s="6" t="s">
        <v>80</v>
      </c>
      <c r="AO197" s="6" t="s">
        <v>99</v>
      </c>
      <c r="AP197" s="7" t="s">
        <v>64</v>
      </c>
    </row>
    <row r="198" spans="1:42" ht="13.2" x14ac:dyDescent="0.25">
      <c r="A198" s="8">
        <v>45608.705672337965</v>
      </c>
      <c r="B198" s="9" t="s">
        <v>42</v>
      </c>
      <c r="C198" s="9" t="s">
        <v>316</v>
      </c>
      <c r="D198" s="9" t="s">
        <v>636</v>
      </c>
      <c r="E198" s="9"/>
      <c r="F198" s="9" t="s">
        <v>49</v>
      </c>
      <c r="G198" s="9" t="s">
        <v>83</v>
      </c>
      <c r="H198" s="9" t="s">
        <v>51</v>
      </c>
      <c r="I198" s="9" t="s">
        <v>209</v>
      </c>
      <c r="J198" s="9" t="s">
        <v>209</v>
      </c>
      <c r="K198" s="9" t="s">
        <v>129</v>
      </c>
      <c r="L198" s="9" t="s">
        <v>72</v>
      </c>
      <c r="M198" s="9" t="s">
        <v>85</v>
      </c>
      <c r="N198" s="9" t="s">
        <v>44</v>
      </c>
      <c r="O198" s="9">
        <v>4</v>
      </c>
      <c r="P198" s="9" t="s">
        <v>171</v>
      </c>
      <c r="Q198" s="9" t="s">
        <v>195</v>
      </c>
      <c r="R198" s="9">
        <v>2</v>
      </c>
      <c r="S198" s="9" t="s">
        <v>172</v>
      </c>
      <c r="T198" s="9" t="s">
        <v>48</v>
      </c>
      <c r="U198" s="9" t="s">
        <v>533</v>
      </c>
      <c r="V198" s="9" t="s">
        <v>208</v>
      </c>
      <c r="W198" s="9">
        <v>3</v>
      </c>
      <c r="X198" s="9">
        <v>1</v>
      </c>
      <c r="Y198" s="9">
        <v>1</v>
      </c>
      <c r="Z198" s="9" t="s">
        <v>85</v>
      </c>
      <c r="AA198" s="9">
        <v>5</v>
      </c>
      <c r="AB198" s="9" t="s">
        <v>226</v>
      </c>
      <c r="AC198" s="9">
        <v>2</v>
      </c>
      <c r="AD198" s="9"/>
      <c r="AE198" s="9"/>
      <c r="AF198" s="9"/>
      <c r="AG198" s="9" t="s">
        <v>48</v>
      </c>
      <c r="AH198" s="9" t="s">
        <v>534</v>
      </c>
      <c r="AI198" s="9">
        <v>4</v>
      </c>
      <c r="AJ198" s="9">
        <v>2</v>
      </c>
      <c r="AK198" s="9"/>
      <c r="AL198" s="9" t="s">
        <v>79</v>
      </c>
      <c r="AM198" s="9" t="s">
        <v>61</v>
      </c>
      <c r="AN198" s="9" t="s">
        <v>156</v>
      </c>
      <c r="AO198" s="9" t="s">
        <v>63</v>
      </c>
      <c r="AP198" s="10" t="s">
        <v>188</v>
      </c>
    </row>
    <row r="199" spans="1:42" ht="13.2" x14ac:dyDescent="0.25">
      <c r="A199" s="5">
        <v>45608.735337245365</v>
      </c>
      <c r="B199" s="6" t="s">
        <v>42</v>
      </c>
      <c r="C199" s="6" t="s">
        <v>128</v>
      </c>
      <c r="D199" s="6" t="s">
        <v>636</v>
      </c>
      <c r="E199" s="6"/>
      <c r="F199" s="6" t="s">
        <v>66</v>
      </c>
      <c r="G199" s="6" t="s">
        <v>50</v>
      </c>
      <c r="H199" s="6" t="s">
        <v>91</v>
      </c>
      <c r="I199" s="6" t="s">
        <v>70</v>
      </c>
      <c r="J199" s="6" t="s">
        <v>209</v>
      </c>
      <c r="K199" s="6" t="s">
        <v>54</v>
      </c>
      <c r="L199" s="6" t="s">
        <v>73</v>
      </c>
      <c r="M199" s="6" t="s">
        <v>85</v>
      </c>
      <c r="N199" s="6" t="s">
        <v>44</v>
      </c>
      <c r="O199" s="6">
        <v>3</v>
      </c>
      <c r="P199" s="6" t="s">
        <v>386</v>
      </c>
      <c r="Q199" s="6" t="s">
        <v>535</v>
      </c>
      <c r="R199" s="6">
        <v>3</v>
      </c>
      <c r="S199" s="6" t="s">
        <v>172</v>
      </c>
      <c r="T199" s="6" t="s">
        <v>44</v>
      </c>
      <c r="U199" s="6"/>
      <c r="V199" s="6"/>
      <c r="W199" s="6"/>
      <c r="X199" s="6"/>
      <c r="Y199" s="6"/>
      <c r="Z199" s="6"/>
      <c r="AA199" s="6"/>
      <c r="AB199" s="6"/>
      <c r="AC199" s="6"/>
      <c r="AD199" s="6" t="s">
        <v>48</v>
      </c>
      <c r="AE199" s="6" t="s">
        <v>533</v>
      </c>
      <c r="AF199" s="6"/>
      <c r="AG199" s="6" t="s">
        <v>48</v>
      </c>
      <c r="AH199" s="6" t="s">
        <v>160</v>
      </c>
      <c r="AI199" s="6">
        <v>3</v>
      </c>
      <c r="AJ199" s="6">
        <v>1</v>
      </c>
      <c r="AK199" s="6"/>
      <c r="AL199" s="6" t="s">
        <v>79</v>
      </c>
      <c r="AM199" s="6" t="s">
        <v>61</v>
      </c>
      <c r="AN199" s="6" t="s">
        <v>156</v>
      </c>
      <c r="AO199" s="6" t="s">
        <v>126</v>
      </c>
      <c r="AP199" s="7" t="s">
        <v>536</v>
      </c>
    </row>
    <row r="200" spans="1:42" ht="13.2" x14ac:dyDescent="0.25">
      <c r="A200" s="5">
        <v>45608.740596874995</v>
      </c>
      <c r="B200" s="6" t="s">
        <v>42</v>
      </c>
      <c r="C200" s="6" t="s">
        <v>316</v>
      </c>
      <c r="D200" s="6" t="s">
        <v>44</v>
      </c>
      <c r="E200" s="6" t="s">
        <v>537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7"/>
    </row>
    <row r="201" spans="1:42" ht="13.2" x14ac:dyDescent="0.25">
      <c r="A201" s="8">
        <v>45608.74158681713</v>
      </c>
      <c r="B201" s="9" t="s">
        <v>42</v>
      </c>
      <c r="C201" s="9" t="s">
        <v>128</v>
      </c>
      <c r="D201" s="9" t="s">
        <v>636</v>
      </c>
      <c r="E201" s="9"/>
      <c r="F201" s="9" t="s">
        <v>102</v>
      </c>
      <c r="G201" s="9" t="s">
        <v>83</v>
      </c>
      <c r="H201" s="9" t="s">
        <v>84</v>
      </c>
      <c r="I201" s="9" t="s">
        <v>103</v>
      </c>
      <c r="J201" s="9" t="s">
        <v>70</v>
      </c>
      <c r="K201" s="9" t="s">
        <v>538</v>
      </c>
      <c r="L201" s="9" t="s">
        <v>539</v>
      </c>
      <c r="M201" s="9" t="s">
        <v>539</v>
      </c>
      <c r="N201" s="9" t="s">
        <v>636</v>
      </c>
      <c r="O201" s="9">
        <v>5</v>
      </c>
      <c r="P201" s="9" t="s">
        <v>230</v>
      </c>
      <c r="Q201" s="9" t="s">
        <v>540</v>
      </c>
      <c r="R201" s="9">
        <v>5</v>
      </c>
      <c r="S201" s="9" t="s">
        <v>240</v>
      </c>
      <c r="T201" s="9" t="s">
        <v>44</v>
      </c>
      <c r="U201" s="9"/>
      <c r="V201" s="9"/>
      <c r="W201" s="9"/>
      <c r="X201" s="9"/>
      <c r="Y201" s="9"/>
      <c r="Z201" s="9"/>
      <c r="AA201" s="9"/>
      <c r="AB201" s="9"/>
      <c r="AC201" s="9"/>
      <c r="AD201" s="9" t="s">
        <v>44</v>
      </c>
      <c r="AE201" s="9"/>
      <c r="AF201" s="9" t="s">
        <v>509</v>
      </c>
      <c r="AG201" s="9" t="s">
        <v>48</v>
      </c>
      <c r="AH201" s="9" t="s">
        <v>160</v>
      </c>
      <c r="AI201" s="9">
        <v>5</v>
      </c>
      <c r="AJ201" s="9">
        <v>3</v>
      </c>
      <c r="AK201" s="9"/>
      <c r="AL201" s="9" t="s">
        <v>79</v>
      </c>
      <c r="AM201" s="9" t="s">
        <v>61</v>
      </c>
      <c r="AN201" s="9" t="s">
        <v>80</v>
      </c>
      <c r="AO201" s="9" t="s">
        <v>126</v>
      </c>
      <c r="AP201" s="10" t="s">
        <v>127</v>
      </c>
    </row>
    <row r="202" spans="1:42" ht="13.2" x14ac:dyDescent="0.25">
      <c r="A202" s="5">
        <v>45608.753000821758</v>
      </c>
      <c r="B202" s="6" t="s">
        <v>42</v>
      </c>
      <c r="C202" s="6" t="s">
        <v>243</v>
      </c>
      <c r="D202" s="6" t="s">
        <v>44</v>
      </c>
      <c r="E202" s="6" t="s">
        <v>541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7"/>
    </row>
    <row r="203" spans="1:42" ht="13.2" x14ac:dyDescent="0.25">
      <c r="A203" s="8">
        <v>45608.754264664356</v>
      </c>
      <c r="B203" s="9" t="s">
        <v>42</v>
      </c>
      <c r="C203" s="9" t="s">
        <v>128</v>
      </c>
      <c r="D203" s="9" t="s">
        <v>44</v>
      </c>
      <c r="E203" s="9" t="s">
        <v>542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10"/>
    </row>
    <row r="204" spans="1:42" ht="13.2" x14ac:dyDescent="0.25">
      <c r="A204" s="5">
        <v>45608.754807465273</v>
      </c>
      <c r="B204" s="6" t="s">
        <v>42</v>
      </c>
      <c r="C204" s="6" t="s">
        <v>177</v>
      </c>
      <c r="D204" s="6" t="s">
        <v>44</v>
      </c>
      <c r="E204" s="6" t="s">
        <v>543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7"/>
    </row>
    <row r="205" spans="1:42" ht="13.2" x14ac:dyDescent="0.25">
      <c r="A205" s="5">
        <v>45608.755293078706</v>
      </c>
      <c r="B205" s="6" t="s">
        <v>42</v>
      </c>
      <c r="C205" s="6" t="s">
        <v>243</v>
      </c>
      <c r="D205" s="6" t="s">
        <v>636</v>
      </c>
      <c r="E205" s="6"/>
      <c r="F205" s="6" t="s">
        <v>49</v>
      </c>
      <c r="G205" s="6" t="s">
        <v>83</v>
      </c>
      <c r="H205" s="6" t="s">
        <v>51</v>
      </c>
      <c r="I205" s="6" t="s">
        <v>69</v>
      </c>
      <c r="J205" s="6" t="s">
        <v>69</v>
      </c>
      <c r="K205" s="6" t="s">
        <v>71</v>
      </c>
      <c r="L205" s="6" t="s">
        <v>55</v>
      </c>
      <c r="M205" s="6" t="s">
        <v>544</v>
      </c>
      <c r="N205" s="6" t="s">
        <v>636</v>
      </c>
      <c r="O205" s="6">
        <v>4</v>
      </c>
      <c r="P205" s="6" t="s">
        <v>230</v>
      </c>
      <c r="Q205" s="6" t="s">
        <v>411</v>
      </c>
      <c r="R205" s="6">
        <v>3</v>
      </c>
      <c r="S205" s="6" t="s">
        <v>97</v>
      </c>
      <c r="T205" s="6" t="s">
        <v>44</v>
      </c>
      <c r="U205" s="6"/>
      <c r="V205" s="6"/>
      <c r="W205" s="6"/>
      <c r="X205" s="6"/>
      <c r="Y205" s="6"/>
      <c r="Z205" s="6"/>
      <c r="AA205" s="6"/>
      <c r="AB205" s="6"/>
      <c r="AC205" s="6"/>
      <c r="AD205" s="6" t="s">
        <v>44</v>
      </c>
      <c r="AE205" s="6"/>
      <c r="AF205" s="6" t="s">
        <v>545</v>
      </c>
      <c r="AG205" s="6" t="s">
        <v>48</v>
      </c>
      <c r="AH205" s="6" t="s">
        <v>248</v>
      </c>
      <c r="AI205" s="6">
        <v>4</v>
      </c>
      <c r="AJ205" s="6">
        <v>4</v>
      </c>
      <c r="AK205" s="6"/>
      <c r="AL205" s="6" t="s">
        <v>124</v>
      </c>
      <c r="AM205" s="6" t="s">
        <v>61</v>
      </c>
      <c r="AN205" s="6" t="s">
        <v>481</v>
      </c>
      <c r="AO205" s="6" t="s">
        <v>63</v>
      </c>
      <c r="AP205" s="7" t="s">
        <v>127</v>
      </c>
    </row>
    <row r="206" spans="1:42" ht="13.2" x14ac:dyDescent="0.25">
      <c r="A206" s="8">
        <v>45608.755917557872</v>
      </c>
      <c r="B206" s="9" t="s">
        <v>42</v>
      </c>
      <c r="C206" s="9" t="s">
        <v>316</v>
      </c>
      <c r="D206" s="9" t="s">
        <v>636</v>
      </c>
      <c r="E206" s="9"/>
      <c r="F206" s="9" t="s">
        <v>49</v>
      </c>
      <c r="G206" s="9" t="s">
        <v>67</v>
      </c>
      <c r="H206" s="9" t="s">
        <v>51</v>
      </c>
      <c r="I206" s="9" t="s">
        <v>137</v>
      </c>
      <c r="J206" s="9" t="s">
        <v>137</v>
      </c>
      <c r="K206" s="9" t="s">
        <v>71</v>
      </c>
      <c r="L206" s="9" t="s">
        <v>73</v>
      </c>
      <c r="M206" s="9" t="s">
        <v>85</v>
      </c>
      <c r="N206" s="9" t="s">
        <v>44</v>
      </c>
      <c r="O206" s="9">
        <v>3</v>
      </c>
      <c r="P206" s="9" t="s">
        <v>259</v>
      </c>
      <c r="Q206" s="9" t="s">
        <v>105</v>
      </c>
      <c r="R206" s="9">
        <v>3</v>
      </c>
      <c r="S206" s="9" t="s">
        <v>366</v>
      </c>
      <c r="T206" s="9" t="s">
        <v>44</v>
      </c>
      <c r="U206" s="9"/>
      <c r="V206" s="9"/>
      <c r="W206" s="9"/>
      <c r="X206" s="9"/>
      <c r="Y206" s="9"/>
      <c r="Z206" s="9"/>
      <c r="AA206" s="9"/>
      <c r="AB206" s="9"/>
      <c r="AC206" s="9"/>
      <c r="AD206" s="9" t="s">
        <v>44</v>
      </c>
      <c r="AE206" s="9"/>
      <c r="AF206" s="9" t="s">
        <v>546</v>
      </c>
      <c r="AG206" s="9" t="s">
        <v>48</v>
      </c>
      <c r="AH206" s="9" t="s">
        <v>160</v>
      </c>
      <c r="AI206" s="9">
        <v>4</v>
      </c>
      <c r="AJ206" s="9">
        <v>3</v>
      </c>
      <c r="AK206" s="9"/>
      <c r="AL206" s="9" t="s">
        <v>124</v>
      </c>
      <c r="AM206" s="9" t="s">
        <v>61</v>
      </c>
      <c r="AN206" s="9" t="s">
        <v>62</v>
      </c>
      <c r="AO206" s="9" t="s">
        <v>99</v>
      </c>
      <c r="AP206" s="10" t="s">
        <v>547</v>
      </c>
    </row>
    <row r="207" spans="1:42" ht="13.2" x14ac:dyDescent="0.25">
      <c r="A207" s="5">
        <v>45608.75708325232</v>
      </c>
      <c r="B207" s="6" t="s">
        <v>42</v>
      </c>
      <c r="C207" s="6" t="s">
        <v>243</v>
      </c>
      <c r="D207" s="6" t="s">
        <v>636</v>
      </c>
      <c r="E207" s="6"/>
      <c r="F207" s="6" t="s">
        <v>49</v>
      </c>
      <c r="G207" s="6" t="s">
        <v>67</v>
      </c>
      <c r="H207" s="6" t="s">
        <v>84</v>
      </c>
      <c r="I207" s="6" t="s">
        <v>53</v>
      </c>
      <c r="J207" s="6" t="s">
        <v>459</v>
      </c>
      <c r="K207" s="6" t="s">
        <v>71</v>
      </c>
      <c r="L207" s="6" t="s">
        <v>73</v>
      </c>
      <c r="M207" s="6" t="s">
        <v>85</v>
      </c>
      <c r="N207" s="6" t="s">
        <v>636</v>
      </c>
      <c r="O207" s="6">
        <v>4</v>
      </c>
      <c r="P207" s="6" t="s">
        <v>95</v>
      </c>
      <c r="Q207" s="6" t="s">
        <v>267</v>
      </c>
      <c r="R207" s="6">
        <v>2</v>
      </c>
      <c r="S207" s="6" t="s">
        <v>97</v>
      </c>
      <c r="T207" s="6" t="s">
        <v>44</v>
      </c>
      <c r="U207" s="6"/>
      <c r="V207" s="6"/>
      <c r="W207" s="6"/>
      <c r="X207" s="6"/>
      <c r="Y207" s="6"/>
      <c r="Z207" s="6"/>
      <c r="AA207" s="6"/>
      <c r="AB207" s="6"/>
      <c r="AC207" s="6"/>
      <c r="AD207" s="6" t="s">
        <v>44</v>
      </c>
      <c r="AE207" s="6"/>
      <c r="AF207" s="6" t="s">
        <v>512</v>
      </c>
      <c r="AG207" s="6" t="s">
        <v>48</v>
      </c>
      <c r="AH207" s="6" t="s">
        <v>499</v>
      </c>
      <c r="AI207" s="6">
        <v>5</v>
      </c>
      <c r="AJ207" s="6">
        <v>5</v>
      </c>
      <c r="AK207" s="6"/>
      <c r="AL207" s="6" t="s">
        <v>124</v>
      </c>
      <c r="AM207" s="6" t="s">
        <v>174</v>
      </c>
      <c r="AN207" s="6" t="s">
        <v>481</v>
      </c>
      <c r="AO207" s="6" t="s">
        <v>63</v>
      </c>
      <c r="AP207" s="7" t="s">
        <v>548</v>
      </c>
    </row>
    <row r="208" spans="1:42" ht="13.2" x14ac:dyDescent="0.25">
      <c r="A208" s="8">
        <v>45608.757186527779</v>
      </c>
      <c r="B208" s="9" t="s">
        <v>42</v>
      </c>
      <c r="C208" s="9" t="s">
        <v>116</v>
      </c>
      <c r="D208" s="9" t="s">
        <v>636</v>
      </c>
      <c r="E208" s="9"/>
      <c r="F208" s="9" t="s">
        <v>102</v>
      </c>
      <c r="G208" s="9" t="s">
        <v>83</v>
      </c>
      <c r="H208" s="9" t="s">
        <v>84</v>
      </c>
      <c r="I208" s="9" t="s">
        <v>70</v>
      </c>
      <c r="J208" s="9" t="s">
        <v>70</v>
      </c>
      <c r="K208" s="9" t="s">
        <v>129</v>
      </c>
      <c r="L208" s="9" t="s">
        <v>549</v>
      </c>
      <c r="M208" s="9" t="s">
        <v>549</v>
      </c>
      <c r="N208" s="9" t="s">
        <v>636</v>
      </c>
      <c r="O208" s="9">
        <v>3</v>
      </c>
      <c r="P208" s="9" t="s">
        <v>130</v>
      </c>
      <c r="Q208" s="9" t="s">
        <v>206</v>
      </c>
      <c r="R208" s="9">
        <v>3</v>
      </c>
      <c r="S208" s="9" t="s">
        <v>212</v>
      </c>
      <c r="T208" s="9" t="s">
        <v>48</v>
      </c>
      <c r="U208" s="9" t="s">
        <v>550</v>
      </c>
      <c r="V208" s="9" t="s">
        <v>551</v>
      </c>
      <c r="W208" s="9">
        <v>4</v>
      </c>
      <c r="X208" s="9">
        <v>2</v>
      </c>
      <c r="Y208" s="9">
        <v>4</v>
      </c>
      <c r="Z208" s="9"/>
      <c r="AA208" s="9"/>
      <c r="AB208" s="9" t="s">
        <v>552</v>
      </c>
      <c r="AC208" s="9">
        <v>4</v>
      </c>
      <c r="AD208" s="9"/>
      <c r="AE208" s="9"/>
      <c r="AF208" s="9"/>
      <c r="AG208" s="9" t="s">
        <v>48</v>
      </c>
      <c r="AH208" s="9" t="s">
        <v>553</v>
      </c>
      <c r="AI208" s="9">
        <v>4</v>
      </c>
      <c r="AJ208" s="9">
        <v>3</v>
      </c>
      <c r="AK208" s="9"/>
      <c r="AL208" s="9" t="s">
        <v>124</v>
      </c>
      <c r="AM208" s="9" t="s">
        <v>61</v>
      </c>
      <c r="AN208" s="9" t="s">
        <v>481</v>
      </c>
      <c r="AO208" s="9" t="s">
        <v>63</v>
      </c>
      <c r="AP208" s="10" t="s">
        <v>554</v>
      </c>
    </row>
    <row r="209" spans="1:42" ht="13.2" x14ac:dyDescent="0.25">
      <c r="A209" s="5">
        <v>45608.761726863428</v>
      </c>
      <c r="B209" s="6" t="s">
        <v>42</v>
      </c>
      <c r="C209" s="6" t="s">
        <v>243</v>
      </c>
      <c r="D209" s="6" t="s">
        <v>636</v>
      </c>
      <c r="E209" s="6"/>
      <c r="F209" s="6" t="s">
        <v>66</v>
      </c>
      <c r="G209" s="6" t="s">
        <v>83</v>
      </c>
      <c r="H209" s="6" t="s">
        <v>51</v>
      </c>
      <c r="I209" s="6" t="s">
        <v>103</v>
      </c>
      <c r="J209" s="6" t="s">
        <v>69</v>
      </c>
      <c r="K209" s="6" t="s">
        <v>71</v>
      </c>
      <c r="L209" s="6" t="s">
        <v>85</v>
      </c>
      <c r="M209" s="6" t="s">
        <v>73</v>
      </c>
      <c r="N209" s="6" t="s">
        <v>636</v>
      </c>
      <c r="O209" s="6">
        <v>3</v>
      </c>
      <c r="P209" s="6" t="s">
        <v>386</v>
      </c>
      <c r="Q209" s="6" t="s">
        <v>555</v>
      </c>
      <c r="R209" s="6">
        <v>2</v>
      </c>
      <c r="S209" s="6" t="s">
        <v>556</v>
      </c>
      <c r="T209" s="6" t="s">
        <v>44</v>
      </c>
      <c r="U209" s="6"/>
      <c r="V209" s="6"/>
      <c r="W209" s="6"/>
      <c r="X209" s="6"/>
      <c r="Y209" s="6"/>
      <c r="Z209" s="6"/>
      <c r="AA209" s="6"/>
      <c r="AB209" s="6"/>
      <c r="AC209" s="6"/>
      <c r="AD209" s="6" t="s">
        <v>44</v>
      </c>
      <c r="AE209" s="6"/>
      <c r="AF209" s="6" t="s">
        <v>412</v>
      </c>
      <c r="AG209" s="6" t="s">
        <v>48</v>
      </c>
      <c r="AH209" s="6" t="s">
        <v>248</v>
      </c>
      <c r="AI209" s="6">
        <v>4</v>
      </c>
      <c r="AJ209" s="6">
        <v>4</v>
      </c>
      <c r="AK209" s="6"/>
      <c r="AL209" s="6" t="s">
        <v>124</v>
      </c>
      <c r="AM209" s="6" t="s">
        <v>61</v>
      </c>
      <c r="AN209" s="6" t="s">
        <v>481</v>
      </c>
      <c r="AO209" s="6" t="s">
        <v>63</v>
      </c>
      <c r="AP209" s="7" t="s">
        <v>270</v>
      </c>
    </row>
    <row r="210" spans="1:42" ht="13.2" x14ac:dyDescent="0.25">
      <c r="A210" s="8">
        <v>45608.766697083338</v>
      </c>
      <c r="B210" s="9" t="s">
        <v>42</v>
      </c>
      <c r="C210" s="9" t="s">
        <v>177</v>
      </c>
      <c r="D210" s="9" t="s">
        <v>44</v>
      </c>
      <c r="E210" s="9" t="s">
        <v>557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10"/>
    </row>
    <row r="211" spans="1:42" ht="13.2" x14ac:dyDescent="0.25">
      <c r="A211" s="5">
        <v>45608.772852407405</v>
      </c>
      <c r="B211" s="6" t="s">
        <v>42</v>
      </c>
      <c r="C211" s="6" t="s">
        <v>189</v>
      </c>
      <c r="D211" s="6" t="s">
        <v>636</v>
      </c>
      <c r="E211" s="6"/>
      <c r="F211" s="6" t="s">
        <v>90</v>
      </c>
      <c r="G211" s="6" t="s">
        <v>83</v>
      </c>
      <c r="H211" s="6" t="s">
        <v>51</v>
      </c>
      <c r="I211" s="6" t="s">
        <v>103</v>
      </c>
      <c r="J211" s="6" t="s">
        <v>53</v>
      </c>
      <c r="K211" s="6" t="s">
        <v>71</v>
      </c>
      <c r="L211" s="6" t="s">
        <v>73</v>
      </c>
      <c r="M211" s="6" t="s">
        <v>558</v>
      </c>
      <c r="N211" s="6" t="s">
        <v>636</v>
      </c>
      <c r="O211" s="6">
        <v>4</v>
      </c>
      <c r="P211" s="6" t="s">
        <v>230</v>
      </c>
      <c r="Q211" s="6" t="s">
        <v>411</v>
      </c>
      <c r="R211" s="6">
        <v>3</v>
      </c>
      <c r="S211" s="6" t="s">
        <v>97</v>
      </c>
      <c r="T211" s="6" t="s">
        <v>44</v>
      </c>
      <c r="U211" s="6"/>
      <c r="V211" s="6"/>
      <c r="W211" s="6"/>
      <c r="X211" s="6"/>
      <c r="Y211" s="6"/>
      <c r="Z211" s="6"/>
      <c r="AA211" s="6"/>
      <c r="AB211" s="6"/>
      <c r="AC211" s="6"/>
      <c r="AD211" s="6" t="s">
        <v>44</v>
      </c>
      <c r="AE211" s="6"/>
      <c r="AF211" s="6" t="s">
        <v>559</v>
      </c>
      <c r="AG211" s="6" t="s">
        <v>48</v>
      </c>
      <c r="AH211" s="6" t="s">
        <v>560</v>
      </c>
      <c r="AI211" s="6">
        <v>4</v>
      </c>
      <c r="AJ211" s="6">
        <v>4</v>
      </c>
      <c r="AK211" s="6"/>
      <c r="AL211" s="6" t="s">
        <v>124</v>
      </c>
      <c r="AM211" s="6" t="s">
        <v>155</v>
      </c>
      <c r="AN211" s="6" t="s">
        <v>156</v>
      </c>
      <c r="AO211" s="6" t="s">
        <v>99</v>
      </c>
      <c r="AP211" s="7" t="s">
        <v>109</v>
      </c>
    </row>
    <row r="212" spans="1:42" ht="13.2" x14ac:dyDescent="0.25">
      <c r="A212" s="8">
        <v>45608.790400879632</v>
      </c>
      <c r="B212" s="9" t="s">
        <v>42</v>
      </c>
      <c r="C212" s="9" t="s">
        <v>169</v>
      </c>
      <c r="D212" s="9" t="s">
        <v>44</v>
      </c>
      <c r="E212" s="9" t="s">
        <v>561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10"/>
    </row>
    <row r="213" spans="1:42" ht="13.2" x14ac:dyDescent="0.25">
      <c r="A213" s="5">
        <v>45608.906707106478</v>
      </c>
      <c r="B213" s="6" t="s">
        <v>42</v>
      </c>
      <c r="C213" s="6" t="s">
        <v>189</v>
      </c>
      <c r="D213" s="6" t="s">
        <v>636</v>
      </c>
      <c r="E213" s="6"/>
      <c r="F213" s="6" t="s">
        <v>49</v>
      </c>
      <c r="G213" s="6" t="s">
        <v>50</v>
      </c>
      <c r="H213" s="6" t="s">
        <v>51</v>
      </c>
      <c r="I213" s="6" t="s">
        <v>224</v>
      </c>
      <c r="J213" s="6" t="s">
        <v>224</v>
      </c>
      <c r="K213" s="6" t="s">
        <v>54</v>
      </c>
      <c r="L213" s="6" t="s">
        <v>85</v>
      </c>
      <c r="M213" s="6" t="s">
        <v>85</v>
      </c>
      <c r="N213" s="6" t="s">
        <v>636</v>
      </c>
      <c r="O213" s="6">
        <v>2</v>
      </c>
      <c r="P213" s="6" t="s">
        <v>225</v>
      </c>
      <c r="Q213" s="6" t="s">
        <v>253</v>
      </c>
      <c r="R213" s="6">
        <v>1</v>
      </c>
      <c r="S213" s="6" t="s">
        <v>97</v>
      </c>
      <c r="T213" s="6" t="s">
        <v>44</v>
      </c>
      <c r="U213" s="6"/>
      <c r="V213" s="6"/>
      <c r="W213" s="6"/>
      <c r="X213" s="6"/>
      <c r="Y213" s="6"/>
      <c r="Z213" s="6"/>
      <c r="AA213" s="6"/>
      <c r="AB213" s="6"/>
      <c r="AC213" s="6"/>
      <c r="AD213" s="6" t="s">
        <v>44</v>
      </c>
      <c r="AE213" s="6"/>
      <c r="AF213" s="6" t="s">
        <v>509</v>
      </c>
      <c r="AG213" s="6" t="s">
        <v>44</v>
      </c>
      <c r="AH213" s="6"/>
      <c r="AI213" s="6"/>
      <c r="AJ213" s="6"/>
      <c r="AK213" s="6" t="s">
        <v>145</v>
      </c>
      <c r="AL213" s="6" t="s">
        <v>124</v>
      </c>
      <c r="AM213" s="6" t="s">
        <v>201</v>
      </c>
      <c r="AN213" s="6" t="s">
        <v>80</v>
      </c>
      <c r="AO213" s="6" t="s">
        <v>99</v>
      </c>
      <c r="AP213" s="7" t="s">
        <v>289</v>
      </c>
    </row>
    <row r="214" spans="1:42" ht="13.2" x14ac:dyDescent="0.25">
      <c r="A214" s="8">
        <v>45608.921247812497</v>
      </c>
      <c r="B214" s="9" t="s">
        <v>42</v>
      </c>
      <c r="C214" s="9" t="s">
        <v>189</v>
      </c>
      <c r="D214" s="9" t="s">
        <v>44</v>
      </c>
      <c r="E214" s="9" t="s">
        <v>562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10"/>
    </row>
    <row r="215" spans="1:42" ht="13.2" x14ac:dyDescent="0.25">
      <c r="A215" s="5">
        <v>45608.922099791671</v>
      </c>
      <c r="B215" s="6" t="s">
        <v>42</v>
      </c>
      <c r="C215" s="6" t="s">
        <v>189</v>
      </c>
      <c r="D215" s="6" t="s">
        <v>44</v>
      </c>
      <c r="E215" s="6" t="s">
        <v>563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7"/>
    </row>
    <row r="216" spans="1:42" ht="13.2" x14ac:dyDescent="0.25">
      <c r="A216" s="8">
        <v>45608.922554513891</v>
      </c>
      <c r="B216" s="9" t="s">
        <v>42</v>
      </c>
      <c r="C216" s="9" t="s">
        <v>189</v>
      </c>
      <c r="D216" s="9" t="s">
        <v>44</v>
      </c>
      <c r="E216" s="9" t="s">
        <v>564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10"/>
    </row>
    <row r="217" spans="1:42" ht="13.2" x14ac:dyDescent="0.25">
      <c r="A217" s="5">
        <v>45608.931246365741</v>
      </c>
      <c r="B217" s="6" t="s">
        <v>42</v>
      </c>
      <c r="C217" s="6" t="s">
        <v>316</v>
      </c>
      <c r="D217" s="6" t="s">
        <v>44</v>
      </c>
      <c r="E217" s="6" t="s">
        <v>565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7"/>
    </row>
    <row r="218" spans="1:42" ht="13.2" x14ac:dyDescent="0.25">
      <c r="A218" s="8">
        <v>45608.931677685185</v>
      </c>
      <c r="B218" s="9" t="s">
        <v>42</v>
      </c>
      <c r="C218" s="9" t="s">
        <v>316</v>
      </c>
      <c r="D218" s="9" t="s">
        <v>44</v>
      </c>
      <c r="E218" s="9" t="s">
        <v>566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10"/>
    </row>
    <row r="219" spans="1:42" ht="13.2" x14ac:dyDescent="0.25">
      <c r="A219" s="5">
        <v>45608.949990960653</v>
      </c>
      <c r="B219" s="6" t="s">
        <v>42</v>
      </c>
      <c r="C219" s="6" t="s">
        <v>189</v>
      </c>
      <c r="D219" s="6" t="s">
        <v>636</v>
      </c>
      <c r="E219" s="6"/>
      <c r="F219" s="6" t="s">
        <v>66</v>
      </c>
      <c r="G219" s="6" t="s">
        <v>83</v>
      </c>
      <c r="H219" s="6" t="s">
        <v>91</v>
      </c>
      <c r="I219" s="6" t="s">
        <v>70</v>
      </c>
      <c r="J219" s="6" t="s">
        <v>209</v>
      </c>
      <c r="K219" s="6" t="s">
        <v>170</v>
      </c>
      <c r="L219" s="6" t="s">
        <v>85</v>
      </c>
      <c r="M219" s="6" t="s">
        <v>515</v>
      </c>
      <c r="N219" s="6" t="s">
        <v>636</v>
      </c>
      <c r="O219" s="6">
        <v>5</v>
      </c>
      <c r="P219" s="6" t="s">
        <v>149</v>
      </c>
      <c r="Q219" s="6" t="s">
        <v>253</v>
      </c>
      <c r="R219" s="6">
        <v>4</v>
      </c>
      <c r="S219" s="6" t="s">
        <v>567</v>
      </c>
      <c r="T219" s="6" t="s">
        <v>48</v>
      </c>
      <c r="U219" s="6" t="s">
        <v>133</v>
      </c>
      <c r="V219" s="6" t="s">
        <v>142</v>
      </c>
      <c r="W219" s="6">
        <v>3</v>
      </c>
      <c r="X219" s="6">
        <v>1</v>
      </c>
      <c r="Y219" s="6">
        <v>1</v>
      </c>
      <c r="Z219" s="6" t="s">
        <v>247</v>
      </c>
      <c r="AA219" s="6">
        <v>3</v>
      </c>
      <c r="AB219" s="6" t="s">
        <v>144</v>
      </c>
      <c r="AC219" s="6">
        <v>3</v>
      </c>
      <c r="AD219" s="6"/>
      <c r="AE219" s="6"/>
      <c r="AF219" s="6"/>
      <c r="AG219" s="6" t="s">
        <v>48</v>
      </c>
      <c r="AH219" s="6" t="s">
        <v>568</v>
      </c>
      <c r="AI219" s="6">
        <v>3</v>
      </c>
      <c r="AJ219" s="6">
        <v>3</v>
      </c>
      <c r="AK219" s="6"/>
      <c r="AL219" s="6" t="s">
        <v>124</v>
      </c>
      <c r="AM219" s="6" t="s">
        <v>135</v>
      </c>
      <c r="AN219" s="6" t="s">
        <v>156</v>
      </c>
      <c r="AO219" s="6" t="s">
        <v>99</v>
      </c>
      <c r="AP219" s="7" t="s">
        <v>289</v>
      </c>
    </row>
    <row r="220" spans="1:42" ht="13.2" x14ac:dyDescent="0.25">
      <c r="A220" s="8">
        <v>45608.960100046301</v>
      </c>
      <c r="B220" s="9" t="s">
        <v>42</v>
      </c>
      <c r="C220" s="9" t="s">
        <v>189</v>
      </c>
      <c r="D220" s="9" t="s">
        <v>636</v>
      </c>
      <c r="E220" s="9"/>
      <c r="F220" s="9" t="s">
        <v>102</v>
      </c>
      <c r="G220" s="9" t="s">
        <v>83</v>
      </c>
      <c r="H220" s="9" t="s">
        <v>84</v>
      </c>
      <c r="I220" s="9" t="s">
        <v>342</v>
      </c>
      <c r="J220" s="9" t="s">
        <v>147</v>
      </c>
      <c r="K220" s="9" t="s">
        <v>71</v>
      </c>
      <c r="L220" s="9" t="s">
        <v>73</v>
      </c>
      <c r="M220" s="9" t="s">
        <v>111</v>
      </c>
      <c r="N220" s="9" t="s">
        <v>636</v>
      </c>
      <c r="O220" s="9">
        <v>2</v>
      </c>
      <c r="P220" s="9" t="s">
        <v>317</v>
      </c>
      <c r="Q220" s="9" t="s">
        <v>569</v>
      </c>
      <c r="R220" s="9">
        <v>3</v>
      </c>
      <c r="S220" s="9" t="s">
        <v>97</v>
      </c>
      <c r="T220" s="9" t="s">
        <v>48</v>
      </c>
      <c r="U220" s="9" t="s">
        <v>225</v>
      </c>
      <c r="V220" s="9" t="s">
        <v>142</v>
      </c>
      <c r="W220" s="9">
        <v>3</v>
      </c>
      <c r="X220" s="9">
        <v>3</v>
      </c>
      <c r="Y220" s="9">
        <v>3</v>
      </c>
      <c r="Z220" s="9"/>
      <c r="AA220" s="9"/>
      <c r="AB220" s="9" t="s">
        <v>85</v>
      </c>
      <c r="AC220" s="9">
        <v>3</v>
      </c>
      <c r="AD220" s="9"/>
      <c r="AE220" s="9"/>
      <c r="AF220" s="9"/>
      <c r="AG220" s="9" t="s">
        <v>48</v>
      </c>
      <c r="AH220" s="9" t="s">
        <v>570</v>
      </c>
      <c r="AI220" s="9">
        <v>4</v>
      </c>
      <c r="AJ220" s="9">
        <v>3</v>
      </c>
      <c r="AK220" s="9"/>
      <c r="AL220" s="9" t="s">
        <v>79</v>
      </c>
      <c r="AM220" s="9" t="s">
        <v>135</v>
      </c>
      <c r="AN220" s="9" t="s">
        <v>80</v>
      </c>
      <c r="AO220" s="9" t="s">
        <v>99</v>
      </c>
      <c r="AP220" s="10" t="s">
        <v>188</v>
      </c>
    </row>
    <row r="221" spans="1:42" ht="13.2" x14ac:dyDescent="0.25">
      <c r="A221" s="5">
        <v>45608.968828460653</v>
      </c>
      <c r="B221" s="6" t="s">
        <v>42</v>
      </c>
      <c r="C221" s="6" t="s">
        <v>189</v>
      </c>
      <c r="D221" s="6" t="s">
        <v>636</v>
      </c>
      <c r="E221" s="6"/>
      <c r="F221" s="6" t="s">
        <v>49</v>
      </c>
      <c r="G221" s="6" t="s">
        <v>83</v>
      </c>
      <c r="H221" s="6" t="s">
        <v>51</v>
      </c>
      <c r="I221" s="6" t="s">
        <v>69</v>
      </c>
      <c r="J221" s="6" t="s">
        <v>69</v>
      </c>
      <c r="K221" s="6" t="s">
        <v>54</v>
      </c>
      <c r="L221" s="6" t="s">
        <v>85</v>
      </c>
      <c r="M221" s="6" t="s">
        <v>85</v>
      </c>
      <c r="N221" s="6" t="s">
        <v>636</v>
      </c>
      <c r="O221" s="6">
        <v>2</v>
      </c>
      <c r="P221" s="6" t="s">
        <v>300</v>
      </c>
      <c r="Q221" s="6" t="s">
        <v>411</v>
      </c>
      <c r="R221" s="6">
        <v>3</v>
      </c>
      <c r="S221" s="6" t="s">
        <v>97</v>
      </c>
      <c r="T221" s="6" t="s">
        <v>48</v>
      </c>
      <c r="U221" s="6" t="s">
        <v>282</v>
      </c>
      <c r="V221" s="6" t="s">
        <v>142</v>
      </c>
      <c r="W221" s="6">
        <v>1</v>
      </c>
      <c r="X221" s="6">
        <v>1</v>
      </c>
      <c r="Y221" s="6">
        <v>1</v>
      </c>
      <c r="Z221" s="6"/>
      <c r="AA221" s="6"/>
      <c r="AB221" s="6" t="s">
        <v>144</v>
      </c>
      <c r="AC221" s="6">
        <v>4</v>
      </c>
      <c r="AD221" s="6"/>
      <c r="AE221" s="6"/>
      <c r="AF221" s="6"/>
      <c r="AG221" s="6" t="s">
        <v>48</v>
      </c>
      <c r="AH221" s="6" t="s">
        <v>571</v>
      </c>
      <c r="AI221" s="6">
        <v>3</v>
      </c>
      <c r="AJ221" s="6">
        <v>1</v>
      </c>
      <c r="AK221" s="6"/>
      <c r="AL221" s="6" t="s">
        <v>124</v>
      </c>
      <c r="AM221" s="6" t="s">
        <v>155</v>
      </c>
      <c r="AN221" s="6" t="s">
        <v>156</v>
      </c>
      <c r="AO221" s="6" t="s">
        <v>108</v>
      </c>
      <c r="AP221" s="7" t="s">
        <v>270</v>
      </c>
    </row>
    <row r="222" spans="1:42" ht="13.2" x14ac:dyDescent="0.25">
      <c r="A222" s="8">
        <v>45608.975275682868</v>
      </c>
      <c r="B222" s="9" t="s">
        <v>42</v>
      </c>
      <c r="C222" s="9" t="s">
        <v>316</v>
      </c>
      <c r="D222" s="9" t="s">
        <v>636</v>
      </c>
      <c r="E222" s="9"/>
      <c r="F222" s="9" t="s">
        <v>49</v>
      </c>
      <c r="G222" s="9" t="s">
        <v>83</v>
      </c>
      <c r="H222" s="9" t="s">
        <v>163</v>
      </c>
      <c r="I222" s="9" t="s">
        <v>137</v>
      </c>
      <c r="J222" s="9" t="s">
        <v>224</v>
      </c>
      <c r="K222" s="9" t="s">
        <v>129</v>
      </c>
      <c r="L222" s="9" t="s">
        <v>55</v>
      </c>
      <c r="M222" s="9" t="s">
        <v>73</v>
      </c>
      <c r="N222" s="9" t="s">
        <v>44</v>
      </c>
      <c r="O222" s="9">
        <v>3</v>
      </c>
      <c r="P222" s="9" t="s">
        <v>259</v>
      </c>
      <c r="Q222" s="9" t="s">
        <v>409</v>
      </c>
      <c r="R222" s="9">
        <v>3</v>
      </c>
      <c r="S222" s="9" t="s">
        <v>207</v>
      </c>
      <c r="T222" s="9" t="s">
        <v>44</v>
      </c>
      <c r="U222" s="9"/>
      <c r="V222" s="9"/>
      <c r="W222" s="9"/>
      <c r="X222" s="9"/>
      <c r="Y222" s="9"/>
      <c r="Z222" s="9"/>
      <c r="AA222" s="9"/>
      <c r="AB222" s="9"/>
      <c r="AC222" s="9"/>
      <c r="AD222" s="9" t="s">
        <v>44</v>
      </c>
      <c r="AE222" s="9"/>
      <c r="AF222" s="9" t="s">
        <v>572</v>
      </c>
      <c r="AG222" s="9" t="s">
        <v>48</v>
      </c>
      <c r="AH222" s="9" t="s">
        <v>173</v>
      </c>
      <c r="AI222" s="9">
        <v>3</v>
      </c>
      <c r="AJ222" s="9">
        <v>2</v>
      </c>
      <c r="AK222" s="9"/>
      <c r="AL222" s="9" t="s">
        <v>124</v>
      </c>
      <c r="AM222" s="9" t="s">
        <v>135</v>
      </c>
      <c r="AN222" s="9" t="s">
        <v>156</v>
      </c>
      <c r="AO222" s="9" t="s">
        <v>99</v>
      </c>
      <c r="AP222" s="10" t="s">
        <v>573</v>
      </c>
    </row>
    <row r="223" spans="1:42" ht="13.2" x14ac:dyDescent="0.25">
      <c r="A223" s="5">
        <v>45608.9833837037</v>
      </c>
      <c r="B223" s="6" t="s">
        <v>42</v>
      </c>
      <c r="C223" s="6" t="s">
        <v>189</v>
      </c>
      <c r="D223" s="6" t="s">
        <v>44</v>
      </c>
      <c r="E223" s="6" t="s">
        <v>574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7"/>
    </row>
    <row r="224" spans="1:42" ht="13.2" x14ac:dyDescent="0.25">
      <c r="A224" s="8">
        <v>45609.11218462963</v>
      </c>
      <c r="B224" s="9" t="s">
        <v>42</v>
      </c>
      <c r="C224" s="9" t="s">
        <v>189</v>
      </c>
      <c r="D224" s="9" t="s">
        <v>636</v>
      </c>
      <c r="E224" s="9"/>
      <c r="F224" s="9" t="s">
        <v>102</v>
      </c>
      <c r="G224" s="9" t="s">
        <v>83</v>
      </c>
      <c r="H224" s="9" t="s">
        <v>84</v>
      </c>
      <c r="I224" s="9" t="s">
        <v>103</v>
      </c>
      <c r="J224" s="9" t="s">
        <v>69</v>
      </c>
      <c r="K224" s="9" t="s">
        <v>71</v>
      </c>
      <c r="L224" s="9" t="s">
        <v>85</v>
      </c>
      <c r="M224" s="9" t="s">
        <v>111</v>
      </c>
      <c r="N224" s="9" t="s">
        <v>636</v>
      </c>
      <c r="O224" s="9">
        <v>4</v>
      </c>
      <c r="P224" s="9" t="s">
        <v>575</v>
      </c>
      <c r="Q224" s="9" t="s">
        <v>370</v>
      </c>
      <c r="R224" s="9">
        <v>5</v>
      </c>
      <c r="S224" s="9" t="s">
        <v>556</v>
      </c>
      <c r="T224" s="9" t="s">
        <v>48</v>
      </c>
      <c r="U224" s="9" t="s">
        <v>356</v>
      </c>
      <c r="V224" s="9" t="s">
        <v>88</v>
      </c>
      <c r="W224" s="9">
        <v>4</v>
      </c>
      <c r="X224" s="9">
        <v>3</v>
      </c>
      <c r="Y224" s="9">
        <v>2</v>
      </c>
      <c r="Z224" s="9" t="s">
        <v>247</v>
      </c>
      <c r="AA224" s="9">
        <v>3</v>
      </c>
      <c r="AB224" s="9" t="s">
        <v>226</v>
      </c>
      <c r="AC224" s="9">
        <v>3</v>
      </c>
      <c r="AD224" s="9"/>
      <c r="AE224" s="9"/>
      <c r="AF224" s="9"/>
      <c r="AG224" s="9" t="s">
        <v>48</v>
      </c>
      <c r="AH224" s="9" t="s">
        <v>160</v>
      </c>
      <c r="AI224" s="9">
        <v>2</v>
      </c>
      <c r="AJ224" s="9">
        <v>3</v>
      </c>
      <c r="AK224" s="9"/>
      <c r="AL224" s="9" t="s">
        <v>79</v>
      </c>
      <c r="AM224" s="9" t="s">
        <v>135</v>
      </c>
      <c r="AN224" s="9" t="s">
        <v>80</v>
      </c>
      <c r="AO224" s="9" t="s">
        <v>99</v>
      </c>
      <c r="AP224" s="10" t="s">
        <v>202</v>
      </c>
    </row>
    <row r="225" spans="1:42" ht="13.2" x14ac:dyDescent="0.25">
      <c r="A225" s="5">
        <v>45609.155631180554</v>
      </c>
      <c r="B225" s="6" t="s">
        <v>42</v>
      </c>
      <c r="C225" s="6" t="s">
        <v>189</v>
      </c>
      <c r="D225" s="6" t="s">
        <v>636</v>
      </c>
      <c r="E225" s="6"/>
      <c r="F225" s="6" t="s">
        <v>102</v>
      </c>
      <c r="G225" s="6" t="s">
        <v>83</v>
      </c>
      <c r="H225" s="6" t="s">
        <v>84</v>
      </c>
      <c r="I225" s="6" t="s">
        <v>103</v>
      </c>
      <c r="J225" s="6" t="s">
        <v>147</v>
      </c>
      <c r="K225" s="6" t="s">
        <v>129</v>
      </c>
      <c r="L225" s="6" t="s">
        <v>85</v>
      </c>
      <c r="M225" s="6" t="s">
        <v>111</v>
      </c>
      <c r="N225" s="6" t="s">
        <v>636</v>
      </c>
      <c r="O225" s="6">
        <v>3</v>
      </c>
      <c r="P225" s="6" t="s">
        <v>259</v>
      </c>
      <c r="Q225" s="6" t="s">
        <v>253</v>
      </c>
      <c r="R225" s="6">
        <v>3</v>
      </c>
      <c r="S225" s="6" t="s">
        <v>393</v>
      </c>
      <c r="T225" s="6" t="s">
        <v>48</v>
      </c>
      <c r="U225" s="6" t="s">
        <v>259</v>
      </c>
      <c r="V225" s="6" t="s">
        <v>142</v>
      </c>
      <c r="W225" s="6">
        <v>1</v>
      </c>
      <c r="X225" s="6">
        <v>3</v>
      </c>
      <c r="Y225" s="6">
        <v>1</v>
      </c>
      <c r="Z225" s="6"/>
      <c r="AA225" s="6"/>
      <c r="AB225" s="6" t="s">
        <v>144</v>
      </c>
      <c r="AC225" s="6">
        <v>3</v>
      </c>
      <c r="AD225" s="6"/>
      <c r="AE225" s="6"/>
      <c r="AF225" s="6"/>
      <c r="AG225" s="6" t="s">
        <v>44</v>
      </c>
      <c r="AH225" s="6"/>
      <c r="AI225" s="6"/>
      <c r="AJ225" s="6"/>
      <c r="AK225" s="6" t="s">
        <v>197</v>
      </c>
      <c r="AL225" s="6" t="s">
        <v>124</v>
      </c>
      <c r="AM225" s="6" t="s">
        <v>135</v>
      </c>
      <c r="AN225" s="6" t="s">
        <v>80</v>
      </c>
      <c r="AO225" s="6" t="s">
        <v>99</v>
      </c>
      <c r="AP225" s="7" t="s">
        <v>188</v>
      </c>
    </row>
    <row r="226" spans="1:42" ht="13.2" x14ac:dyDescent="0.25">
      <c r="A226" s="8">
        <v>45609.353538958334</v>
      </c>
      <c r="B226" s="9" t="s">
        <v>42</v>
      </c>
      <c r="C226" s="9" t="s">
        <v>162</v>
      </c>
      <c r="D226" s="9" t="s">
        <v>44</v>
      </c>
      <c r="E226" s="9" t="s">
        <v>576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10"/>
    </row>
    <row r="227" spans="1:42" ht="13.2" x14ac:dyDescent="0.25">
      <c r="A227" s="8">
        <v>45609.368537303242</v>
      </c>
      <c r="B227" s="9" t="s">
        <v>42</v>
      </c>
      <c r="C227" s="9" t="s">
        <v>146</v>
      </c>
      <c r="D227" s="9" t="s">
        <v>636</v>
      </c>
      <c r="E227" s="9"/>
      <c r="F227" s="9" t="s">
        <v>102</v>
      </c>
      <c r="G227" s="9" t="s">
        <v>67</v>
      </c>
      <c r="H227" s="9" t="s">
        <v>84</v>
      </c>
      <c r="I227" s="9" t="s">
        <v>396</v>
      </c>
      <c r="J227" s="9" t="s">
        <v>459</v>
      </c>
      <c r="K227" s="9" t="s">
        <v>71</v>
      </c>
      <c r="L227" s="9" t="s">
        <v>73</v>
      </c>
      <c r="M227" s="9" t="s">
        <v>111</v>
      </c>
      <c r="N227" s="9" t="s">
        <v>44</v>
      </c>
      <c r="O227" s="9">
        <v>3</v>
      </c>
      <c r="P227" s="9" t="s">
        <v>230</v>
      </c>
      <c r="Q227" s="9" t="s">
        <v>493</v>
      </c>
      <c r="R227" s="9">
        <v>3</v>
      </c>
      <c r="S227" s="9" t="s">
        <v>158</v>
      </c>
      <c r="T227" s="9" t="s">
        <v>44</v>
      </c>
      <c r="U227" s="9"/>
      <c r="V227" s="9"/>
      <c r="W227" s="9"/>
      <c r="X227" s="9"/>
      <c r="Y227" s="9"/>
      <c r="Z227" s="9"/>
      <c r="AA227" s="9"/>
      <c r="AB227" s="9"/>
      <c r="AC227" s="9"/>
      <c r="AD227" s="9" t="s">
        <v>44</v>
      </c>
      <c r="AE227" s="9"/>
      <c r="AF227" s="9" t="s">
        <v>113</v>
      </c>
      <c r="AG227" s="9" t="s">
        <v>48</v>
      </c>
      <c r="AH227" s="9" t="s">
        <v>248</v>
      </c>
      <c r="AI227" s="9">
        <v>4</v>
      </c>
      <c r="AJ227" s="9">
        <v>4</v>
      </c>
      <c r="AK227" s="9"/>
      <c r="AL227" s="9" t="s">
        <v>79</v>
      </c>
      <c r="AM227" s="9" t="s">
        <v>61</v>
      </c>
      <c r="AN227" s="9" t="s">
        <v>80</v>
      </c>
      <c r="AO227" s="9" t="s">
        <v>126</v>
      </c>
      <c r="AP227" s="10" t="s">
        <v>204</v>
      </c>
    </row>
    <row r="228" spans="1:42" ht="13.2" x14ac:dyDescent="0.25">
      <c r="A228" s="8">
        <v>45609.391886030091</v>
      </c>
      <c r="B228" s="9" t="s">
        <v>42</v>
      </c>
      <c r="C228" s="9" t="s">
        <v>116</v>
      </c>
      <c r="D228" s="9" t="s">
        <v>636</v>
      </c>
      <c r="E228" s="9"/>
      <c r="F228" s="9" t="s">
        <v>102</v>
      </c>
      <c r="G228" s="9" t="s">
        <v>83</v>
      </c>
      <c r="H228" s="9" t="s">
        <v>84</v>
      </c>
      <c r="I228" s="9" t="s">
        <v>53</v>
      </c>
      <c r="J228" s="9" t="s">
        <v>53</v>
      </c>
      <c r="K228" s="9" t="s">
        <v>129</v>
      </c>
      <c r="L228" s="9" t="s">
        <v>85</v>
      </c>
      <c r="M228" s="9" t="s">
        <v>111</v>
      </c>
      <c r="N228" s="9" t="s">
        <v>636</v>
      </c>
      <c r="O228" s="9">
        <v>3</v>
      </c>
      <c r="P228" s="9" t="s">
        <v>130</v>
      </c>
      <c r="Q228" s="9" t="s">
        <v>105</v>
      </c>
      <c r="R228" s="9">
        <v>2</v>
      </c>
      <c r="S228" s="9" t="s">
        <v>172</v>
      </c>
      <c r="T228" s="9" t="s">
        <v>48</v>
      </c>
      <c r="U228" s="9" t="s">
        <v>220</v>
      </c>
      <c r="V228" s="9" t="s">
        <v>167</v>
      </c>
      <c r="W228" s="9">
        <v>1</v>
      </c>
      <c r="X228" s="9">
        <v>2</v>
      </c>
      <c r="Y228" s="9">
        <v>2</v>
      </c>
      <c r="Z228" s="9" t="s">
        <v>577</v>
      </c>
      <c r="AA228" s="9">
        <v>3</v>
      </c>
      <c r="AB228" s="9" t="s">
        <v>85</v>
      </c>
      <c r="AC228" s="9">
        <v>3</v>
      </c>
      <c r="AD228" s="9"/>
      <c r="AE228" s="9"/>
      <c r="AF228" s="9"/>
      <c r="AG228" s="9" t="s">
        <v>48</v>
      </c>
      <c r="AH228" s="9" t="s">
        <v>187</v>
      </c>
      <c r="AI228" s="9">
        <v>3</v>
      </c>
      <c r="AJ228" s="9">
        <v>3</v>
      </c>
      <c r="AK228" s="9"/>
      <c r="AL228" s="9" t="s">
        <v>79</v>
      </c>
      <c r="AM228" s="9" t="s">
        <v>61</v>
      </c>
      <c r="AN228" s="9" t="s">
        <v>125</v>
      </c>
      <c r="AO228" s="9" t="s">
        <v>99</v>
      </c>
      <c r="AP228" s="10" t="s">
        <v>188</v>
      </c>
    </row>
    <row r="229" spans="1:42" ht="13.2" x14ac:dyDescent="0.25">
      <c r="A229" s="8">
        <v>45609.417308773147</v>
      </c>
      <c r="B229" s="9" t="s">
        <v>42</v>
      </c>
      <c r="C229" s="9" t="s">
        <v>189</v>
      </c>
      <c r="D229" s="9" t="s">
        <v>44</v>
      </c>
      <c r="E229" s="9" t="s">
        <v>578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10"/>
    </row>
    <row r="230" spans="1:42" ht="13.2" x14ac:dyDescent="0.25">
      <c r="A230" s="5">
        <v>45609.450046516205</v>
      </c>
      <c r="B230" s="6" t="s">
        <v>42</v>
      </c>
      <c r="C230" s="6" t="s">
        <v>136</v>
      </c>
      <c r="D230" s="6" t="s">
        <v>44</v>
      </c>
      <c r="E230" s="6" t="s">
        <v>520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7"/>
    </row>
    <row r="231" spans="1:42" ht="13.2" x14ac:dyDescent="0.25">
      <c r="A231" s="8">
        <v>45609.469399837966</v>
      </c>
      <c r="B231" s="9" t="s">
        <v>42</v>
      </c>
      <c r="C231" s="9" t="s">
        <v>128</v>
      </c>
      <c r="D231" s="9" t="s">
        <v>636</v>
      </c>
      <c r="E231" s="9"/>
      <c r="F231" s="9" t="s">
        <v>49</v>
      </c>
      <c r="G231" s="9" t="s">
        <v>50</v>
      </c>
      <c r="H231" s="9" t="s">
        <v>51</v>
      </c>
      <c r="I231" s="9" t="s">
        <v>52</v>
      </c>
      <c r="J231" s="9" t="s">
        <v>459</v>
      </c>
      <c r="K231" s="9" t="s">
        <v>54</v>
      </c>
      <c r="L231" s="9" t="s">
        <v>85</v>
      </c>
      <c r="M231" s="9" t="s">
        <v>85</v>
      </c>
      <c r="N231" s="9" t="s">
        <v>44</v>
      </c>
      <c r="O231" s="9">
        <v>3</v>
      </c>
      <c r="P231" s="9" t="s">
        <v>95</v>
      </c>
      <c r="Q231" s="9" t="s">
        <v>371</v>
      </c>
      <c r="R231" s="9">
        <v>2</v>
      </c>
      <c r="S231" s="9" t="s">
        <v>97</v>
      </c>
      <c r="T231" s="9" t="s">
        <v>44</v>
      </c>
      <c r="U231" s="9"/>
      <c r="V231" s="9"/>
      <c r="W231" s="9"/>
      <c r="X231" s="9"/>
      <c r="Y231" s="9"/>
      <c r="Z231" s="9"/>
      <c r="AA231" s="9"/>
      <c r="AB231" s="9"/>
      <c r="AC231" s="9"/>
      <c r="AD231" s="9" t="s">
        <v>44</v>
      </c>
      <c r="AE231" s="9"/>
      <c r="AF231" s="9" t="s">
        <v>579</v>
      </c>
      <c r="AG231" s="9" t="s">
        <v>44</v>
      </c>
      <c r="AH231" s="9"/>
      <c r="AI231" s="9"/>
      <c r="AJ231" s="9"/>
      <c r="AK231" s="9" t="s">
        <v>580</v>
      </c>
      <c r="AL231" s="9" t="s">
        <v>124</v>
      </c>
      <c r="AM231" s="9" t="s">
        <v>61</v>
      </c>
      <c r="AN231" s="9" t="s">
        <v>80</v>
      </c>
      <c r="AO231" s="9" t="s">
        <v>63</v>
      </c>
      <c r="AP231" s="10" t="s">
        <v>270</v>
      </c>
    </row>
    <row r="232" spans="1:42" ht="13.2" x14ac:dyDescent="0.25">
      <c r="A232" s="8">
        <v>45609.474052662037</v>
      </c>
      <c r="B232" s="9" t="s">
        <v>42</v>
      </c>
      <c r="C232" s="9" t="s">
        <v>189</v>
      </c>
      <c r="D232" s="9" t="s">
        <v>636</v>
      </c>
      <c r="E232" s="9"/>
      <c r="F232" s="9" t="s">
        <v>49</v>
      </c>
      <c r="G232" s="9" t="s">
        <v>50</v>
      </c>
      <c r="H232" s="9" t="s">
        <v>91</v>
      </c>
      <c r="I232" s="9" t="s">
        <v>137</v>
      </c>
      <c r="J232" s="9" t="s">
        <v>228</v>
      </c>
      <c r="K232" s="9" t="s">
        <v>54</v>
      </c>
      <c r="L232" s="9" t="s">
        <v>85</v>
      </c>
      <c r="M232" s="9" t="s">
        <v>55</v>
      </c>
      <c r="N232" s="9" t="s">
        <v>636</v>
      </c>
      <c r="O232" s="9">
        <v>5</v>
      </c>
      <c r="P232" s="9" t="s">
        <v>130</v>
      </c>
      <c r="Q232" s="9" t="s">
        <v>253</v>
      </c>
      <c r="R232" s="9">
        <v>4</v>
      </c>
      <c r="S232" s="9" t="s">
        <v>196</v>
      </c>
      <c r="T232" s="9" t="s">
        <v>48</v>
      </c>
      <c r="U232" s="9" t="s">
        <v>352</v>
      </c>
      <c r="V232" s="9" t="s">
        <v>159</v>
      </c>
      <c r="W232" s="9">
        <v>5</v>
      </c>
      <c r="X232" s="9">
        <v>4</v>
      </c>
      <c r="Y232" s="9">
        <v>4</v>
      </c>
      <c r="Z232" s="9"/>
      <c r="AA232" s="9">
        <v>1</v>
      </c>
      <c r="AB232" s="9" t="s">
        <v>85</v>
      </c>
      <c r="AC232" s="9">
        <v>3</v>
      </c>
      <c r="AD232" s="9"/>
      <c r="AE232" s="9"/>
      <c r="AF232" s="9"/>
      <c r="AG232" s="9" t="s">
        <v>44</v>
      </c>
      <c r="AH232" s="9"/>
      <c r="AI232" s="9"/>
      <c r="AJ232" s="9"/>
      <c r="AK232" s="9" t="s">
        <v>277</v>
      </c>
      <c r="AL232" s="9" t="s">
        <v>79</v>
      </c>
      <c r="AM232" s="9" t="s">
        <v>61</v>
      </c>
      <c r="AN232" s="9" t="s">
        <v>156</v>
      </c>
      <c r="AO232" s="9" t="s">
        <v>63</v>
      </c>
      <c r="AP232" s="10" t="s">
        <v>581</v>
      </c>
    </row>
    <row r="233" spans="1:42" ht="13.2" x14ac:dyDescent="0.25">
      <c r="A233" s="5">
        <v>45609.500098796299</v>
      </c>
      <c r="B233" s="6" t="s">
        <v>42</v>
      </c>
      <c r="C233" s="6" t="s">
        <v>116</v>
      </c>
      <c r="D233" s="6" t="s">
        <v>44</v>
      </c>
      <c r="E233" s="6" t="s">
        <v>582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7"/>
    </row>
    <row r="234" spans="1:42" ht="13.2" x14ac:dyDescent="0.25">
      <c r="A234" s="8">
        <v>45609.500814247687</v>
      </c>
      <c r="B234" s="9" t="s">
        <v>42</v>
      </c>
      <c r="C234" s="9" t="s">
        <v>264</v>
      </c>
      <c r="D234" s="9" t="s">
        <v>636</v>
      </c>
      <c r="E234" s="9"/>
      <c r="F234" s="9" t="s">
        <v>102</v>
      </c>
      <c r="G234" s="9" t="s">
        <v>83</v>
      </c>
      <c r="H234" s="9" t="s">
        <v>84</v>
      </c>
      <c r="I234" s="9" t="s">
        <v>70</v>
      </c>
      <c r="J234" s="9" t="s">
        <v>70</v>
      </c>
      <c r="K234" s="9" t="s">
        <v>71</v>
      </c>
      <c r="L234" s="9" t="s">
        <v>85</v>
      </c>
      <c r="M234" s="9" t="s">
        <v>111</v>
      </c>
      <c r="N234" s="9" t="s">
        <v>636</v>
      </c>
      <c r="O234" s="9">
        <v>4</v>
      </c>
      <c r="P234" s="9" t="s">
        <v>230</v>
      </c>
      <c r="Q234" s="9" t="s">
        <v>583</v>
      </c>
      <c r="R234" s="9">
        <v>4</v>
      </c>
      <c r="S234" s="9" t="s">
        <v>97</v>
      </c>
      <c r="T234" s="9" t="s">
        <v>44</v>
      </c>
      <c r="U234" s="9"/>
      <c r="V234" s="9"/>
      <c r="W234" s="9"/>
      <c r="X234" s="9"/>
      <c r="Y234" s="9"/>
      <c r="Z234" s="9"/>
      <c r="AA234" s="9"/>
      <c r="AB234" s="9"/>
      <c r="AC234" s="9"/>
      <c r="AD234" s="9" t="s">
        <v>44</v>
      </c>
      <c r="AE234" s="9"/>
      <c r="AF234" s="9" t="s">
        <v>584</v>
      </c>
      <c r="AG234" s="9" t="s">
        <v>48</v>
      </c>
      <c r="AH234" s="9" t="s">
        <v>248</v>
      </c>
      <c r="AI234" s="9">
        <v>4</v>
      </c>
      <c r="AJ234" s="9">
        <v>5</v>
      </c>
      <c r="AK234" s="9"/>
      <c r="AL234" s="9" t="s">
        <v>79</v>
      </c>
      <c r="AM234" s="9" t="s">
        <v>201</v>
      </c>
      <c r="AN234" s="9" t="s">
        <v>80</v>
      </c>
      <c r="AO234" s="9" t="s">
        <v>99</v>
      </c>
      <c r="AP234" s="10" t="s">
        <v>127</v>
      </c>
    </row>
    <row r="235" spans="1:42" ht="13.2" x14ac:dyDescent="0.25">
      <c r="A235" s="5">
        <v>45609.516310532403</v>
      </c>
      <c r="B235" s="6" t="s">
        <v>42</v>
      </c>
      <c r="C235" s="6" t="s">
        <v>243</v>
      </c>
      <c r="D235" s="6" t="s">
        <v>44</v>
      </c>
      <c r="E235" s="6" t="s">
        <v>541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7"/>
    </row>
    <row r="236" spans="1:42" ht="13.2" x14ac:dyDescent="0.25">
      <c r="A236" s="8">
        <v>45609.529106828704</v>
      </c>
      <c r="B236" s="9" t="s">
        <v>42</v>
      </c>
      <c r="C236" s="9" t="s">
        <v>169</v>
      </c>
      <c r="D236" s="9" t="s">
        <v>636</v>
      </c>
      <c r="E236" s="9"/>
      <c r="F236" s="9" t="s">
        <v>49</v>
      </c>
      <c r="G236" s="9" t="s">
        <v>67</v>
      </c>
      <c r="H236" s="9" t="s">
        <v>51</v>
      </c>
      <c r="I236" s="9" t="s">
        <v>137</v>
      </c>
      <c r="J236" s="9" t="s">
        <v>459</v>
      </c>
      <c r="K236" s="9" t="s">
        <v>71</v>
      </c>
      <c r="L236" s="9" t="s">
        <v>73</v>
      </c>
      <c r="M236" s="9" t="s">
        <v>585</v>
      </c>
      <c r="N236" s="9" t="s">
        <v>44</v>
      </c>
      <c r="O236" s="9">
        <v>3</v>
      </c>
      <c r="P236" s="9" t="s">
        <v>95</v>
      </c>
      <c r="Q236" s="9" t="s">
        <v>120</v>
      </c>
      <c r="R236" s="9">
        <v>5</v>
      </c>
      <c r="S236" s="9" t="s">
        <v>158</v>
      </c>
      <c r="T236" s="9" t="s">
        <v>48</v>
      </c>
      <c r="U236" s="9" t="s">
        <v>141</v>
      </c>
      <c r="V236" s="9" t="s">
        <v>586</v>
      </c>
      <c r="W236" s="9">
        <v>5</v>
      </c>
      <c r="X236" s="9">
        <v>1</v>
      </c>
      <c r="Y236" s="9">
        <v>1</v>
      </c>
      <c r="Z236" s="9"/>
      <c r="AA236" s="9"/>
      <c r="AB236" s="9" t="s">
        <v>226</v>
      </c>
      <c r="AC236" s="9">
        <v>4</v>
      </c>
      <c r="AD236" s="9"/>
      <c r="AE236" s="9"/>
      <c r="AF236" s="9"/>
      <c r="AG236" s="9" t="s">
        <v>48</v>
      </c>
      <c r="AH236" s="9" t="s">
        <v>434</v>
      </c>
      <c r="AI236" s="9">
        <v>4</v>
      </c>
      <c r="AJ236" s="9">
        <v>4</v>
      </c>
      <c r="AK236" s="9"/>
      <c r="AL236" s="9" t="s">
        <v>79</v>
      </c>
      <c r="AM236" s="9" t="s">
        <v>135</v>
      </c>
      <c r="AN236" s="9" t="s">
        <v>463</v>
      </c>
      <c r="AO236" s="9" t="s">
        <v>168</v>
      </c>
      <c r="AP236" s="10" t="s">
        <v>587</v>
      </c>
    </row>
    <row r="237" spans="1:42" ht="13.2" x14ac:dyDescent="0.25">
      <c r="A237" s="5">
        <v>45609.630716874999</v>
      </c>
      <c r="B237" s="6" t="s">
        <v>42</v>
      </c>
      <c r="C237" s="6" t="s">
        <v>264</v>
      </c>
      <c r="D237" s="6" t="s">
        <v>636</v>
      </c>
      <c r="E237" s="6"/>
      <c r="F237" s="6" t="s">
        <v>102</v>
      </c>
      <c r="G237" s="6" t="s">
        <v>83</v>
      </c>
      <c r="H237" s="6" t="s">
        <v>84</v>
      </c>
      <c r="I237" s="6" t="s">
        <v>70</v>
      </c>
      <c r="J237" s="6" t="s">
        <v>69</v>
      </c>
      <c r="K237" s="6" t="s">
        <v>588</v>
      </c>
      <c r="L237" s="6" t="s">
        <v>85</v>
      </c>
      <c r="M237" s="6" t="s">
        <v>117</v>
      </c>
      <c r="N237" s="6" t="s">
        <v>636</v>
      </c>
      <c r="O237" s="6">
        <v>3</v>
      </c>
      <c r="P237" s="6" t="s">
        <v>317</v>
      </c>
      <c r="Q237" s="6" t="s">
        <v>253</v>
      </c>
      <c r="R237" s="6">
        <v>3</v>
      </c>
      <c r="S237" s="6" t="s">
        <v>97</v>
      </c>
      <c r="T237" s="6" t="s">
        <v>48</v>
      </c>
      <c r="U237" s="6" t="s">
        <v>331</v>
      </c>
      <c r="V237" s="6" t="s">
        <v>88</v>
      </c>
      <c r="W237" s="6">
        <v>3</v>
      </c>
      <c r="X237" s="6">
        <v>3</v>
      </c>
      <c r="Y237" s="6">
        <v>2</v>
      </c>
      <c r="Z237" s="6" t="s">
        <v>85</v>
      </c>
      <c r="AA237" s="6">
        <v>2</v>
      </c>
      <c r="AB237" s="6" t="s">
        <v>226</v>
      </c>
      <c r="AC237" s="6">
        <v>3</v>
      </c>
      <c r="AD237" s="6"/>
      <c r="AE237" s="6"/>
      <c r="AF237" s="6"/>
      <c r="AG237" s="6" t="s">
        <v>48</v>
      </c>
      <c r="AH237" s="6" t="s">
        <v>589</v>
      </c>
      <c r="AI237" s="6">
        <v>3</v>
      </c>
      <c r="AJ237" s="6">
        <v>3</v>
      </c>
      <c r="AK237" s="6"/>
      <c r="AL237" s="6" t="s">
        <v>79</v>
      </c>
      <c r="AM237" s="6" t="s">
        <v>155</v>
      </c>
      <c r="AN237" s="6" t="s">
        <v>80</v>
      </c>
      <c r="AO237" s="6" t="s">
        <v>108</v>
      </c>
      <c r="AP237" s="7" t="s">
        <v>161</v>
      </c>
    </row>
    <row r="238" spans="1:42" ht="13.2" x14ac:dyDescent="0.25">
      <c r="A238" s="8">
        <v>45609.648804930555</v>
      </c>
      <c r="B238" s="9" t="s">
        <v>42</v>
      </c>
      <c r="C238" s="9" t="s">
        <v>223</v>
      </c>
      <c r="D238" s="9" t="s">
        <v>636</v>
      </c>
      <c r="E238" s="9"/>
      <c r="F238" s="9" t="s">
        <v>102</v>
      </c>
      <c r="G238" s="9" t="s">
        <v>83</v>
      </c>
      <c r="H238" s="9" t="s">
        <v>84</v>
      </c>
      <c r="I238" s="9" t="s">
        <v>342</v>
      </c>
      <c r="J238" s="9" t="s">
        <v>147</v>
      </c>
      <c r="K238" s="9" t="s">
        <v>71</v>
      </c>
      <c r="L238" s="9" t="s">
        <v>85</v>
      </c>
      <c r="M238" s="9" t="s">
        <v>72</v>
      </c>
      <c r="N238" s="9" t="s">
        <v>636</v>
      </c>
      <c r="O238" s="9">
        <v>5</v>
      </c>
      <c r="P238" s="9" t="s">
        <v>358</v>
      </c>
      <c r="Q238" s="9" t="s">
        <v>253</v>
      </c>
      <c r="R238" s="9">
        <v>5</v>
      </c>
      <c r="S238" s="9" t="s">
        <v>212</v>
      </c>
      <c r="T238" s="9" t="s">
        <v>44</v>
      </c>
      <c r="U238" s="9"/>
      <c r="V238" s="9"/>
      <c r="W238" s="9"/>
      <c r="X238" s="9"/>
      <c r="Y238" s="9"/>
      <c r="Z238" s="9"/>
      <c r="AA238" s="9"/>
      <c r="AB238" s="9"/>
      <c r="AC238" s="9"/>
      <c r="AD238" s="9" t="s">
        <v>44</v>
      </c>
      <c r="AE238" s="9"/>
      <c r="AF238" s="9" t="s">
        <v>545</v>
      </c>
      <c r="AG238" s="9" t="s">
        <v>48</v>
      </c>
      <c r="AH238" s="9" t="s">
        <v>248</v>
      </c>
      <c r="AI238" s="9">
        <v>5</v>
      </c>
      <c r="AJ238" s="9">
        <v>5</v>
      </c>
      <c r="AK238" s="9"/>
      <c r="AL238" s="9" t="s">
        <v>79</v>
      </c>
      <c r="AM238" s="9" t="s">
        <v>61</v>
      </c>
      <c r="AN238" s="9" t="s">
        <v>80</v>
      </c>
      <c r="AO238" s="9" t="s">
        <v>108</v>
      </c>
      <c r="AP238" s="10" t="s">
        <v>115</v>
      </c>
    </row>
    <row r="239" spans="1:42" ht="13.2" x14ac:dyDescent="0.25">
      <c r="A239" s="8">
        <v>45609.765311828705</v>
      </c>
      <c r="B239" s="9" t="s">
        <v>42</v>
      </c>
      <c r="C239" s="9" t="s">
        <v>136</v>
      </c>
      <c r="D239" s="9" t="s">
        <v>636</v>
      </c>
      <c r="E239" s="9"/>
      <c r="F239" s="9" t="s">
        <v>66</v>
      </c>
      <c r="G239" s="9" t="s">
        <v>83</v>
      </c>
      <c r="H239" s="9" t="s">
        <v>84</v>
      </c>
      <c r="I239" s="9" t="s">
        <v>53</v>
      </c>
      <c r="J239" s="9" t="s">
        <v>53</v>
      </c>
      <c r="K239" s="9" t="s">
        <v>71</v>
      </c>
      <c r="L239" s="9" t="s">
        <v>85</v>
      </c>
      <c r="M239" s="9" t="s">
        <v>111</v>
      </c>
      <c r="N239" s="9" t="s">
        <v>636</v>
      </c>
      <c r="O239" s="9">
        <v>3</v>
      </c>
      <c r="P239" s="9" t="s">
        <v>119</v>
      </c>
      <c r="Q239" s="9" t="s">
        <v>195</v>
      </c>
      <c r="R239" s="9">
        <v>1</v>
      </c>
      <c r="S239" s="9" t="s">
        <v>207</v>
      </c>
      <c r="T239" s="9" t="s">
        <v>44</v>
      </c>
      <c r="U239" s="9"/>
      <c r="V239" s="9"/>
      <c r="W239" s="9"/>
      <c r="X239" s="9"/>
      <c r="Y239" s="9"/>
      <c r="Z239" s="9"/>
      <c r="AA239" s="9"/>
      <c r="AB239" s="9"/>
      <c r="AC239" s="9"/>
      <c r="AD239" s="9" t="s">
        <v>44</v>
      </c>
      <c r="AE239" s="9"/>
      <c r="AF239" s="9" t="s">
        <v>545</v>
      </c>
      <c r="AG239" s="9" t="s">
        <v>48</v>
      </c>
      <c r="AH239" s="9" t="s">
        <v>248</v>
      </c>
      <c r="AI239" s="9">
        <v>4</v>
      </c>
      <c r="AJ239" s="9">
        <v>3</v>
      </c>
      <c r="AK239" s="9"/>
      <c r="AL239" s="9" t="s">
        <v>79</v>
      </c>
      <c r="AM239" s="9" t="s">
        <v>256</v>
      </c>
      <c r="AN239" s="9" t="s">
        <v>156</v>
      </c>
      <c r="AO239" s="9" t="s">
        <v>99</v>
      </c>
      <c r="AP239" s="10" t="s">
        <v>204</v>
      </c>
    </row>
    <row r="240" spans="1:42" ht="13.2" x14ac:dyDescent="0.25">
      <c r="A240" s="5">
        <v>45609.770506666668</v>
      </c>
      <c r="B240" s="6" t="s">
        <v>42</v>
      </c>
      <c r="C240" s="6" t="s">
        <v>194</v>
      </c>
      <c r="D240" s="6" t="s">
        <v>44</v>
      </c>
      <c r="E240" s="6" t="s">
        <v>487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7"/>
    </row>
    <row r="241" spans="1:42" ht="13.2" x14ac:dyDescent="0.25">
      <c r="A241" s="8">
        <v>45609.787535243056</v>
      </c>
      <c r="B241" s="9" t="s">
        <v>42</v>
      </c>
      <c r="C241" s="9" t="s">
        <v>136</v>
      </c>
      <c r="D241" s="9" t="s">
        <v>636</v>
      </c>
      <c r="E241" s="9"/>
      <c r="F241" s="9" t="s">
        <v>102</v>
      </c>
      <c r="G241" s="9" t="s">
        <v>83</v>
      </c>
      <c r="H241" s="9" t="s">
        <v>590</v>
      </c>
      <c r="I241" s="9" t="s">
        <v>103</v>
      </c>
      <c r="J241" s="9" t="s">
        <v>70</v>
      </c>
      <c r="K241" s="9" t="s">
        <v>129</v>
      </c>
      <c r="L241" s="9" t="s">
        <v>85</v>
      </c>
      <c r="M241" s="9" t="s">
        <v>213</v>
      </c>
      <c r="N241" s="9" t="s">
        <v>636</v>
      </c>
      <c r="O241" s="9">
        <v>3</v>
      </c>
      <c r="P241" s="9" t="s">
        <v>119</v>
      </c>
      <c r="Q241" s="9" t="s">
        <v>195</v>
      </c>
      <c r="R241" s="9">
        <v>3</v>
      </c>
      <c r="S241" s="9" t="s">
        <v>196</v>
      </c>
      <c r="T241" s="9" t="s">
        <v>48</v>
      </c>
      <c r="U241" s="9" t="s">
        <v>315</v>
      </c>
      <c r="V241" s="9" t="s">
        <v>167</v>
      </c>
      <c r="W241" s="9">
        <v>2</v>
      </c>
      <c r="X241" s="9">
        <v>1</v>
      </c>
      <c r="Y241" s="9">
        <v>4</v>
      </c>
      <c r="Z241" s="9" t="s">
        <v>591</v>
      </c>
      <c r="AA241" s="9">
        <v>3</v>
      </c>
      <c r="AB241" s="9" t="s">
        <v>144</v>
      </c>
      <c r="AC241" s="9">
        <v>3</v>
      </c>
      <c r="AD241" s="9"/>
      <c r="AE241" s="9"/>
      <c r="AF241" s="9"/>
      <c r="AG241" s="9" t="s">
        <v>44</v>
      </c>
      <c r="AH241" s="9"/>
      <c r="AI241" s="9"/>
      <c r="AJ241" s="9"/>
      <c r="AK241" s="9" t="s">
        <v>200</v>
      </c>
      <c r="AL241" s="9" t="s">
        <v>79</v>
      </c>
      <c r="AM241" s="9" t="s">
        <v>61</v>
      </c>
      <c r="AN241" s="9" t="s">
        <v>125</v>
      </c>
      <c r="AO241" s="9" t="s">
        <v>63</v>
      </c>
      <c r="AP241" s="10" t="s">
        <v>202</v>
      </c>
    </row>
    <row r="242" spans="1:42" ht="13.2" x14ac:dyDescent="0.25">
      <c r="A242" s="5">
        <v>45609.815300706017</v>
      </c>
      <c r="B242" s="6" t="s">
        <v>42</v>
      </c>
      <c r="C242" s="6" t="s">
        <v>162</v>
      </c>
      <c r="D242" s="6" t="s">
        <v>44</v>
      </c>
      <c r="E242" s="6" t="s">
        <v>592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7"/>
    </row>
    <row r="243" spans="1:42" ht="13.2" x14ac:dyDescent="0.25">
      <c r="A243" s="8">
        <v>45609.819795011572</v>
      </c>
      <c r="B243" s="9" t="s">
        <v>42</v>
      </c>
      <c r="C243" s="9" t="s">
        <v>128</v>
      </c>
      <c r="D243" s="9" t="s">
        <v>44</v>
      </c>
      <c r="E243" s="9" t="s">
        <v>593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10"/>
    </row>
    <row r="244" spans="1:42" ht="13.2" x14ac:dyDescent="0.25">
      <c r="A244" s="5">
        <v>45609.933338645831</v>
      </c>
      <c r="B244" s="6" t="s">
        <v>42</v>
      </c>
      <c r="C244" s="6" t="s">
        <v>290</v>
      </c>
      <c r="D244" s="6" t="s">
        <v>636</v>
      </c>
      <c r="E244" s="6"/>
      <c r="F244" s="6" t="s">
        <v>102</v>
      </c>
      <c r="G244" s="6" t="s">
        <v>83</v>
      </c>
      <c r="H244" s="6" t="s">
        <v>84</v>
      </c>
      <c r="I244" s="6" t="s">
        <v>147</v>
      </c>
      <c r="J244" s="6" t="s">
        <v>147</v>
      </c>
      <c r="K244" s="6" t="s">
        <v>184</v>
      </c>
      <c r="L244" s="6" t="s">
        <v>85</v>
      </c>
      <c r="M244" s="6" t="s">
        <v>73</v>
      </c>
      <c r="N244" s="6" t="s">
        <v>636</v>
      </c>
      <c r="O244" s="6">
        <v>5</v>
      </c>
      <c r="P244" s="6" t="s">
        <v>358</v>
      </c>
      <c r="Q244" s="6" t="s">
        <v>503</v>
      </c>
      <c r="R244" s="6">
        <v>4</v>
      </c>
      <c r="S244" s="6" t="s">
        <v>165</v>
      </c>
      <c r="T244" s="6" t="s">
        <v>44</v>
      </c>
      <c r="U244" s="6"/>
      <c r="V244" s="6"/>
      <c r="W244" s="6"/>
      <c r="X244" s="6"/>
      <c r="Y244" s="6"/>
      <c r="Z244" s="6"/>
      <c r="AA244" s="6"/>
      <c r="AB244" s="6"/>
      <c r="AC244" s="6"/>
      <c r="AD244" s="6" t="s">
        <v>48</v>
      </c>
      <c r="AE244" s="6" t="s">
        <v>349</v>
      </c>
      <c r="AF244" s="6"/>
      <c r="AG244" s="6" t="s">
        <v>48</v>
      </c>
      <c r="AH244" s="6" t="s">
        <v>160</v>
      </c>
      <c r="AI244" s="6">
        <v>5</v>
      </c>
      <c r="AJ244" s="6">
        <v>2</v>
      </c>
      <c r="AK244" s="6"/>
      <c r="AL244" s="6" t="s">
        <v>79</v>
      </c>
      <c r="AM244" s="6" t="s">
        <v>135</v>
      </c>
      <c r="AN244" s="6" t="s">
        <v>125</v>
      </c>
      <c r="AO244" s="6" t="s">
        <v>99</v>
      </c>
      <c r="AP244" s="7" t="s">
        <v>387</v>
      </c>
    </row>
    <row r="245" spans="1:42" ht="13.2" x14ac:dyDescent="0.25">
      <c r="A245" s="8">
        <v>45610.476201435187</v>
      </c>
      <c r="B245" s="9" t="s">
        <v>42</v>
      </c>
      <c r="C245" s="9" t="s">
        <v>243</v>
      </c>
      <c r="D245" s="9" t="s">
        <v>636</v>
      </c>
      <c r="E245" s="9"/>
      <c r="F245" s="9" t="s">
        <v>182</v>
      </c>
      <c r="G245" s="9" t="s">
        <v>83</v>
      </c>
      <c r="H245" s="9" t="s">
        <v>84</v>
      </c>
      <c r="I245" s="9" t="s">
        <v>70</v>
      </c>
      <c r="J245" s="9" t="s">
        <v>70</v>
      </c>
      <c r="K245" s="9" t="s">
        <v>170</v>
      </c>
      <c r="L245" s="9" t="s">
        <v>85</v>
      </c>
      <c r="M245" s="9" t="s">
        <v>111</v>
      </c>
      <c r="N245" s="9" t="s">
        <v>636</v>
      </c>
      <c r="O245" s="9">
        <v>3</v>
      </c>
      <c r="P245" s="9" t="s">
        <v>130</v>
      </c>
      <c r="Q245" s="9" t="s">
        <v>105</v>
      </c>
      <c r="R245" s="9">
        <v>3</v>
      </c>
      <c r="S245" s="9" t="s">
        <v>212</v>
      </c>
      <c r="T245" s="9" t="s">
        <v>48</v>
      </c>
      <c r="U245" s="9" t="s">
        <v>220</v>
      </c>
      <c r="V245" s="9" t="s">
        <v>88</v>
      </c>
      <c r="W245" s="9">
        <v>2</v>
      </c>
      <c r="X245" s="9">
        <v>3</v>
      </c>
      <c r="Y245" s="9">
        <v>2</v>
      </c>
      <c r="Z245" s="9"/>
      <c r="AA245" s="9"/>
      <c r="AB245" s="9" t="s">
        <v>85</v>
      </c>
      <c r="AC245" s="9">
        <v>3</v>
      </c>
      <c r="AD245" s="9"/>
      <c r="AE245" s="9"/>
      <c r="AF245" s="9"/>
      <c r="AG245" s="9" t="s">
        <v>48</v>
      </c>
      <c r="AH245" s="9" t="s">
        <v>594</v>
      </c>
      <c r="AI245" s="9">
        <v>4</v>
      </c>
      <c r="AJ245" s="9">
        <v>4</v>
      </c>
      <c r="AK245" s="9"/>
      <c r="AL245" s="9" t="s">
        <v>79</v>
      </c>
      <c r="AM245" s="9" t="s">
        <v>135</v>
      </c>
      <c r="AN245" s="9" t="s">
        <v>156</v>
      </c>
      <c r="AO245" s="9" t="s">
        <v>108</v>
      </c>
      <c r="AP245" s="10" t="s">
        <v>161</v>
      </c>
    </row>
    <row r="246" spans="1:42" ht="13.2" x14ac:dyDescent="0.25">
      <c r="A246" s="5">
        <v>45610.513609976857</v>
      </c>
      <c r="B246" s="6" t="s">
        <v>42</v>
      </c>
      <c r="C246" s="6" t="s">
        <v>198</v>
      </c>
      <c r="D246" s="6" t="s">
        <v>636</v>
      </c>
      <c r="E246" s="6"/>
      <c r="F246" s="6" t="s">
        <v>66</v>
      </c>
      <c r="G246" s="6" t="s">
        <v>83</v>
      </c>
      <c r="H246" s="6" t="s">
        <v>84</v>
      </c>
      <c r="I246" s="6" t="s">
        <v>69</v>
      </c>
      <c r="J246" s="6" t="s">
        <v>209</v>
      </c>
      <c r="K246" s="6" t="s">
        <v>129</v>
      </c>
      <c r="L246" s="6" t="s">
        <v>85</v>
      </c>
      <c r="M246" s="6" t="s">
        <v>55</v>
      </c>
      <c r="N246" s="6" t="s">
        <v>636</v>
      </c>
      <c r="O246" s="6">
        <v>4</v>
      </c>
      <c r="P246" s="6" t="s">
        <v>77</v>
      </c>
      <c r="Q246" s="6" t="s">
        <v>531</v>
      </c>
      <c r="R246" s="6">
        <v>4</v>
      </c>
      <c r="S246" s="6" t="s">
        <v>196</v>
      </c>
      <c r="T246" s="6" t="s">
        <v>48</v>
      </c>
      <c r="U246" s="6" t="s">
        <v>141</v>
      </c>
      <c r="V246" s="6" t="s">
        <v>142</v>
      </c>
      <c r="W246" s="6">
        <v>3</v>
      </c>
      <c r="X246" s="6">
        <v>3</v>
      </c>
      <c r="Y246" s="6">
        <v>2</v>
      </c>
      <c r="Z246" s="6"/>
      <c r="AA246" s="6"/>
      <c r="AB246" s="6" t="s">
        <v>226</v>
      </c>
      <c r="AC246" s="6">
        <v>3</v>
      </c>
      <c r="AD246" s="6"/>
      <c r="AE246" s="6"/>
      <c r="AF246" s="6"/>
      <c r="AG246" s="6" t="s">
        <v>48</v>
      </c>
      <c r="AH246" s="6" t="s">
        <v>187</v>
      </c>
      <c r="AI246" s="6">
        <v>3</v>
      </c>
      <c r="AJ246" s="6">
        <v>2</v>
      </c>
      <c r="AK246" s="6"/>
      <c r="AL246" s="6" t="s">
        <v>79</v>
      </c>
      <c r="AM246" s="6" t="s">
        <v>61</v>
      </c>
      <c r="AN246" s="6" t="s">
        <v>80</v>
      </c>
      <c r="AO246" s="6" t="s">
        <v>99</v>
      </c>
      <c r="AP246" s="7" t="s">
        <v>161</v>
      </c>
    </row>
    <row r="247" spans="1:42" ht="13.2" x14ac:dyDescent="0.25">
      <c r="A247" s="8">
        <v>45611.375256793981</v>
      </c>
      <c r="B247" s="9" t="s">
        <v>42</v>
      </c>
      <c r="C247" s="9" t="s">
        <v>189</v>
      </c>
      <c r="D247" s="9" t="s">
        <v>636</v>
      </c>
      <c r="E247" s="9"/>
      <c r="F247" s="9" t="s">
        <v>102</v>
      </c>
      <c r="G247" s="9" t="s">
        <v>83</v>
      </c>
      <c r="H247" s="9" t="s">
        <v>84</v>
      </c>
      <c r="I247" s="9" t="s">
        <v>70</v>
      </c>
      <c r="J247" s="9" t="s">
        <v>70</v>
      </c>
      <c r="K247" s="9" t="s">
        <v>71</v>
      </c>
      <c r="L247" s="9" t="s">
        <v>85</v>
      </c>
      <c r="M247" s="9" t="s">
        <v>595</v>
      </c>
      <c r="N247" s="9" t="s">
        <v>636</v>
      </c>
      <c r="O247" s="9">
        <v>4</v>
      </c>
      <c r="P247" s="9" t="s">
        <v>130</v>
      </c>
      <c r="Q247" s="9" t="s">
        <v>355</v>
      </c>
      <c r="R247" s="9">
        <v>3</v>
      </c>
      <c r="S247" s="9" t="s">
        <v>165</v>
      </c>
      <c r="T247" s="9" t="s">
        <v>48</v>
      </c>
      <c r="U247" s="9" t="s">
        <v>133</v>
      </c>
      <c r="V247" s="9" t="s">
        <v>88</v>
      </c>
      <c r="W247" s="9">
        <v>3</v>
      </c>
      <c r="X247" s="9">
        <v>2</v>
      </c>
      <c r="Y247" s="9">
        <v>2</v>
      </c>
      <c r="Z247" s="9" t="s">
        <v>85</v>
      </c>
      <c r="AA247" s="9">
        <v>3</v>
      </c>
      <c r="AB247" s="9" t="s">
        <v>226</v>
      </c>
      <c r="AC247" s="9">
        <v>3</v>
      </c>
      <c r="AD247" s="9"/>
      <c r="AE247" s="9"/>
      <c r="AF247" s="9"/>
      <c r="AG247" s="9" t="s">
        <v>48</v>
      </c>
      <c r="AH247" s="9" t="s">
        <v>596</v>
      </c>
      <c r="AI247" s="9">
        <v>4</v>
      </c>
      <c r="AJ247" s="9">
        <v>4</v>
      </c>
      <c r="AK247" s="9"/>
      <c r="AL247" s="9" t="s">
        <v>124</v>
      </c>
      <c r="AM247" s="9" t="s">
        <v>61</v>
      </c>
      <c r="AN247" s="9" t="s">
        <v>156</v>
      </c>
      <c r="AO247" s="9" t="s">
        <v>108</v>
      </c>
      <c r="AP247" s="10" t="s">
        <v>115</v>
      </c>
    </row>
    <row r="248" spans="1:42" ht="13.2" x14ac:dyDescent="0.25">
      <c r="A248" s="8">
        <v>45611.418017615739</v>
      </c>
      <c r="B248" s="9" t="s">
        <v>42</v>
      </c>
      <c r="C248" s="9" t="s">
        <v>116</v>
      </c>
      <c r="D248" s="9" t="s">
        <v>636</v>
      </c>
      <c r="E248" s="9"/>
      <c r="F248" s="9" t="s">
        <v>66</v>
      </c>
      <c r="G248" s="9" t="s">
        <v>67</v>
      </c>
      <c r="H248" s="9" t="s">
        <v>51</v>
      </c>
      <c r="I248" s="9" t="s">
        <v>224</v>
      </c>
      <c r="J248" s="9" t="s">
        <v>209</v>
      </c>
      <c r="K248" s="9" t="s">
        <v>71</v>
      </c>
      <c r="L248" s="9" t="s">
        <v>85</v>
      </c>
      <c r="M248" s="9" t="s">
        <v>85</v>
      </c>
      <c r="N248" s="9" t="s">
        <v>636</v>
      </c>
      <c r="O248" s="9">
        <v>1</v>
      </c>
      <c r="P248" s="9" t="s">
        <v>597</v>
      </c>
      <c r="Q248" s="9" t="s">
        <v>343</v>
      </c>
      <c r="R248" s="9">
        <v>1</v>
      </c>
      <c r="S248" s="9" t="s">
        <v>165</v>
      </c>
      <c r="T248" s="9" t="s">
        <v>48</v>
      </c>
      <c r="U248" s="9" t="s">
        <v>598</v>
      </c>
      <c r="V248" s="9" t="s">
        <v>159</v>
      </c>
      <c r="W248" s="9">
        <v>2</v>
      </c>
      <c r="X248" s="9">
        <v>5</v>
      </c>
      <c r="Y248" s="9">
        <v>1</v>
      </c>
      <c r="Z248" s="9" t="s">
        <v>85</v>
      </c>
      <c r="AA248" s="9">
        <v>1</v>
      </c>
      <c r="AB248" s="9" t="s">
        <v>85</v>
      </c>
      <c r="AC248" s="9">
        <v>1</v>
      </c>
      <c r="AD248" s="9"/>
      <c r="AE248" s="9"/>
      <c r="AF248" s="9"/>
      <c r="AG248" s="9" t="s">
        <v>48</v>
      </c>
      <c r="AH248" s="9" t="s">
        <v>160</v>
      </c>
      <c r="AI248" s="9">
        <v>4</v>
      </c>
      <c r="AJ248" s="9">
        <v>4</v>
      </c>
      <c r="AK248" s="9"/>
      <c r="AL248" s="9" t="s">
        <v>79</v>
      </c>
      <c r="AM248" s="9" t="s">
        <v>155</v>
      </c>
      <c r="AN248" s="9" t="s">
        <v>156</v>
      </c>
      <c r="AO248" s="9" t="s">
        <v>99</v>
      </c>
      <c r="AP248" s="10" t="s">
        <v>204</v>
      </c>
    </row>
    <row r="249" spans="1:42" ht="13.2" x14ac:dyDescent="0.25">
      <c r="A249" s="5">
        <v>45611.481324780092</v>
      </c>
      <c r="B249" s="6" t="s">
        <v>42</v>
      </c>
      <c r="C249" s="6" t="s">
        <v>136</v>
      </c>
      <c r="D249" s="6" t="s">
        <v>44</v>
      </c>
      <c r="E249" s="6" t="s">
        <v>489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7"/>
    </row>
    <row r="250" spans="1:42" ht="13.2" x14ac:dyDescent="0.25">
      <c r="A250" s="8">
        <v>45611.48696918982</v>
      </c>
      <c r="B250" s="9" t="s">
        <v>42</v>
      </c>
      <c r="C250" s="9" t="s">
        <v>194</v>
      </c>
      <c r="D250" s="9" t="s">
        <v>636</v>
      </c>
      <c r="E250" s="9"/>
      <c r="F250" s="9" t="s">
        <v>49</v>
      </c>
      <c r="G250" s="9" t="s">
        <v>50</v>
      </c>
      <c r="H250" s="9" t="s">
        <v>51</v>
      </c>
      <c r="I250" s="9" t="s">
        <v>52</v>
      </c>
      <c r="J250" s="9" t="s">
        <v>70</v>
      </c>
      <c r="K250" s="9" t="s">
        <v>71</v>
      </c>
      <c r="L250" s="9" t="s">
        <v>85</v>
      </c>
      <c r="M250" s="9" t="s">
        <v>85</v>
      </c>
      <c r="N250" s="9" t="s">
        <v>636</v>
      </c>
      <c r="O250" s="9">
        <v>3</v>
      </c>
      <c r="P250" s="9" t="s">
        <v>239</v>
      </c>
      <c r="Q250" s="9" t="s">
        <v>206</v>
      </c>
      <c r="R250" s="9">
        <v>3</v>
      </c>
      <c r="S250" s="9" t="s">
        <v>158</v>
      </c>
      <c r="T250" s="9" t="s">
        <v>48</v>
      </c>
      <c r="U250" s="9" t="s">
        <v>599</v>
      </c>
      <c r="V250" s="9" t="s">
        <v>142</v>
      </c>
      <c r="W250" s="9">
        <v>2</v>
      </c>
      <c r="X250" s="9">
        <v>2</v>
      </c>
      <c r="Y250" s="9">
        <v>3</v>
      </c>
      <c r="Z250" s="9"/>
      <c r="AA250" s="9"/>
      <c r="AB250" s="9" t="s">
        <v>226</v>
      </c>
      <c r="AC250" s="9">
        <v>4</v>
      </c>
      <c r="AD250" s="9"/>
      <c r="AE250" s="9"/>
      <c r="AF250" s="9"/>
      <c r="AG250" s="9" t="s">
        <v>44</v>
      </c>
      <c r="AH250" s="9"/>
      <c r="AI250" s="9"/>
      <c r="AJ250" s="9"/>
      <c r="AK250" s="9" t="s">
        <v>197</v>
      </c>
      <c r="AL250" s="9" t="s">
        <v>79</v>
      </c>
      <c r="AM250" s="9" t="s">
        <v>174</v>
      </c>
      <c r="AN250" s="9" t="s">
        <v>80</v>
      </c>
      <c r="AO250" s="9" t="s">
        <v>63</v>
      </c>
      <c r="AP250" s="10" t="s">
        <v>554</v>
      </c>
    </row>
    <row r="251" spans="1:42" ht="13.2" x14ac:dyDescent="0.25">
      <c r="A251" s="5">
        <v>45611.551750995372</v>
      </c>
      <c r="B251" s="6" t="s">
        <v>42</v>
      </c>
      <c r="C251" s="6" t="s">
        <v>116</v>
      </c>
      <c r="D251" s="6" t="s">
        <v>636</v>
      </c>
      <c r="E251" s="6"/>
      <c r="F251" s="6" t="s">
        <v>90</v>
      </c>
      <c r="G251" s="6" t="s">
        <v>50</v>
      </c>
      <c r="H251" s="6" t="s">
        <v>91</v>
      </c>
      <c r="I251" s="6" t="s">
        <v>52</v>
      </c>
      <c r="J251" s="6" t="s">
        <v>70</v>
      </c>
      <c r="K251" s="6" t="s">
        <v>54</v>
      </c>
      <c r="L251" s="6" t="s">
        <v>85</v>
      </c>
      <c r="M251" s="6" t="s">
        <v>85</v>
      </c>
      <c r="N251" s="6" t="s">
        <v>636</v>
      </c>
      <c r="O251" s="6">
        <v>5</v>
      </c>
      <c r="P251" s="6" t="s">
        <v>164</v>
      </c>
      <c r="Q251" s="6" t="s">
        <v>600</v>
      </c>
      <c r="R251" s="6">
        <v>3</v>
      </c>
      <c r="S251" s="6" t="s">
        <v>97</v>
      </c>
      <c r="T251" s="6" t="s">
        <v>48</v>
      </c>
      <c r="U251" s="6" t="s">
        <v>315</v>
      </c>
      <c r="V251" s="6" t="s">
        <v>142</v>
      </c>
      <c r="W251" s="6">
        <v>4</v>
      </c>
      <c r="X251" s="6">
        <v>3</v>
      </c>
      <c r="Y251" s="6">
        <v>1</v>
      </c>
      <c r="Z251" s="6"/>
      <c r="AA251" s="6"/>
      <c r="AB251" s="6" t="s">
        <v>144</v>
      </c>
      <c r="AC251" s="6">
        <v>4</v>
      </c>
      <c r="AD251" s="6"/>
      <c r="AE251" s="6"/>
      <c r="AF251" s="6"/>
      <c r="AG251" s="6" t="s">
        <v>44</v>
      </c>
      <c r="AH251" s="6"/>
      <c r="AI251" s="6"/>
      <c r="AJ251" s="6"/>
      <c r="AK251" s="6" t="s">
        <v>197</v>
      </c>
      <c r="AL251" s="6" t="s">
        <v>124</v>
      </c>
      <c r="AM251" s="6" t="s">
        <v>174</v>
      </c>
      <c r="AN251" s="6" t="s">
        <v>125</v>
      </c>
      <c r="AO251" s="6" t="s">
        <v>63</v>
      </c>
      <c r="AP251" s="7" t="s">
        <v>127</v>
      </c>
    </row>
    <row r="252" spans="1:42" ht="13.2" x14ac:dyDescent="0.25">
      <c r="A252" s="5">
        <v>45611.57953033565</v>
      </c>
      <c r="B252" s="6" t="s">
        <v>42</v>
      </c>
      <c r="C252" s="6" t="s">
        <v>290</v>
      </c>
      <c r="D252" s="6" t="s">
        <v>44</v>
      </c>
      <c r="E252" s="6" t="s">
        <v>537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7"/>
    </row>
    <row r="253" spans="1:42" ht="13.2" x14ac:dyDescent="0.25">
      <c r="A253" s="8">
        <v>45611.587073333329</v>
      </c>
      <c r="B253" s="9" t="s">
        <v>42</v>
      </c>
      <c r="C253" s="9" t="s">
        <v>290</v>
      </c>
      <c r="D253" s="9" t="s">
        <v>636</v>
      </c>
      <c r="E253" s="9"/>
      <c r="F253" s="9" t="s">
        <v>49</v>
      </c>
      <c r="G253" s="9" t="s">
        <v>83</v>
      </c>
      <c r="H253" s="9" t="s">
        <v>51</v>
      </c>
      <c r="I253" s="9" t="s">
        <v>224</v>
      </c>
      <c r="J253" s="9" t="s">
        <v>224</v>
      </c>
      <c r="K253" s="9" t="s">
        <v>54</v>
      </c>
      <c r="L253" s="9" t="s">
        <v>85</v>
      </c>
      <c r="M253" s="9" t="s">
        <v>55</v>
      </c>
      <c r="N253" s="9" t="s">
        <v>636</v>
      </c>
      <c r="O253" s="9">
        <v>3</v>
      </c>
      <c r="P253" s="9" t="s">
        <v>77</v>
      </c>
      <c r="Q253" s="9" t="s">
        <v>199</v>
      </c>
      <c r="R253" s="9">
        <v>2</v>
      </c>
      <c r="S253" s="9" t="s">
        <v>172</v>
      </c>
      <c r="T253" s="9" t="s">
        <v>48</v>
      </c>
      <c r="U253" s="9" t="s">
        <v>225</v>
      </c>
      <c r="V253" s="9" t="s">
        <v>601</v>
      </c>
      <c r="W253" s="9">
        <v>4</v>
      </c>
      <c r="X253" s="9">
        <v>1</v>
      </c>
      <c r="Y253" s="9">
        <v>2</v>
      </c>
      <c r="Z253" s="9"/>
      <c r="AA253" s="9"/>
      <c r="AB253" s="9" t="s">
        <v>144</v>
      </c>
      <c r="AC253" s="9">
        <v>3</v>
      </c>
      <c r="AD253" s="9"/>
      <c r="AE253" s="9"/>
      <c r="AF253" s="9"/>
      <c r="AG253" s="9" t="s">
        <v>48</v>
      </c>
      <c r="AH253" s="9" t="s">
        <v>602</v>
      </c>
      <c r="AI253" s="9">
        <v>3</v>
      </c>
      <c r="AJ253" s="9">
        <v>3</v>
      </c>
      <c r="AK253" s="9"/>
      <c r="AL253" s="9" t="s">
        <v>124</v>
      </c>
      <c r="AM253" s="9" t="s">
        <v>174</v>
      </c>
      <c r="AN253" s="9" t="s">
        <v>80</v>
      </c>
      <c r="AO253" s="9" t="s">
        <v>63</v>
      </c>
      <c r="AP253" s="10" t="s">
        <v>603</v>
      </c>
    </row>
    <row r="254" spans="1:42" ht="13.2" x14ac:dyDescent="0.25">
      <c r="A254" s="8">
        <v>45611.632721967588</v>
      </c>
      <c r="B254" s="9" t="s">
        <v>42</v>
      </c>
      <c r="C254" s="9" t="s">
        <v>162</v>
      </c>
      <c r="D254" s="9" t="s">
        <v>44</v>
      </c>
      <c r="E254" s="9" t="s">
        <v>486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10"/>
    </row>
    <row r="255" spans="1:42" ht="13.2" x14ac:dyDescent="0.25">
      <c r="A255" s="5">
        <v>45611.643143912035</v>
      </c>
      <c r="B255" s="6" t="s">
        <v>42</v>
      </c>
      <c r="C255" s="6" t="s">
        <v>189</v>
      </c>
      <c r="D255" s="6" t="s">
        <v>636</v>
      </c>
      <c r="E255" s="6"/>
      <c r="F255" s="6" t="s">
        <v>49</v>
      </c>
      <c r="G255" s="6" t="s">
        <v>50</v>
      </c>
      <c r="H255" s="6" t="s">
        <v>91</v>
      </c>
      <c r="I255" s="6" t="s">
        <v>52</v>
      </c>
      <c r="J255" s="6" t="s">
        <v>147</v>
      </c>
      <c r="K255" s="6" t="s">
        <v>129</v>
      </c>
      <c r="L255" s="6" t="s">
        <v>73</v>
      </c>
      <c r="M255" s="6" t="s">
        <v>55</v>
      </c>
      <c r="N255" s="6" t="s">
        <v>636</v>
      </c>
      <c r="O255" s="6">
        <v>1</v>
      </c>
      <c r="P255" s="6" t="s">
        <v>130</v>
      </c>
      <c r="Q255" s="6" t="s">
        <v>371</v>
      </c>
      <c r="R255" s="6">
        <v>1</v>
      </c>
      <c r="S255" s="6" t="s">
        <v>165</v>
      </c>
      <c r="T255" s="6" t="s">
        <v>48</v>
      </c>
      <c r="U255" s="6" t="s">
        <v>220</v>
      </c>
      <c r="V255" s="6" t="s">
        <v>208</v>
      </c>
      <c r="W255" s="6">
        <v>2</v>
      </c>
      <c r="X255" s="6">
        <v>2</v>
      </c>
      <c r="Y255" s="6">
        <v>2</v>
      </c>
      <c r="Z255" s="6"/>
      <c r="AA255" s="6"/>
      <c r="AB255" s="6" t="s">
        <v>144</v>
      </c>
      <c r="AC255" s="6">
        <v>2</v>
      </c>
      <c r="AD255" s="6"/>
      <c r="AE255" s="6"/>
      <c r="AF255" s="6"/>
      <c r="AG255" s="6" t="s">
        <v>48</v>
      </c>
      <c r="AH255" s="6" t="s">
        <v>434</v>
      </c>
      <c r="AI255" s="6">
        <v>1</v>
      </c>
      <c r="AJ255" s="6">
        <v>1</v>
      </c>
      <c r="AK255" s="6"/>
      <c r="AL255" s="6" t="s">
        <v>124</v>
      </c>
      <c r="AM255" s="6" t="s">
        <v>61</v>
      </c>
      <c r="AN255" s="6" t="s">
        <v>80</v>
      </c>
      <c r="AO255" s="6" t="s">
        <v>126</v>
      </c>
      <c r="AP255" s="7" t="s">
        <v>604</v>
      </c>
    </row>
    <row r="256" spans="1:42" ht="13.2" x14ac:dyDescent="0.25">
      <c r="A256" s="8">
        <v>45611.828049872682</v>
      </c>
      <c r="B256" s="9" t="s">
        <v>42</v>
      </c>
      <c r="C256" s="9" t="s">
        <v>128</v>
      </c>
      <c r="D256" s="9" t="s">
        <v>636</v>
      </c>
      <c r="E256" s="9"/>
      <c r="F256" s="9" t="s">
        <v>90</v>
      </c>
      <c r="G256" s="9" t="s">
        <v>83</v>
      </c>
      <c r="H256" s="9" t="s">
        <v>51</v>
      </c>
      <c r="I256" s="9" t="s">
        <v>605</v>
      </c>
      <c r="J256" s="9" t="s">
        <v>605</v>
      </c>
      <c r="K256" s="9" t="s">
        <v>129</v>
      </c>
      <c r="L256" s="9" t="s">
        <v>72</v>
      </c>
      <c r="M256" s="9" t="s">
        <v>85</v>
      </c>
      <c r="N256" s="9" t="s">
        <v>636</v>
      </c>
      <c r="O256" s="9">
        <v>4</v>
      </c>
      <c r="P256" s="9" t="s">
        <v>230</v>
      </c>
      <c r="Q256" s="9" t="s">
        <v>411</v>
      </c>
      <c r="R256" s="9">
        <v>3</v>
      </c>
      <c r="S256" s="9" t="s">
        <v>172</v>
      </c>
      <c r="T256" s="9" t="s">
        <v>48</v>
      </c>
      <c r="U256" s="9" t="s">
        <v>141</v>
      </c>
      <c r="V256" s="9" t="s">
        <v>159</v>
      </c>
      <c r="W256" s="9">
        <v>1</v>
      </c>
      <c r="X256" s="9">
        <v>3</v>
      </c>
      <c r="Y256" s="9">
        <v>1</v>
      </c>
      <c r="Z256" s="9"/>
      <c r="AA256" s="9"/>
      <c r="AB256" s="9" t="s">
        <v>85</v>
      </c>
      <c r="AC256" s="9">
        <v>4</v>
      </c>
      <c r="AD256" s="9"/>
      <c r="AE256" s="9"/>
      <c r="AF256" s="9"/>
      <c r="AG256" s="9" t="s">
        <v>48</v>
      </c>
      <c r="AH256" s="9" t="s">
        <v>248</v>
      </c>
      <c r="AI256" s="9">
        <v>5</v>
      </c>
      <c r="AJ256" s="9">
        <v>3</v>
      </c>
      <c r="AK256" s="9"/>
      <c r="AL256" s="9" t="s">
        <v>79</v>
      </c>
      <c r="AM256" s="9" t="s">
        <v>61</v>
      </c>
      <c r="AN256" s="9" t="s">
        <v>125</v>
      </c>
      <c r="AO256" s="9" t="s">
        <v>175</v>
      </c>
      <c r="AP256" s="10" t="s">
        <v>127</v>
      </c>
    </row>
    <row r="257" spans="1:42" ht="13.2" x14ac:dyDescent="0.25">
      <c r="A257" s="5">
        <v>45613.778738981477</v>
      </c>
      <c r="B257" s="6" t="s">
        <v>42</v>
      </c>
      <c r="C257" s="6" t="s">
        <v>128</v>
      </c>
      <c r="D257" s="6" t="s">
        <v>44</v>
      </c>
      <c r="E257" s="6" t="s">
        <v>566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7"/>
    </row>
    <row r="258" spans="1:42" ht="13.2" x14ac:dyDescent="0.25">
      <c r="A258" s="5">
        <v>45614.487380138889</v>
      </c>
      <c r="B258" s="6" t="s">
        <v>42</v>
      </c>
      <c r="C258" s="6" t="s">
        <v>128</v>
      </c>
      <c r="D258" s="6" t="s">
        <v>636</v>
      </c>
      <c r="E258" s="6"/>
      <c r="F258" s="6" t="s">
        <v>182</v>
      </c>
      <c r="G258" s="6" t="s">
        <v>67</v>
      </c>
      <c r="H258" s="6" t="s">
        <v>163</v>
      </c>
      <c r="I258" s="6" t="s">
        <v>103</v>
      </c>
      <c r="J258" s="6" t="s">
        <v>459</v>
      </c>
      <c r="K258" s="6" t="s">
        <v>71</v>
      </c>
      <c r="L258" s="6" t="s">
        <v>85</v>
      </c>
      <c r="M258" s="6" t="s">
        <v>111</v>
      </c>
      <c r="N258" s="6" t="s">
        <v>636</v>
      </c>
      <c r="O258" s="6">
        <v>5</v>
      </c>
      <c r="P258" s="6" t="s">
        <v>95</v>
      </c>
      <c r="Q258" s="6" t="s">
        <v>199</v>
      </c>
      <c r="R258" s="6">
        <v>3</v>
      </c>
      <c r="S258" s="6" t="s">
        <v>207</v>
      </c>
      <c r="T258" s="6" t="s">
        <v>44</v>
      </c>
      <c r="U258" s="6"/>
      <c r="V258" s="6"/>
      <c r="W258" s="6"/>
      <c r="X258" s="6"/>
      <c r="Y258" s="6"/>
      <c r="Z258" s="6"/>
      <c r="AA258" s="6"/>
      <c r="AB258" s="6"/>
      <c r="AC258" s="6"/>
      <c r="AD258" s="6" t="s">
        <v>48</v>
      </c>
      <c r="AE258" s="6" t="s">
        <v>337</v>
      </c>
      <c r="AF258" s="6"/>
      <c r="AG258" s="6" t="s">
        <v>48</v>
      </c>
      <c r="AH258" s="6" t="s">
        <v>187</v>
      </c>
      <c r="AI258" s="6">
        <v>5</v>
      </c>
      <c r="AJ258" s="6">
        <v>3</v>
      </c>
      <c r="AK258" s="6"/>
      <c r="AL258" s="6" t="s">
        <v>79</v>
      </c>
      <c r="AM258" s="6" t="s">
        <v>135</v>
      </c>
      <c r="AN258" s="6" t="s">
        <v>80</v>
      </c>
      <c r="AO258" s="6" t="s">
        <v>99</v>
      </c>
      <c r="AP258" s="7" t="s">
        <v>64</v>
      </c>
    </row>
    <row r="259" spans="1:42" ht="13.2" x14ac:dyDescent="0.25">
      <c r="A259" s="8">
        <v>45614.501990069446</v>
      </c>
      <c r="B259" s="9" t="s">
        <v>42</v>
      </c>
      <c r="C259" s="9" t="s">
        <v>264</v>
      </c>
      <c r="D259" s="9" t="s">
        <v>636</v>
      </c>
      <c r="E259" s="9"/>
      <c r="F259" s="9" t="s">
        <v>49</v>
      </c>
      <c r="G259" s="9" t="s">
        <v>50</v>
      </c>
      <c r="H259" s="9" t="s">
        <v>91</v>
      </c>
      <c r="I259" s="9" t="s">
        <v>52</v>
      </c>
      <c r="J259" s="9" t="s">
        <v>70</v>
      </c>
      <c r="K259" s="9" t="s">
        <v>54</v>
      </c>
      <c r="L259" s="9" t="s">
        <v>85</v>
      </c>
      <c r="M259" s="9" t="s">
        <v>85</v>
      </c>
      <c r="N259" s="9" t="s">
        <v>636</v>
      </c>
      <c r="O259" s="9">
        <v>4</v>
      </c>
      <c r="P259" s="9" t="s">
        <v>606</v>
      </c>
      <c r="Q259" s="9" t="s">
        <v>105</v>
      </c>
      <c r="R259" s="9">
        <v>3</v>
      </c>
      <c r="S259" s="9" t="s">
        <v>191</v>
      </c>
      <c r="T259" s="9" t="s">
        <v>48</v>
      </c>
      <c r="U259" s="9" t="s">
        <v>225</v>
      </c>
      <c r="V259" s="9" t="s">
        <v>208</v>
      </c>
      <c r="W259" s="9">
        <v>4</v>
      </c>
      <c r="X259" s="9">
        <v>4</v>
      </c>
      <c r="Y259" s="9">
        <v>3</v>
      </c>
      <c r="Z259" s="9"/>
      <c r="AA259" s="9"/>
      <c r="AB259" s="9" t="s">
        <v>85</v>
      </c>
      <c r="AC259" s="9">
        <v>4</v>
      </c>
      <c r="AD259" s="9"/>
      <c r="AE259" s="9"/>
      <c r="AF259" s="9"/>
      <c r="AG259" s="9" t="s">
        <v>44</v>
      </c>
      <c r="AH259" s="9"/>
      <c r="AI259" s="9"/>
      <c r="AJ259" s="9"/>
      <c r="AK259" s="9" t="s">
        <v>277</v>
      </c>
      <c r="AL259" s="9" t="s">
        <v>124</v>
      </c>
      <c r="AM259" s="9" t="s">
        <v>61</v>
      </c>
      <c r="AN259" s="9" t="s">
        <v>80</v>
      </c>
      <c r="AO259" s="9" t="s">
        <v>126</v>
      </c>
      <c r="AP259" s="10" t="s">
        <v>188</v>
      </c>
    </row>
    <row r="260" spans="1:42" ht="13.2" x14ac:dyDescent="0.25">
      <c r="A260" s="5">
        <v>45614.535663090282</v>
      </c>
      <c r="B260" s="6" t="s">
        <v>42</v>
      </c>
      <c r="C260" s="6" t="s">
        <v>316</v>
      </c>
      <c r="D260" s="6" t="s">
        <v>636</v>
      </c>
      <c r="E260" s="6"/>
      <c r="F260" s="6" t="s">
        <v>90</v>
      </c>
      <c r="G260" s="6" t="s">
        <v>83</v>
      </c>
      <c r="H260" s="6" t="s">
        <v>91</v>
      </c>
      <c r="I260" s="6" t="s">
        <v>70</v>
      </c>
      <c r="J260" s="6" t="s">
        <v>70</v>
      </c>
      <c r="K260" s="6" t="s">
        <v>71</v>
      </c>
      <c r="L260" s="6" t="s">
        <v>85</v>
      </c>
      <c r="M260" s="6" t="s">
        <v>111</v>
      </c>
      <c r="N260" s="6" t="s">
        <v>636</v>
      </c>
      <c r="O260" s="6">
        <v>3</v>
      </c>
      <c r="P260" s="6" t="s">
        <v>220</v>
      </c>
      <c r="Q260" s="6" t="s">
        <v>105</v>
      </c>
      <c r="R260" s="6">
        <v>2</v>
      </c>
      <c r="S260" s="6" t="s">
        <v>207</v>
      </c>
      <c r="T260" s="6" t="s">
        <v>48</v>
      </c>
      <c r="U260" s="6" t="s">
        <v>56</v>
      </c>
      <c r="V260" s="6" t="s">
        <v>208</v>
      </c>
      <c r="W260" s="6">
        <v>1</v>
      </c>
      <c r="X260" s="6">
        <v>2</v>
      </c>
      <c r="Y260" s="6">
        <v>2</v>
      </c>
      <c r="Z260" s="6"/>
      <c r="AA260" s="6"/>
      <c r="AB260" s="6" t="s">
        <v>226</v>
      </c>
      <c r="AC260" s="6">
        <v>4</v>
      </c>
      <c r="AD260" s="6"/>
      <c r="AE260" s="6"/>
      <c r="AF260" s="6"/>
      <c r="AG260" s="6" t="s">
        <v>44</v>
      </c>
      <c r="AH260" s="6"/>
      <c r="AI260" s="6"/>
      <c r="AJ260" s="6"/>
      <c r="AK260" s="6" t="s">
        <v>197</v>
      </c>
      <c r="AL260" s="6" t="s">
        <v>79</v>
      </c>
      <c r="AM260" s="6" t="s">
        <v>155</v>
      </c>
      <c r="AN260" s="6" t="s">
        <v>156</v>
      </c>
      <c r="AO260" s="6" t="s">
        <v>99</v>
      </c>
      <c r="AP260" s="7" t="s">
        <v>202</v>
      </c>
    </row>
    <row r="261" spans="1:42" ht="13.2" x14ac:dyDescent="0.25">
      <c r="A261" s="8">
        <v>45614.557037986116</v>
      </c>
      <c r="B261" s="9" t="s">
        <v>42</v>
      </c>
      <c r="C261" s="9" t="s">
        <v>607</v>
      </c>
      <c r="D261" s="9" t="s">
        <v>44</v>
      </c>
      <c r="E261" s="9" t="s">
        <v>608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10"/>
    </row>
    <row r="262" spans="1:42" ht="13.2" x14ac:dyDescent="0.25">
      <c r="A262" s="5">
        <v>45614.58178331019</v>
      </c>
      <c r="B262" s="6" t="s">
        <v>42</v>
      </c>
      <c r="C262" s="6" t="s">
        <v>169</v>
      </c>
      <c r="D262" s="6" t="s">
        <v>44</v>
      </c>
      <c r="E262" s="6" t="s">
        <v>564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7"/>
    </row>
    <row r="263" spans="1:42" ht="13.2" x14ac:dyDescent="0.25">
      <c r="A263" s="8">
        <v>45614.594716967593</v>
      </c>
      <c r="B263" s="9" t="s">
        <v>42</v>
      </c>
      <c r="C263" s="9" t="s">
        <v>243</v>
      </c>
      <c r="D263" s="9" t="s">
        <v>636</v>
      </c>
      <c r="E263" s="9"/>
      <c r="F263" s="9" t="s">
        <v>90</v>
      </c>
      <c r="G263" s="9" t="s">
        <v>83</v>
      </c>
      <c r="H263" s="9" t="s">
        <v>51</v>
      </c>
      <c r="I263" s="9" t="s">
        <v>52</v>
      </c>
      <c r="J263" s="9" t="s">
        <v>69</v>
      </c>
      <c r="K263" s="9" t="s">
        <v>71</v>
      </c>
      <c r="L263" s="9" t="s">
        <v>55</v>
      </c>
      <c r="M263" s="9" t="s">
        <v>85</v>
      </c>
      <c r="N263" s="9" t="s">
        <v>636</v>
      </c>
      <c r="O263" s="9">
        <v>3</v>
      </c>
      <c r="P263" s="9" t="s">
        <v>166</v>
      </c>
      <c r="Q263" s="9" t="s">
        <v>105</v>
      </c>
      <c r="R263" s="9">
        <v>3</v>
      </c>
      <c r="S263" s="9" t="s">
        <v>165</v>
      </c>
      <c r="T263" s="9" t="s">
        <v>44</v>
      </c>
      <c r="U263" s="9"/>
      <c r="V263" s="9"/>
      <c r="W263" s="9"/>
      <c r="X263" s="9"/>
      <c r="Y263" s="9"/>
      <c r="Z263" s="9"/>
      <c r="AA263" s="9"/>
      <c r="AB263" s="9"/>
      <c r="AC263" s="9"/>
      <c r="AD263" s="9" t="s">
        <v>44</v>
      </c>
      <c r="AE263" s="9"/>
      <c r="AF263" s="9" t="s">
        <v>231</v>
      </c>
      <c r="AG263" s="9" t="s">
        <v>48</v>
      </c>
      <c r="AH263" s="9" t="s">
        <v>248</v>
      </c>
      <c r="AI263" s="9">
        <v>4</v>
      </c>
      <c r="AJ263" s="9">
        <v>2</v>
      </c>
      <c r="AK263" s="9"/>
      <c r="AL263" s="9" t="s">
        <v>124</v>
      </c>
      <c r="AM263" s="9" t="s">
        <v>61</v>
      </c>
      <c r="AN263" s="9" t="s">
        <v>156</v>
      </c>
      <c r="AO263" s="9" t="s">
        <v>63</v>
      </c>
      <c r="AP263" s="10" t="s">
        <v>188</v>
      </c>
    </row>
    <row r="264" spans="1:42" ht="13.2" x14ac:dyDescent="0.25">
      <c r="A264" s="5">
        <v>45614.71310543982</v>
      </c>
      <c r="B264" s="6" t="s">
        <v>42</v>
      </c>
      <c r="C264" s="6" t="s">
        <v>169</v>
      </c>
      <c r="D264" s="6" t="s">
        <v>636</v>
      </c>
      <c r="E264" s="6"/>
      <c r="F264" s="6" t="s">
        <v>49</v>
      </c>
      <c r="G264" s="6" t="s">
        <v>67</v>
      </c>
      <c r="H264" s="6" t="s">
        <v>91</v>
      </c>
      <c r="I264" s="6" t="s">
        <v>70</v>
      </c>
      <c r="J264" s="6" t="s">
        <v>459</v>
      </c>
      <c r="K264" s="6" t="s">
        <v>129</v>
      </c>
      <c r="L264" s="6" t="s">
        <v>85</v>
      </c>
      <c r="M264" s="6" t="s">
        <v>55</v>
      </c>
      <c r="N264" s="6" t="s">
        <v>636</v>
      </c>
      <c r="O264" s="6">
        <v>3</v>
      </c>
      <c r="P264" s="6" t="s">
        <v>164</v>
      </c>
      <c r="Q264" s="6" t="s">
        <v>411</v>
      </c>
      <c r="R264" s="6">
        <v>3</v>
      </c>
      <c r="S264" s="6" t="s">
        <v>196</v>
      </c>
      <c r="T264" s="6" t="s">
        <v>48</v>
      </c>
      <c r="U264" s="6" t="s">
        <v>216</v>
      </c>
      <c r="V264" s="6" t="s">
        <v>208</v>
      </c>
      <c r="W264" s="6">
        <v>3</v>
      </c>
      <c r="X264" s="6">
        <v>2</v>
      </c>
      <c r="Y264" s="6">
        <v>1</v>
      </c>
      <c r="Z264" s="6"/>
      <c r="AA264" s="6"/>
      <c r="AB264" s="6" t="s">
        <v>226</v>
      </c>
      <c r="AC264" s="6">
        <v>3</v>
      </c>
      <c r="AD264" s="6"/>
      <c r="AE264" s="6"/>
      <c r="AF264" s="6"/>
      <c r="AG264" s="6" t="s">
        <v>48</v>
      </c>
      <c r="AH264" s="6" t="s">
        <v>609</v>
      </c>
      <c r="AI264" s="6">
        <v>3</v>
      </c>
      <c r="AJ264" s="6">
        <v>4</v>
      </c>
      <c r="AK264" s="6"/>
      <c r="AL264" s="6" t="s">
        <v>124</v>
      </c>
      <c r="AM264" s="6" t="s">
        <v>135</v>
      </c>
      <c r="AN264" s="6" t="s">
        <v>156</v>
      </c>
      <c r="AO264" s="6" t="s">
        <v>99</v>
      </c>
      <c r="AP264" s="7" t="s">
        <v>64</v>
      </c>
    </row>
    <row r="265" spans="1:42" ht="13.2" x14ac:dyDescent="0.25">
      <c r="A265" s="8">
        <v>45614.719425856485</v>
      </c>
      <c r="B265" s="9" t="s">
        <v>42</v>
      </c>
      <c r="C265" s="9" t="s">
        <v>189</v>
      </c>
      <c r="D265" s="9" t="s">
        <v>44</v>
      </c>
      <c r="E265" s="9" t="s">
        <v>610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10"/>
    </row>
    <row r="266" spans="1:42" ht="13.2" x14ac:dyDescent="0.25">
      <c r="A266" s="5">
        <v>45614.730398344909</v>
      </c>
      <c r="B266" s="6" t="s">
        <v>42</v>
      </c>
      <c r="C266" s="6" t="s">
        <v>316</v>
      </c>
      <c r="D266" s="6" t="s">
        <v>636</v>
      </c>
      <c r="E266" s="6"/>
      <c r="F266" s="6" t="s">
        <v>182</v>
      </c>
      <c r="G266" s="6" t="s">
        <v>83</v>
      </c>
      <c r="H266" s="6" t="s">
        <v>84</v>
      </c>
      <c r="I266" s="6" t="s">
        <v>303</v>
      </c>
      <c r="J266" s="6" t="s">
        <v>209</v>
      </c>
      <c r="K266" s="6" t="s">
        <v>129</v>
      </c>
      <c r="L266" s="6" t="s">
        <v>85</v>
      </c>
      <c r="M266" s="6" t="s">
        <v>111</v>
      </c>
      <c r="N266" s="6" t="s">
        <v>636</v>
      </c>
      <c r="O266" s="6">
        <v>3</v>
      </c>
      <c r="P266" s="6" t="s">
        <v>157</v>
      </c>
      <c r="Q266" s="6" t="s">
        <v>105</v>
      </c>
      <c r="R266" s="6">
        <v>1</v>
      </c>
      <c r="S266" s="6" t="s">
        <v>97</v>
      </c>
      <c r="T266" s="6" t="s">
        <v>48</v>
      </c>
      <c r="U266" s="6" t="s">
        <v>241</v>
      </c>
      <c r="V266" s="6" t="s">
        <v>208</v>
      </c>
      <c r="W266" s="6">
        <v>2</v>
      </c>
      <c r="X266" s="6">
        <v>1</v>
      </c>
      <c r="Y266" s="6">
        <v>2</v>
      </c>
      <c r="Z266" s="6"/>
      <c r="AA266" s="6"/>
      <c r="AB266" s="6" t="s">
        <v>226</v>
      </c>
      <c r="AC266" s="6">
        <v>1</v>
      </c>
      <c r="AD266" s="6"/>
      <c r="AE266" s="6"/>
      <c r="AF266" s="6"/>
      <c r="AG266" s="6" t="s">
        <v>44</v>
      </c>
      <c r="AH266" s="6"/>
      <c r="AI266" s="6"/>
      <c r="AJ266" s="6"/>
      <c r="AK266" s="6" t="s">
        <v>197</v>
      </c>
      <c r="AL266" s="6" t="s">
        <v>124</v>
      </c>
      <c r="AM266" s="6" t="s">
        <v>61</v>
      </c>
      <c r="AN266" s="6" t="s">
        <v>62</v>
      </c>
      <c r="AO266" s="6" t="s">
        <v>99</v>
      </c>
      <c r="AP266" s="7" t="s">
        <v>188</v>
      </c>
    </row>
    <row r="267" spans="1:42" ht="13.2" x14ac:dyDescent="0.25">
      <c r="A267" s="8">
        <v>45614.733509699072</v>
      </c>
      <c r="B267" s="9" t="s">
        <v>42</v>
      </c>
      <c r="C267" s="9" t="s">
        <v>198</v>
      </c>
      <c r="D267" s="9" t="s">
        <v>44</v>
      </c>
      <c r="E267" s="9" t="s">
        <v>537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10"/>
    </row>
    <row r="268" spans="1:42" ht="13.2" x14ac:dyDescent="0.25">
      <c r="A268" s="5">
        <v>45614.733786990742</v>
      </c>
      <c r="B268" s="6" t="s">
        <v>42</v>
      </c>
      <c r="C268" s="6" t="s">
        <v>162</v>
      </c>
      <c r="D268" s="6" t="s">
        <v>636</v>
      </c>
      <c r="E268" s="6"/>
      <c r="F268" s="6" t="s">
        <v>102</v>
      </c>
      <c r="G268" s="6" t="s">
        <v>83</v>
      </c>
      <c r="H268" s="6" t="s">
        <v>91</v>
      </c>
      <c r="I268" s="6" t="s">
        <v>209</v>
      </c>
      <c r="J268" s="6" t="s">
        <v>69</v>
      </c>
      <c r="K268" s="6" t="s">
        <v>129</v>
      </c>
      <c r="L268" s="6" t="s">
        <v>85</v>
      </c>
      <c r="M268" s="6" t="s">
        <v>85</v>
      </c>
      <c r="N268" s="6" t="s">
        <v>636</v>
      </c>
      <c r="O268" s="6">
        <v>4</v>
      </c>
      <c r="P268" s="6" t="s">
        <v>138</v>
      </c>
      <c r="Q268" s="6" t="s">
        <v>195</v>
      </c>
      <c r="R268" s="6">
        <v>3</v>
      </c>
      <c r="S268" s="6" t="s">
        <v>196</v>
      </c>
      <c r="T268" s="6" t="s">
        <v>48</v>
      </c>
      <c r="U268" s="6" t="s">
        <v>77</v>
      </c>
      <c r="V268" s="6" t="s">
        <v>208</v>
      </c>
      <c r="W268" s="6">
        <v>4</v>
      </c>
      <c r="X268" s="6">
        <v>2</v>
      </c>
      <c r="Y268" s="6">
        <v>2</v>
      </c>
      <c r="Z268" s="6"/>
      <c r="AA268" s="6"/>
      <c r="AB268" s="6" t="s">
        <v>226</v>
      </c>
      <c r="AC268" s="6">
        <v>3</v>
      </c>
      <c r="AD268" s="6"/>
      <c r="AE268" s="6"/>
      <c r="AF268" s="6"/>
      <c r="AG268" s="6" t="s">
        <v>48</v>
      </c>
      <c r="AH268" s="6" t="s">
        <v>611</v>
      </c>
      <c r="AI268" s="6">
        <v>3</v>
      </c>
      <c r="AJ268" s="6">
        <v>3</v>
      </c>
      <c r="AK268" s="6"/>
      <c r="AL268" s="6" t="s">
        <v>79</v>
      </c>
      <c r="AM268" s="6" t="s">
        <v>61</v>
      </c>
      <c r="AN268" s="6" t="s">
        <v>62</v>
      </c>
      <c r="AO268" s="6" t="s">
        <v>99</v>
      </c>
      <c r="AP268" s="7" t="s">
        <v>202</v>
      </c>
    </row>
    <row r="269" spans="1:42" ht="13.2" x14ac:dyDescent="0.25">
      <c r="A269" s="8">
        <v>45614.736906238424</v>
      </c>
      <c r="B269" s="9" t="s">
        <v>42</v>
      </c>
      <c r="C269" s="9" t="s">
        <v>290</v>
      </c>
      <c r="D269" s="9" t="s">
        <v>636</v>
      </c>
      <c r="E269" s="9"/>
      <c r="F269" s="9" t="s">
        <v>102</v>
      </c>
      <c r="G269" s="9" t="s">
        <v>83</v>
      </c>
      <c r="H269" s="9" t="s">
        <v>163</v>
      </c>
      <c r="I269" s="9" t="s">
        <v>228</v>
      </c>
      <c r="J269" s="9" t="s">
        <v>228</v>
      </c>
      <c r="K269" s="9" t="s">
        <v>129</v>
      </c>
      <c r="L269" s="9" t="s">
        <v>85</v>
      </c>
      <c r="M269" s="9" t="s">
        <v>111</v>
      </c>
      <c r="N269" s="9" t="s">
        <v>636</v>
      </c>
      <c r="O269" s="9">
        <v>4</v>
      </c>
      <c r="P269" s="9" t="s">
        <v>612</v>
      </c>
      <c r="Q269" s="9" t="s">
        <v>613</v>
      </c>
      <c r="R269" s="9">
        <v>4</v>
      </c>
      <c r="S269" s="9" t="s">
        <v>97</v>
      </c>
      <c r="T269" s="9" t="s">
        <v>48</v>
      </c>
      <c r="U269" s="9" t="s">
        <v>614</v>
      </c>
      <c r="V269" s="9" t="s">
        <v>88</v>
      </c>
      <c r="W269" s="9">
        <v>4</v>
      </c>
      <c r="X269" s="9">
        <v>2</v>
      </c>
      <c r="Y269" s="9">
        <v>2</v>
      </c>
      <c r="Z269" s="9"/>
      <c r="AA269" s="9"/>
      <c r="AB269" s="9" t="s">
        <v>144</v>
      </c>
      <c r="AC269" s="9">
        <v>5</v>
      </c>
      <c r="AD269" s="9"/>
      <c r="AE269" s="9"/>
      <c r="AF269" s="9"/>
      <c r="AG269" s="9" t="s">
        <v>48</v>
      </c>
      <c r="AH269" s="9" t="s">
        <v>615</v>
      </c>
      <c r="AI269" s="9">
        <v>4</v>
      </c>
      <c r="AJ269" s="9">
        <v>4</v>
      </c>
      <c r="AK269" s="9"/>
      <c r="AL269" s="9" t="s">
        <v>79</v>
      </c>
      <c r="AM269" s="9" t="s">
        <v>61</v>
      </c>
      <c r="AN269" s="9" t="s">
        <v>80</v>
      </c>
      <c r="AO269" s="9" t="s">
        <v>168</v>
      </c>
      <c r="AP269" s="10" t="s">
        <v>127</v>
      </c>
    </row>
    <row r="270" spans="1:42" ht="13.2" x14ac:dyDescent="0.25">
      <c r="A270" s="5">
        <v>45614.808246157409</v>
      </c>
      <c r="B270" s="6" t="s">
        <v>42</v>
      </c>
      <c r="C270" s="6" t="s">
        <v>169</v>
      </c>
      <c r="D270" s="6" t="s">
        <v>636</v>
      </c>
      <c r="E270" s="6"/>
      <c r="F270" s="6" t="s">
        <v>90</v>
      </c>
      <c r="G270" s="6" t="s">
        <v>50</v>
      </c>
      <c r="H270" s="6" t="s">
        <v>51</v>
      </c>
      <c r="I270" s="6" t="s">
        <v>52</v>
      </c>
      <c r="J270" s="6" t="s">
        <v>70</v>
      </c>
      <c r="K270" s="6" t="s">
        <v>54</v>
      </c>
      <c r="L270" s="6" t="s">
        <v>85</v>
      </c>
      <c r="M270" s="6" t="s">
        <v>55</v>
      </c>
      <c r="N270" s="6" t="s">
        <v>636</v>
      </c>
      <c r="O270" s="6">
        <v>3</v>
      </c>
      <c r="P270" s="6" t="s">
        <v>616</v>
      </c>
      <c r="Q270" s="6" t="s">
        <v>617</v>
      </c>
      <c r="R270" s="6">
        <v>2</v>
      </c>
      <c r="S270" s="6" t="s">
        <v>158</v>
      </c>
      <c r="T270" s="6" t="s">
        <v>48</v>
      </c>
      <c r="U270" s="6" t="s">
        <v>618</v>
      </c>
      <c r="V270" s="6" t="s">
        <v>142</v>
      </c>
      <c r="W270" s="6">
        <v>3</v>
      </c>
      <c r="X270" s="6">
        <v>3</v>
      </c>
      <c r="Y270" s="6">
        <v>2</v>
      </c>
      <c r="Z270" s="6"/>
      <c r="AA270" s="6"/>
      <c r="AB270" s="6" t="s">
        <v>85</v>
      </c>
      <c r="AC270" s="6">
        <v>4</v>
      </c>
      <c r="AD270" s="6"/>
      <c r="AE270" s="6"/>
      <c r="AF270" s="6"/>
      <c r="AG270" s="6" t="s">
        <v>48</v>
      </c>
      <c r="AH270" s="6" t="s">
        <v>619</v>
      </c>
      <c r="AI270" s="6">
        <v>4</v>
      </c>
      <c r="AJ270" s="6">
        <v>4</v>
      </c>
      <c r="AK270" s="6"/>
      <c r="AL270" s="6" t="s">
        <v>124</v>
      </c>
      <c r="AM270" s="6" t="s">
        <v>61</v>
      </c>
      <c r="AN270" s="6" t="s">
        <v>156</v>
      </c>
      <c r="AO270" s="6" t="s">
        <v>99</v>
      </c>
      <c r="AP270" s="7" t="s">
        <v>127</v>
      </c>
    </row>
    <row r="271" spans="1:42" ht="13.2" x14ac:dyDescent="0.25">
      <c r="A271" s="8">
        <v>45614.874471076386</v>
      </c>
      <c r="B271" s="9" t="s">
        <v>42</v>
      </c>
      <c r="C271" s="9" t="s">
        <v>223</v>
      </c>
      <c r="D271" s="9" t="s">
        <v>636</v>
      </c>
      <c r="E271" s="9"/>
      <c r="F271" s="9" t="s">
        <v>102</v>
      </c>
      <c r="G271" s="9" t="s">
        <v>67</v>
      </c>
      <c r="H271" s="9" t="s">
        <v>51</v>
      </c>
      <c r="I271" s="9" t="s">
        <v>103</v>
      </c>
      <c r="J271" s="9" t="s">
        <v>103</v>
      </c>
      <c r="K271" s="9" t="s">
        <v>71</v>
      </c>
      <c r="L271" s="9" t="s">
        <v>85</v>
      </c>
      <c r="M271" s="9" t="s">
        <v>111</v>
      </c>
      <c r="N271" s="9" t="s">
        <v>636</v>
      </c>
      <c r="O271" s="9">
        <v>4</v>
      </c>
      <c r="P271" s="9" t="s">
        <v>259</v>
      </c>
      <c r="Q271" s="9" t="s">
        <v>105</v>
      </c>
      <c r="R271" s="9">
        <v>4</v>
      </c>
      <c r="S271" s="9" t="s">
        <v>97</v>
      </c>
      <c r="T271" s="9" t="s">
        <v>48</v>
      </c>
      <c r="U271" s="9" t="s">
        <v>259</v>
      </c>
      <c r="V271" s="9" t="s">
        <v>88</v>
      </c>
      <c r="W271" s="9">
        <v>5</v>
      </c>
      <c r="X271" s="9">
        <v>3</v>
      </c>
      <c r="Y271" s="9">
        <v>3</v>
      </c>
      <c r="Z271" s="9"/>
      <c r="AA271" s="9"/>
      <c r="AB271" s="9" t="s">
        <v>85</v>
      </c>
      <c r="AC271" s="9">
        <v>3</v>
      </c>
      <c r="AD271" s="9"/>
      <c r="AE271" s="9"/>
      <c r="AF271" s="9"/>
      <c r="AG271" s="9" t="s">
        <v>44</v>
      </c>
      <c r="AH271" s="9"/>
      <c r="AI271" s="9"/>
      <c r="AJ271" s="9"/>
      <c r="AK271" s="9" t="s">
        <v>197</v>
      </c>
      <c r="AL271" s="9" t="s">
        <v>79</v>
      </c>
      <c r="AM271" s="9" t="s">
        <v>135</v>
      </c>
      <c r="AN271" s="9" t="s">
        <v>156</v>
      </c>
      <c r="AO271" s="9" t="s">
        <v>99</v>
      </c>
      <c r="AP271" s="10" t="s">
        <v>161</v>
      </c>
    </row>
    <row r="272" spans="1:42" ht="13.2" x14ac:dyDescent="0.25">
      <c r="A272" s="5">
        <v>45614.891499606485</v>
      </c>
      <c r="B272" s="6" t="s">
        <v>42</v>
      </c>
      <c r="C272" s="6" t="s">
        <v>198</v>
      </c>
      <c r="D272" s="6" t="s">
        <v>44</v>
      </c>
      <c r="E272" s="6" t="s">
        <v>486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7"/>
    </row>
    <row r="273" spans="1:42" ht="13.2" x14ac:dyDescent="0.25">
      <c r="A273" s="8">
        <v>45614.898277870372</v>
      </c>
      <c r="B273" s="9" t="s">
        <v>42</v>
      </c>
      <c r="C273" s="9" t="s">
        <v>116</v>
      </c>
      <c r="D273" s="9" t="s">
        <v>44</v>
      </c>
      <c r="E273" s="9" t="s">
        <v>620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10"/>
    </row>
    <row r="274" spans="1:42" ht="13.2" x14ac:dyDescent="0.25">
      <c r="A274" s="5">
        <v>45614.996360277779</v>
      </c>
      <c r="B274" s="6" t="s">
        <v>42</v>
      </c>
      <c r="C274" s="6" t="s">
        <v>146</v>
      </c>
      <c r="D274" s="6" t="s">
        <v>636</v>
      </c>
      <c r="E274" s="6"/>
      <c r="F274" s="6" t="s">
        <v>49</v>
      </c>
      <c r="G274" s="6" t="s">
        <v>83</v>
      </c>
      <c r="H274" s="6" t="s">
        <v>91</v>
      </c>
      <c r="I274" s="6" t="s">
        <v>69</v>
      </c>
      <c r="J274" s="6" t="s">
        <v>209</v>
      </c>
      <c r="K274" s="6" t="s">
        <v>129</v>
      </c>
      <c r="L274" s="6" t="s">
        <v>73</v>
      </c>
      <c r="M274" s="6" t="s">
        <v>85</v>
      </c>
      <c r="N274" s="6" t="s">
        <v>44</v>
      </c>
      <c r="O274" s="6">
        <v>3</v>
      </c>
      <c r="P274" s="6" t="s">
        <v>386</v>
      </c>
      <c r="Q274" s="6" t="s">
        <v>105</v>
      </c>
      <c r="R274" s="6">
        <v>4</v>
      </c>
      <c r="S274" s="6" t="s">
        <v>207</v>
      </c>
      <c r="T274" s="6" t="s">
        <v>48</v>
      </c>
      <c r="U274" s="6" t="s">
        <v>259</v>
      </c>
      <c r="V274" s="6" t="s">
        <v>88</v>
      </c>
      <c r="W274" s="6">
        <v>2</v>
      </c>
      <c r="X274" s="6">
        <v>3</v>
      </c>
      <c r="Y274" s="6">
        <v>2</v>
      </c>
      <c r="Z274" s="6"/>
      <c r="AA274" s="6"/>
      <c r="AB274" s="6" t="s">
        <v>226</v>
      </c>
      <c r="AC274" s="6">
        <v>3</v>
      </c>
      <c r="AD274" s="6"/>
      <c r="AE274" s="6"/>
      <c r="AF274" s="6"/>
      <c r="AG274" s="6" t="s">
        <v>48</v>
      </c>
      <c r="AH274" s="6" t="s">
        <v>248</v>
      </c>
      <c r="AI274" s="6">
        <v>4</v>
      </c>
      <c r="AJ274" s="6">
        <v>2</v>
      </c>
      <c r="AK274" s="6"/>
      <c r="AL274" s="6" t="s">
        <v>79</v>
      </c>
      <c r="AM274" s="6" t="s">
        <v>61</v>
      </c>
      <c r="AN274" s="6" t="s">
        <v>80</v>
      </c>
      <c r="AO274" s="6" t="s">
        <v>126</v>
      </c>
      <c r="AP274" s="7" t="s">
        <v>127</v>
      </c>
    </row>
    <row r="275" spans="1:42" ht="13.2" x14ac:dyDescent="0.25">
      <c r="A275" s="8">
        <v>45614.997281284726</v>
      </c>
      <c r="B275" s="9" t="s">
        <v>42</v>
      </c>
      <c r="C275" s="9" t="s">
        <v>198</v>
      </c>
      <c r="D275" s="9" t="s">
        <v>636</v>
      </c>
      <c r="E275" s="9"/>
      <c r="F275" s="9" t="s">
        <v>66</v>
      </c>
      <c r="G275" s="9" t="s">
        <v>67</v>
      </c>
      <c r="H275" s="9" t="s">
        <v>91</v>
      </c>
      <c r="I275" s="9" t="s">
        <v>137</v>
      </c>
      <c r="J275" s="9" t="s">
        <v>224</v>
      </c>
      <c r="K275" s="9" t="s">
        <v>71</v>
      </c>
      <c r="L275" s="9" t="s">
        <v>73</v>
      </c>
      <c r="M275" s="9" t="s">
        <v>85</v>
      </c>
      <c r="N275" s="9" t="s">
        <v>636</v>
      </c>
      <c r="O275" s="9">
        <v>4</v>
      </c>
      <c r="P275" s="9" t="s">
        <v>317</v>
      </c>
      <c r="Q275" s="9" t="s">
        <v>195</v>
      </c>
      <c r="R275" s="9">
        <v>3</v>
      </c>
      <c r="S275" s="9" t="s">
        <v>165</v>
      </c>
      <c r="T275" s="9" t="s">
        <v>48</v>
      </c>
      <c r="U275" s="9" t="s">
        <v>317</v>
      </c>
      <c r="V275" s="9" t="s">
        <v>88</v>
      </c>
      <c r="W275" s="9">
        <v>4</v>
      </c>
      <c r="X275" s="9">
        <v>2</v>
      </c>
      <c r="Y275" s="9">
        <v>1</v>
      </c>
      <c r="Z275" s="9" t="s">
        <v>247</v>
      </c>
      <c r="AA275" s="9">
        <v>5</v>
      </c>
      <c r="AB275" s="9" t="s">
        <v>226</v>
      </c>
      <c r="AC275" s="9">
        <v>3</v>
      </c>
      <c r="AD275" s="9"/>
      <c r="AE275" s="9"/>
      <c r="AF275" s="9"/>
      <c r="AG275" s="9" t="s">
        <v>48</v>
      </c>
      <c r="AH275" s="9" t="s">
        <v>434</v>
      </c>
      <c r="AI275" s="9">
        <v>4</v>
      </c>
      <c r="AJ275" s="9">
        <v>3</v>
      </c>
      <c r="AK275" s="9"/>
      <c r="AL275" s="9" t="s">
        <v>124</v>
      </c>
      <c r="AM275" s="9" t="s">
        <v>61</v>
      </c>
      <c r="AN275" s="9" t="s">
        <v>80</v>
      </c>
      <c r="AO275" s="9" t="s">
        <v>99</v>
      </c>
      <c r="AP275" s="10" t="s">
        <v>127</v>
      </c>
    </row>
    <row r="276" spans="1:42" ht="13.2" x14ac:dyDescent="0.25">
      <c r="A276" s="5">
        <v>45615.469061631942</v>
      </c>
      <c r="B276" s="6" t="s">
        <v>42</v>
      </c>
      <c r="C276" s="6" t="s">
        <v>169</v>
      </c>
      <c r="D276" s="6" t="s">
        <v>636</v>
      </c>
      <c r="E276" s="6"/>
      <c r="F276" s="6" t="s">
        <v>102</v>
      </c>
      <c r="G276" s="6" t="s">
        <v>67</v>
      </c>
      <c r="H276" s="6" t="s">
        <v>84</v>
      </c>
      <c r="I276" s="6" t="s">
        <v>103</v>
      </c>
      <c r="J276" s="6" t="s">
        <v>70</v>
      </c>
      <c r="K276" s="6" t="s">
        <v>129</v>
      </c>
      <c r="L276" s="6" t="s">
        <v>85</v>
      </c>
      <c r="M276" s="6" t="s">
        <v>73</v>
      </c>
      <c r="N276" s="6" t="s">
        <v>636</v>
      </c>
      <c r="O276" s="6">
        <v>2</v>
      </c>
      <c r="P276" s="6" t="s">
        <v>279</v>
      </c>
      <c r="Q276" s="6" t="s">
        <v>206</v>
      </c>
      <c r="R276" s="6">
        <v>2</v>
      </c>
      <c r="S276" s="6" t="s">
        <v>165</v>
      </c>
      <c r="T276" s="6" t="s">
        <v>48</v>
      </c>
      <c r="U276" s="6" t="s">
        <v>56</v>
      </c>
      <c r="V276" s="6" t="s">
        <v>167</v>
      </c>
      <c r="W276" s="6">
        <v>1</v>
      </c>
      <c r="X276" s="6">
        <v>1</v>
      </c>
      <c r="Y276" s="6">
        <v>1</v>
      </c>
      <c r="Z276" s="6"/>
      <c r="AA276" s="6"/>
      <c r="AB276" s="6" t="s">
        <v>226</v>
      </c>
      <c r="AC276" s="6">
        <v>3</v>
      </c>
      <c r="AD276" s="6"/>
      <c r="AE276" s="6"/>
      <c r="AF276" s="6"/>
      <c r="AG276" s="6" t="s">
        <v>48</v>
      </c>
      <c r="AH276" s="6" t="s">
        <v>248</v>
      </c>
      <c r="AI276" s="6">
        <v>2</v>
      </c>
      <c r="AJ276" s="6">
        <v>2</v>
      </c>
      <c r="AK276" s="6"/>
      <c r="AL276" s="6" t="s">
        <v>124</v>
      </c>
      <c r="AM276" s="6" t="s">
        <v>135</v>
      </c>
      <c r="AN276" s="6" t="s">
        <v>125</v>
      </c>
      <c r="AO276" s="6" t="s">
        <v>99</v>
      </c>
      <c r="AP276" s="7" t="s">
        <v>188</v>
      </c>
    </row>
    <row r="277" spans="1:42" ht="13.2" x14ac:dyDescent="0.25">
      <c r="A277" s="8">
        <v>45615.748464849537</v>
      </c>
      <c r="B277" s="9" t="s">
        <v>42</v>
      </c>
      <c r="C277" s="9" t="s">
        <v>198</v>
      </c>
      <c r="D277" s="9" t="s">
        <v>636</v>
      </c>
      <c r="E277" s="9"/>
      <c r="F277" s="9" t="s">
        <v>102</v>
      </c>
      <c r="G277" s="9" t="s">
        <v>83</v>
      </c>
      <c r="H277" s="9" t="s">
        <v>91</v>
      </c>
      <c r="I277" s="9" t="s">
        <v>70</v>
      </c>
      <c r="J277" s="9" t="s">
        <v>209</v>
      </c>
      <c r="K277" s="9" t="s">
        <v>71</v>
      </c>
      <c r="L277" s="9" t="s">
        <v>85</v>
      </c>
      <c r="M277" s="9" t="s">
        <v>73</v>
      </c>
      <c r="N277" s="9" t="s">
        <v>636</v>
      </c>
      <c r="O277" s="9">
        <v>5</v>
      </c>
      <c r="P277" s="9" t="s">
        <v>335</v>
      </c>
      <c r="Q277" s="9" t="s">
        <v>381</v>
      </c>
      <c r="R277" s="9">
        <v>4</v>
      </c>
      <c r="S277" s="9" t="s">
        <v>344</v>
      </c>
      <c r="T277" s="9" t="s">
        <v>48</v>
      </c>
      <c r="U277" s="9" t="s">
        <v>317</v>
      </c>
      <c r="V277" s="9" t="s">
        <v>88</v>
      </c>
      <c r="W277" s="9">
        <v>4</v>
      </c>
      <c r="X277" s="9">
        <v>4</v>
      </c>
      <c r="Y277" s="9">
        <v>3</v>
      </c>
      <c r="Z277" s="9" t="s">
        <v>252</v>
      </c>
      <c r="AA277" s="9">
        <v>4</v>
      </c>
      <c r="AB277" s="9" t="s">
        <v>226</v>
      </c>
      <c r="AC277" s="9">
        <v>4</v>
      </c>
      <c r="AD277" s="9"/>
      <c r="AE277" s="9"/>
      <c r="AF277" s="9"/>
      <c r="AG277" s="9" t="s">
        <v>48</v>
      </c>
      <c r="AH277" s="9" t="s">
        <v>187</v>
      </c>
      <c r="AI277" s="9">
        <v>5</v>
      </c>
      <c r="AJ277" s="9">
        <v>5</v>
      </c>
      <c r="AK277" s="9"/>
      <c r="AL277" s="9" t="s">
        <v>79</v>
      </c>
      <c r="AM277" s="9" t="s">
        <v>135</v>
      </c>
      <c r="AN277" s="9" t="s">
        <v>156</v>
      </c>
      <c r="AO277" s="9" t="s">
        <v>99</v>
      </c>
      <c r="AP277" s="10" t="s">
        <v>204</v>
      </c>
    </row>
    <row r="278" spans="1:42" ht="13.2" x14ac:dyDescent="0.25">
      <c r="A278" s="5">
        <v>45615.985204328703</v>
      </c>
      <c r="B278" s="6" t="s">
        <v>42</v>
      </c>
      <c r="C278" s="6" t="s">
        <v>198</v>
      </c>
      <c r="D278" s="6" t="s">
        <v>636</v>
      </c>
      <c r="E278" s="6"/>
      <c r="F278" s="6" t="s">
        <v>102</v>
      </c>
      <c r="G278" s="6" t="s">
        <v>83</v>
      </c>
      <c r="H278" s="6" t="s">
        <v>84</v>
      </c>
      <c r="I278" s="6" t="s">
        <v>70</v>
      </c>
      <c r="J278" s="6" t="s">
        <v>69</v>
      </c>
      <c r="K278" s="6" t="s">
        <v>129</v>
      </c>
      <c r="L278" s="6" t="s">
        <v>72</v>
      </c>
      <c r="M278" s="6" t="s">
        <v>213</v>
      </c>
      <c r="N278" s="6" t="s">
        <v>44</v>
      </c>
      <c r="O278" s="6">
        <v>3</v>
      </c>
      <c r="P278" s="6" t="s">
        <v>335</v>
      </c>
      <c r="Q278" s="6" t="s">
        <v>120</v>
      </c>
      <c r="R278" s="6">
        <v>4</v>
      </c>
      <c r="S278" s="6" t="s">
        <v>274</v>
      </c>
      <c r="T278" s="6" t="s">
        <v>44</v>
      </c>
      <c r="U278" s="6"/>
      <c r="V278" s="6"/>
      <c r="W278" s="6"/>
      <c r="X278" s="6"/>
      <c r="Y278" s="6"/>
      <c r="Z278" s="6"/>
      <c r="AA278" s="6"/>
      <c r="AB278" s="6"/>
      <c r="AC278" s="6"/>
      <c r="AD278" s="6" t="s">
        <v>48</v>
      </c>
      <c r="AE278" s="6" t="s">
        <v>349</v>
      </c>
      <c r="AF278" s="6"/>
      <c r="AG278" s="6" t="s">
        <v>48</v>
      </c>
      <c r="AH278" s="6" t="s">
        <v>227</v>
      </c>
      <c r="AI278" s="6">
        <v>4</v>
      </c>
      <c r="AJ278" s="6">
        <v>2</v>
      </c>
      <c r="AK278" s="6"/>
      <c r="AL278" s="6" t="s">
        <v>79</v>
      </c>
      <c r="AM278" s="6" t="s">
        <v>61</v>
      </c>
      <c r="AN278" s="6" t="s">
        <v>156</v>
      </c>
      <c r="AO278" s="6" t="s">
        <v>63</v>
      </c>
      <c r="AP278" s="7" t="s">
        <v>127</v>
      </c>
    </row>
    <row r="279" spans="1:42" ht="13.2" x14ac:dyDescent="0.25">
      <c r="A279" s="8">
        <v>45616.42448475695</v>
      </c>
      <c r="B279" s="9" t="s">
        <v>42</v>
      </c>
      <c r="C279" s="9" t="s">
        <v>243</v>
      </c>
      <c r="D279" s="9" t="s">
        <v>44</v>
      </c>
      <c r="E279" s="9" t="s">
        <v>566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10"/>
    </row>
    <row r="280" spans="1:42" ht="13.2" x14ac:dyDescent="0.25">
      <c r="A280" s="11">
        <v>45617.878564895829</v>
      </c>
      <c r="B280" s="12" t="s">
        <v>42</v>
      </c>
      <c r="C280" s="12" t="s">
        <v>162</v>
      </c>
      <c r="D280" s="12" t="s">
        <v>636</v>
      </c>
      <c r="E280" s="12"/>
      <c r="F280" s="12" t="s">
        <v>182</v>
      </c>
      <c r="G280" s="12" t="s">
        <v>83</v>
      </c>
      <c r="H280" s="12" t="s">
        <v>183</v>
      </c>
      <c r="I280" s="12" t="s">
        <v>147</v>
      </c>
      <c r="J280" s="12" t="s">
        <v>147</v>
      </c>
      <c r="K280" s="12" t="s">
        <v>71</v>
      </c>
      <c r="L280" s="12" t="s">
        <v>85</v>
      </c>
      <c r="M280" s="12" t="s">
        <v>111</v>
      </c>
      <c r="N280" s="12" t="s">
        <v>636</v>
      </c>
      <c r="O280" s="12">
        <v>3</v>
      </c>
      <c r="P280" s="12" t="s">
        <v>119</v>
      </c>
      <c r="Q280" s="12" t="s">
        <v>621</v>
      </c>
      <c r="R280" s="12">
        <v>3</v>
      </c>
      <c r="S280" s="12" t="s">
        <v>212</v>
      </c>
      <c r="T280" s="12" t="s">
        <v>48</v>
      </c>
      <c r="U280" s="12" t="s">
        <v>235</v>
      </c>
      <c r="V280" s="12" t="s">
        <v>167</v>
      </c>
      <c r="W280" s="12">
        <v>4</v>
      </c>
      <c r="X280" s="12">
        <v>3</v>
      </c>
      <c r="Y280" s="12">
        <v>1</v>
      </c>
      <c r="Z280" s="12" t="s">
        <v>622</v>
      </c>
      <c r="AA280" s="12"/>
      <c r="AB280" s="12" t="s">
        <v>226</v>
      </c>
      <c r="AC280" s="12">
        <v>4</v>
      </c>
      <c r="AD280" s="12"/>
      <c r="AE280" s="12"/>
      <c r="AF280" s="12"/>
      <c r="AG280" s="12" t="s">
        <v>48</v>
      </c>
      <c r="AH280" s="12" t="s">
        <v>623</v>
      </c>
      <c r="AI280" s="12">
        <v>4</v>
      </c>
      <c r="AJ280" s="12">
        <v>2</v>
      </c>
      <c r="AK280" s="12"/>
      <c r="AL280" s="12" t="s">
        <v>124</v>
      </c>
      <c r="AM280" s="12" t="s">
        <v>155</v>
      </c>
      <c r="AN280" s="12" t="s">
        <v>62</v>
      </c>
      <c r="AO280" s="12" t="s">
        <v>180</v>
      </c>
      <c r="AP280" s="13" t="s">
        <v>115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44"/>
  <sheetViews>
    <sheetView workbookViewId="0">
      <selection activeCell="F8" sqref="F8"/>
    </sheetView>
  </sheetViews>
  <sheetFormatPr defaultRowHeight="13.2" x14ac:dyDescent="0.25"/>
  <cols>
    <col min="1" max="1" width="21" customWidth="1"/>
    <col min="2" max="2" width="27.6640625" style="20" customWidth="1"/>
    <col min="3" max="3" width="10.6640625" style="30" customWidth="1"/>
    <col min="5" max="5" width="34.33203125" customWidth="1"/>
    <col min="6" max="6" width="33.88671875" customWidth="1"/>
    <col min="7" max="7" width="16.6640625" customWidth="1"/>
    <col min="8" max="8" width="13.5546875" customWidth="1"/>
    <col min="9" max="9" width="17.44140625" customWidth="1"/>
  </cols>
  <sheetData>
    <row r="1" spans="1:9" x14ac:dyDescent="0.25">
      <c r="A1" s="32" t="s">
        <v>656</v>
      </c>
      <c r="B1" s="33" t="s">
        <v>657</v>
      </c>
      <c r="C1" s="32" t="s">
        <v>658</v>
      </c>
    </row>
    <row r="2" spans="1:9" x14ac:dyDescent="0.25">
      <c r="A2" s="28" t="s">
        <v>641</v>
      </c>
      <c r="B2" s="28" t="s">
        <v>644</v>
      </c>
      <c r="C2" s="27">
        <v>90</v>
      </c>
    </row>
    <row r="3" spans="1:9" x14ac:dyDescent="0.25">
      <c r="A3" s="28" t="s">
        <v>641</v>
      </c>
      <c r="B3" s="28" t="s">
        <v>641</v>
      </c>
      <c r="C3" s="27">
        <v>46</v>
      </c>
    </row>
    <row r="4" spans="1:9" x14ac:dyDescent="0.25">
      <c r="A4" s="28" t="s">
        <v>641</v>
      </c>
      <c r="B4" s="28" t="s">
        <v>639</v>
      </c>
      <c r="C4" s="27">
        <v>22</v>
      </c>
    </row>
    <row r="5" spans="1:9" x14ac:dyDescent="0.25">
      <c r="A5" s="28" t="s">
        <v>641</v>
      </c>
      <c r="B5" s="28" t="s">
        <v>642</v>
      </c>
      <c r="C5" s="27">
        <v>12</v>
      </c>
      <c r="E5" s="81" t="s">
        <v>959</v>
      </c>
      <c r="F5" s="61"/>
      <c r="G5" s="78"/>
      <c r="H5" s="78"/>
      <c r="I5" s="78"/>
    </row>
    <row r="6" spans="1:9" x14ac:dyDescent="0.25">
      <c r="A6" s="28" t="s">
        <v>641</v>
      </c>
      <c r="B6" s="28" t="s">
        <v>643</v>
      </c>
      <c r="C6" s="27">
        <v>7</v>
      </c>
      <c r="E6" t="s">
        <v>641</v>
      </c>
    </row>
    <row r="7" spans="1:9" x14ac:dyDescent="0.25">
      <c r="A7" s="28" t="s">
        <v>642</v>
      </c>
      <c r="B7" s="28" t="s">
        <v>641</v>
      </c>
      <c r="C7" s="27">
        <v>6</v>
      </c>
      <c r="E7" t="s">
        <v>956</v>
      </c>
    </row>
    <row r="8" spans="1:9" ht="26.4" x14ac:dyDescent="0.25">
      <c r="A8" s="28" t="s">
        <v>641</v>
      </c>
      <c r="B8" s="31" t="s">
        <v>640</v>
      </c>
      <c r="C8" s="27">
        <v>5</v>
      </c>
      <c r="E8" t="s">
        <v>642</v>
      </c>
      <c r="I8" s="77"/>
    </row>
    <row r="9" spans="1:9" ht="26.4" x14ac:dyDescent="0.25">
      <c r="A9" s="28" t="s">
        <v>641</v>
      </c>
      <c r="B9" s="31" t="s">
        <v>645</v>
      </c>
      <c r="C9" s="27">
        <v>4</v>
      </c>
      <c r="E9" t="s">
        <v>955</v>
      </c>
    </row>
    <row r="10" spans="1:9" x14ac:dyDescent="0.25">
      <c r="A10" s="28" t="s">
        <v>642</v>
      </c>
      <c r="B10" s="28" t="s">
        <v>644</v>
      </c>
      <c r="C10" s="27">
        <v>3</v>
      </c>
      <c r="E10" t="s">
        <v>639</v>
      </c>
    </row>
    <row r="11" spans="1:9" x14ac:dyDescent="0.25">
      <c r="A11" s="28" t="s">
        <v>642</v>
      </c>
      <c r="B11" s="28" t="s">
        <v>639</v>
      </c>
      <c r="C11" s="27">
        <v>3</v>
      </c>
      <c r="E11" t="s">
        <v>957</v>
      </c>
      <c r="I11" s="77"/>
    </row>
    <row r="12" spans="1:9" ht="26.4" x14ac:dyDescent="0.25">
      <c r="A12" s="28" t="s">
        <v>640</v>
      </c>
      <c r="B12" s="28" t="s">
        <v>641</v>
      </c>
      <c r="C12" s="27">
        <v>3</v>
      </c>
      <c r="E12" t="s">
        <v>958</v>
      </c>
    </row>
    <row r="13" spans="1:9" ht="26.4" x14ac:dyDescent="0.25">
      <c r="A13" s="28" t="s">
        <v>640</v>
      </c>
      <c r="B13" s="28" t="s">
        <v>642</v>
      </c>
      <c r="C13" s="27">
        <v>2</v>
      </c>
    </row>
    <row r="14" spans="1:9" x14ac:dyDescent="0.25">
      <c r="A14" s="28" t="s">
        <v>644</v>
      </c>
      <c r="B14" s="28" t="s">
        <v>644</v>
      </c>
      <c r="C14" s="27">
        <v>2</v>
      </c>
    </row>
    <row r="15" spans="1:9" x14ac:dyDescent="0.25">
      <c r="A15" s="28" t="s">
        <v>639</v>
      </c>
      <c r="B15" s="28" t="s">
        <v>641</v>
      </c>
      <c r="C15" s="27">
        <v>2</v>
      </c>
    </row>
    <row r="16" spans="1:9" ht="26.4" x14ac:dyDescent="0.25">
      <c r="A16" s="28" t="s">
        <v>640</v>
      </c>
      <c r="B16" s="28" t="s">
        <v>644</v>
      </c>
      <c r="C16" s="27">
        <v>2</v>
      </c>
    </row>
    <row r="17" spans="1:3" x14ac:dyDescent="0.25">
      <c r="A17" s="28" t="s">
        <v>639</v>
      </c>
      <c r="B17" s="28" t="s">
        <v>639</v>
      </c>
      <c r="C17" s="27">
        <v>1</v>
      </c>
    </row>
    <row r="18" spans="1:3" x14ac:dyDescent="0.25">
      <c r="A18" s="28" t="s">
        <v>638</v>
      </c>
      <c r="B18" s="31" t="s">
        <v>94</v>
      </c>
      <c r="C18" s="27">
        <v>1</v>
      </c>
    </row>
    <row r="19" spans="1:3" x14ac:dyDescent="0.25">
      <c r="A19" s="28" t="s">
        <v>643</v>
      </c>
      <c r="B19" s="31" t="s">
        <v>650</v>
      </c>
      <c r="C19" s="27">
        <v>1</v>
      </c>
    </row>
    <row r="20" spans="1:3" x14ac:dyDescent="0.25">
      <c r="A20" s="28" t="s">
        <v>148</v>
      </c>
      <c r="B20" s="28" t="s">
        <v>148</v>
      </c>
      <c r="C20" s="27">
        <v>1</v>
      </c>
    </row>
    <row r="21" spans="1:3" x14ac:dyDescent="0.25">
      <c r="A21" s="28" t="s">
        <v>641</v>
      </c>
      <c r="B21" s="28" t="s">
        <v>261</v>
      </c>
      <c r="C21" s="27">
        <v>1</v>
      </c>
    </row>
    <row r="22" spans="1:3" x14ac:dyDescent="0.25">
      <c r="A22" s="28" t="s">
        <v>644</v>
      </c>
      <c r="B22" s="28" t="s">
        <v>641</v>
      </c>
      <c r="C22" s="27">
        <v>1</v>
      </c>
    </row>
    <row r="23" spans="1:3" x14ac:dyDescent="0.25">
      <c r="A23" s="28" t="s">
        <v>641</v>
      </c>
      <c r="B23" s="28" t="s">
        <v>651</v>
      </c>
      <c r="C23" s="27">
        <v>1</v>
      </c>
    </row>
    <row r="24" spans="1:3" x14ac:dyDescent="0.25">
      <c r="A24" s="28" t="s">
        <v>641</v>
      </c>
      <c r="B24" s="28" t="s">
        <v>322</v>
      </c>
      <c r="C24" s="27">
        <v>1</v>
      </c>
    </row>
    <row r="25" spans="1:3" ht="26.4" x14ac:dyDescent="0.25">
      <c r="A25" s="28" t="s">
        <v>641</v>
      </c>
      <c r="B25" s="31" t="s">
        <v>384</v>
      </c>
      <c r="C25" s="27">
        <v>1</v>
      </c>
    </row>
    <row r="26" spans="1:3" ht="26.4" x14ac:dyDescent="0.25">
      <c r="A26" s="28" t="s">
        <v>641</v>
      </c>
      <c r="B26" s="31" t="s">
        <v>408</v>
      </c>
      <c r="C26" s="27">
        <v>1</v>
      </c>
    </row>
    <row r="27" spans="1:3" x14ac:dyDescent="0.25">
      <c r="A27" s="28" t="s">
        <v>641</v>
      </c>
      <c r="B27" s="28" t="s">
        <v>413</v>
      </c>
      <c r="C27" s="27">
        <v>1</v>
      </c>
    </row>
    <row r="28" spans="1:3" ht="39.6" x14ac:dyDescent="0.25">
      <c r="A28" s="28" t="s">
        <v>641</v>
      </c>
      <c r="B28" s="31" t="s">
        <v>426</v>
      </c>
      <c r="C28" s="27">
        <v>1</v>
      </c>
    </row>
    <row r="29" spans="1:3" x14ac:dyDescent="0.25">
      <c r="A29" s="28" t="s">
        <v>641</v>
      </c>
      <c r="B29" s="31" t="s">
        <v>471</v>
      </c>
      <c r="C29" s="27">
        <v>1</v>
      </c>
    </row>
    <row r="30" spans="1:3" x14ac:dyDescent="0.25">
      <c r="A30" s="28" t="s">
        <v>476</v>
      </c>
      <c r="B30" s="31" t="s">
        <v>476</v>
      </c>
      <c r="C30" s="27">
        <v>1</v>
      </c>
    </row>
    <row r="31" spans="1:3" ht="26.4" x14ac:dyDescent="0.25">
      <c r="A31" s="28" t="s">
        <v>652</v>
      </c>
      <c r="B31" s="31" t="s">
        <v>652</v>
      </c>
      <c r="C31" s="27">
        <v>1</v>
      </c>
    </row>
    <row r="32" spans="1:3" ht="26.4" x14ac:dyDescent="0.25">
      <c r="A32" s="28" t="s">
        <v>641</v>
      </c>
      <c r="B32" s="31" t="s">
        <v>492</v>
      </c>
      <c r="C32" s="27">
        <v>1</v>
      </c>
    </row>
    <row r="33" spans="1:3" ht="26.4" x14ac:dyDescent="0.25">
      <c r="A33" s="28" t="s">
        <v>645</v>
      </c>
      <c r="B33" s="31" t="s">
        <v>645</v>
      </c>
      <c r="C33" s="27">
        <v>1</v>
      </c>
    </row>
    <row r="34" spans="1:3" x14ac:dyDescent="0.25">
      <c r="A34" s="28" t="s">
        <v>643</v>
      </c>
      <c r="B34" s="28" t="s">
        <v>642</v>
      </c>
      <c r="C34" s="27">
        <v>1</v>
      </c>
    </row>
    <row r="35" spans="1:3" x14ac:dyDescent="0.25">
      <c r="A35" s="28" t="s">
        <v>646</v>
      </c>
      <c r="B35" s="28" t="s">
        <v>641</v>
      </c>
      <c r="C35" s="27">
        <v>1</v>
      </c>
    </row>
    <row r="36" spans="1:3" ht="52.8" x14ac:dyDescent="0.25">
      <c r="A36" s="28" t="s">
        <v>539</v>
      </c>
      <c r="B36" s="31" t="s">
        <v>539</v>
      </c>
      <c r="C36" s="27">
        <v>1</v>
      </c>
    </row>
    <row r="37" spans="1:3" x14ac:dyDescent="0.25">
      <c r="A37" s="28" t="s">
        <v>639</v>
      </c>
      <c r="B37" s="31" t="s">
        <v>544</v>
      </c>
      <c r="C37" s="27">
        <v>1</v>
      </c>
    </row>
    <row r="38" spans="1:3" x14ac:dyDescent="0.25">
      <c r="A38" s="28" t="s">
        <v>549</v>
      </c>
      <c r="B38" s="31" t="s">
        <v>549</v>
      </c>
      <c r="C38" s="27">
        <v>1</v>
      </c>
    </row>
    <row r="39" spans="1:3" ht="26.4" x14ac:dyDescent="0.25">
      <c r="A39" s="28" t="s">
        <v>642</v>
      </c>
      <c r="B39" s="31" t="s">
        <v>558</v>
      </c>
      <c r="C39" s="27">
        <v>1</v>
      </c>
    </row>
    <row r="40" spans="1:3" x14ac:dyDescent="0.25">
      <c r="A40" s="28" t="s">
        <v>641</v>
      </c>
      <c r="B40" s="31" t="s">
        <v>646</v>
      </c>
      <c r="C40" s="27">
        <v>1</v>
      </c>
    </row>
    <row r="41" spans="1:3" x14ac:dyDescent="0.25">
      <c r="A41" s="28" t="s">
        <v>639</v>
      </c>
      <c r="B41" s="28" t="s">
        <v>642</v>
      </c>
      <c r="C41" s="27">
        <v>1</v>
      </c>
    </row>
    <row r="42" spans="1:3" x14ac:dyDescent="0.25">
      <c r="A42" s="28" t="s">
        <v>642</v>
      </c>
      <c r="B42" s="31" t="s">
        <v>653</v>
      </c>
      <c r="C42" s="27">
        <v>1</v>
      </c>
    </row>
    <row r="43" spans="1:3" ht="26.4" x14ac:dyDescent="0.25">
      <c r="A43" s="28" t="s">
        <v>641</v>
      </c>
      <c r="B43" s="31" t="s">
        <v>595</v>
      </c>
      <c r="C43" s="27">
        <v>1</v>
      </c>
    </row>
    <row r="44" spans="1:3" ht="26.4" x14ac:dyDescent="0.25">
      <c r="A44" s="28" t="s">
        <v>640</v>
      </c>
      <c r="B44" s="31" t="s">
        <v>645</v>
      </c>
      <c r="C44" s="27">
        <v>1</v>
      </c>
    </row>
  </sheetData>
  <sortState xmlns:xlrd2="http://schemas.microsoft.com/office/spreadsheetml/2017/richdata2" ref="A2:C44">
    <sortCondition descending="1" ref="C2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38"/>
  <sheetViews>
    <sheetView workbookViewId="0">
      <selection activeCell="E20" sqref="E20"/>
    </sheetView>
  </sheetViews>
  <sheetFormatPr defaultRowHeight="13.2" x14ac:dyDescent="0.25"/>
  <cols>
    <col min="1" max="1" width="42.5546875" style="4" customWidth="1"/>
    <col min="3" max="3" width="33.6640625" style="20" customWidth="1"/>
  </cols>
  <sheetData>
    <row r="1" spans="1:4" ht="40.200000000000003" thickBot="1" x14ac:dyDescent="0.3">
      <c r="A1" s="19" t="s">
        <v>11</v>
      </c>
      <c r="C1" s="21" t="s">
        <v>647</v>
      </c>
    </row>
    <row r="2" spans="1:4" ht="13.8" thickBot="1" x14ac:dyDescent="0.3">
      <c r="A2" s="6" t="s">
        <v>639</v>
      </c>
      <c r="C2" s="17" t="s">
        <v>641</v>
      </c>
      <c r="D2">
        <v>198</v>
      </c>
    </row>
    <row r="3" spans="1:4" ht="13.8" thickBot="1" x14ac:dyDescent="0.3">
      <c r="A3" s="9" t="s">
        <v>640</v>
      </c>
      <c r="C3" s="17" t="s">
        <v>642</v>
      </c>
      <c r="D3">
        <v>18</v>
      </c>
    </row>
    <row r="4" spans="1:4" ht="13.8" thickBot="1" x14ac:dyDescent="0.3">
      <c r="A4" s="6" t="s">
        <v>641</v>
      </c>
      <c r="C4" s="18" t="s">
        <v>640</v>
      </c>
      <c r="D4">
        <v>11</v>
      </c>
    </row>
    <row r="5" spans="1:4" ht="13.8" thickBot="1" x14ac:dyDescent="0.3">
      <c r="A5" s="9" t="s">
        <v>93</v>
      </c>
      <c r="C5" s="17" t="s">
        <v>639</v>
      </c>
      <c r="D5">
        <v>8</v>
      </c>
    </row>
    <row r="6" spans="1:4" ht="13.8" thickBot="1" x14ac:dyDescent="0.3">
      <c r="A6" s="6" t="s">
        <v>641</v>
      </c>
      <c r="C6" s="17" t="s">
        <v>644</v>
      </c>
      <c r="D6">
        <v>5</v>
      </c>
    </row>
    <row r="7" spans="1:4" ht="13.8" thickBot="1" x14ac:dyDescent="0.3">
      <c r="A7" s="9" t="s">
        <v>642</v>
      </c>
      <c r="C7" s="17" t="s">
        <v>643</v>
      </c>
      <c r="D7">
        <v>3</v>
      </c>
    </row>
    <row r="8" spans="1:4" ht="13.8" thickBot="1" x14ac:dyDescent="0.3">
      <c r="A8" s="6" t="s">
        <v>643</v>
      </c>
      <c r="C8" s="17" t="s">
        <v>148</v>
      </c>
      <c r="D8">
        <v>2</v>
      </c>
    </row>
    <row r="9" spans="1:4" ht="13.8" thickBot="1" x14ac:dyDescent="0.3">
      <c r="A9" s="9" t="s">
        <v>641</v>
      </c>
      <c r="C9" s="18" t="s">
        <v>646</v>
      </c>
      <c r="D9">
        <v>2</v>
      </c>
    </row>
    <row r="10" spans="1:4" ht="13.8" thickBot="1" x14ac:dyDescent="0.3">
      <c r="A10" s="6" t="s">
        <v>641</v>
      </c>
      <c r="C10" s="17" t="s">
        <v>638</v>
      </c>
      <c r="D10">
        <v>1</v>
      </c>
    </row>
    <row r="11" spans="1:4" ht="13.8" thickBot="1" x14ac:dyDescent="0.3">
      <c r="A11" s="9" t="s">
        <v>148</v>
      </c>
      <c r="C11" s="18" t="s">
        <v>648</v>
      </c>
      <c r="D11">
        <v>1</v>
      </c>
    </row>
    <row r="12" spans="1:4" x14ac:dyDescent="0.25">
      <c r="A12" s="6" t="s">
        <v>641</v>
      </c>
    </row>
    <row r="13" spans="1:4" x14ac:dyDescent="0.25">
      <c r="A13" s="9" t="s">
        <v>641</v>
      </c>
    </row>
    <row r="14" spans="1:4" x14ac:dyDescent="0.25">
      <c r="A14" s="6" t="s">
        <v>641</v>
      </c>
    </row>
    <row r="15" spans="1:4" x14ac:dyDescent="0.25">
      <c r="A15" s="9" t="s">
        <v>641</v>
      </c>
    </row>
    <row r="16" spans="1:4" x14ac:dyDescent="0.25">
      <c r="A16" s="6" t="s">
        <v>641</v>
      </c>
    </row>
    <row r="17" spans="1:1" x14ac:dyDescent="0.25">
      <c r="A17" s="9" t="s">
        <v>641</v>
      </c>
    </row>
    <row r="18" spans="1:1" x14ac:dyDescent="0.25">
      <c r="A18" s="6" t="s">
        <v>641</v>
      </c>
    </row>
    <row r="19" spans="1:1" x14ac:dyDescent="0.25">
      <c r="A19" s="9" t="s">
        <v>641</v>
      </c>
    </row>
    <row r="20" spans="1:1" x14ac:dyDescent="0.25">
      <c r="A20" s="9" t="s">
        <v>641</v>
      </c>
    </row>
    <row r="21" spans="1:1" x14ac:dyDescent="0.25">
      <c r="A21" s="6" t="s">
        <v>641</v>
      </c>
    </row>
    <row r="22" spans="1:1" x14ac:dyDescent="0.25">
      <c r="A22" s="9" t="s">
        <v>641</v>
      </c>
    </row>
    <row r="23" spans="1:1" x14ac:dyDescent="0.25">
      <c r="A23" s="6" t="s">
        <v>642</v>
      </c>
    </row>
    <row r="24" spans="1:1" x14ac:dyDescent="0.25">
      <c r="A24" s="6" t="s">
        <v>641</v>
      </c>
    </row>
    <row r="25" spans="1:1" x14ac:dyDescent="0.25">
      <c r="A25" s="9" t="s">
        <v>641</v>
      </c>
    </row>
    <row r="26" spans="1:1" x14ac:dyDescent="0.25">
      <c r="A26" s="6" t="s">
        <v>641</v>
      </c>
    </row>
    <row r="27" spans="1:1" x14ac:dyDescent="0.25">
      <c r="A27" s="9" t="s">
        <v>641</v>
      </c>
    </row>
    <row r="28" spans="1:1" x14ac:dyDescent="0.25">
      <c r="A28" s="6" t="s">
        <v>641</v>
      </c>
    </row>
    <row r="29" spans="1:1" x14ac:dyDescent="0.25">
      <c r="A29" s="9" t="s">
        <v>641</v>
      </c>
    </row>
    <row r="30" spans="1:1" x14ac:dyDescent="0.25">
      <c r="A30" s="6" t="s">
        <v>641</v>
      </c>
    </row>
    <row r="31" spans="1:1" x14ac:dyDescent="0.25">
      <c r="A31" s="9" t="s">
        <v>641</v>
      </c>
    </row>
    <row r="32" spans="1:1" x14ac:dyDescent="0.25">
      <c r="A32" s="6" t="s">
        <v>641</v>
      </c>
    </row>
    <row r="33" spans="1:1" x14ac:dyDescent="0.25">
      <c r="A33" s="9" t="s">
        <v>641</v>
      </c>
    </row>
    <row r="34" spans="1:1" x14ac:dyDescent="0.25">
      <c r="A34" s="6" t="s">
        <v>641</v>
      </c>
    </row>
    <row r="35" spans="1:1" x14ac:dyDescent="0.25">
      <c r="A35" s="9" t="s">
        <v>641</v>
      </c>
    </row>
    <row r="36" spans="1:1" x14ac:dyDescent="0.25">
      <c r="A36" s="6" t="s">
        <v>641</v>
      </c>
    </row>
    <row r="37" spans="1:1" x14ac:dyDescent="0.25">
      <c r="A37" s="9" t="s">
        <v>641</v>
      </c>
    </row>
    <row r="38" spans="1:1" x14ac:dyDescent="0.25">
      <c r="A38" s="6" t="s">
        <v>641</v>
      </c>
    </row>
    <row r="39" spans="1:1" x14ac:dyDescent="0.25">
      <c r="A39" s="9" t="s">
        <v>641</v>
      </c>
    </row>
    <row r="40" spans="1:1" x14ac:dyDescent="0.25">
      <c r="A40" s="6" t="s">
        <v>641</v>
      </c>
    </row>
    <row r="41" spans="1:1" x14ac:dyDescent="0.25">
      <c r="A41" s="9" t="s">
        <v>644</v>
      </c>
    </row>
    <row r="42" spans="1:1" x14ac:dyDescent="0.25">
      <c r="A42" s="6" t="s">
        <v>641</v>
      </c>
    </row>
    <row r="43" spans="1:1" x14ac:dyDescent="0.25">
      <c r="A43" s="9" t="s">
        <v>641</v>
      </c>
    </row>
    <row r="44" spans="1:1" x14ac:dyDescent="0.25">
      <c r="A44" s="6" t="s">
        <v>641</v>
      </c>
    </row>
    <row r="45" spans="1:1" x14ac:dyDescent="0.25">
      <c r="A45" s="9" t="s">
        <v>641</v>
      </c>
    </row>
    <row r="46" spans="1:1" x14ac:dyDescent="0.25">
      <c r="A46" s="6" t="s">
        <v>641</v>
      </c>
    </row>
    <row r="47" spans="1:1" x14ac:dyDescent="0.25">
      <c r="A47" s="9" t="s">
        <v>641</v>
      </c>
    </row>
    <row r="48" spans="1:1" x14ac:dyDescent="0.25">
      <c r="A48" s="6" t="s">
        <v>641</v>
      </c>
    </row>
    <row r="49" spans="1:1" x14ac:dyDescent="0.25">
      <c r="A49" s="9" t="s">
        <v>641</v>
      </c>
    </row>
    <row r="50" spans="1:1" x14ac:dyDescent="0.25">
      <c r="A50" s="6" t="s">
        <v>641</v>
      </c>
    </row>
    <row r="51" spans="1:1" x14ac:dyDescent="0.25">
      <c r="A51" s="9" t="s">
        <v>641</v>
      </c>
    </row>
    <row r="52" spans="1:1" x14ac:dyDescent="0.25">
      <c r="A52" s="6" t="s">
        <v>641</v>
      </c>
    </row>
    <row r="53" spans="1:1" x14ac:dyDescent="0.25">
      <c r="A53" s="9" t="s">
        <v>640</v>
      </c>
    </row>
    <row r="54" spans="1:1" x14ac:dyDescent="0.25">
      <c r="A54" s="6" t="s">
        <v>641</v>
      </c>
    </row>
    <row r="55" spans="1:1" x14ac:dyDescent="0.25">
      <c r="A55" s="9" t="s">
        <v>641</v>
      </c>
    </row>
    <row r="56" spans="1:1" x14ac:dyDescent="0.25">
      <c r="A56" s="6" t="s">
        <v>641</v>
      </c>
    </row>
    <row r="57" spans="1:1" x14ac:dyDescent="0.25">
      <c r="A57" s="9" t="s">
        <v>641</v>
      </c>
    </row>
    <row r="58" spans="1:1" x14ac:dyDescent="0.25">
      <c r="A58" s="6" t="s">
        <v>641</v>
      </c>
    </row>
    <row r="59" spans="1:1" x14ac:dyDescent="0.25">
      <c r="A59" s="9" t="s">
        <v>644</v>
      </c>
    </row>
    <row r="60" spans="1:1" x14ac:dyDescent="0.25">
      <c r="A60" s="6" t="s">
        <v>641</v>
      </c>
    </row>
    <row r="61" spans="1:1" x14ac:dyDescent="0.25">
      <c r="A61" s="9" t="s">
        <v>641</v>
      </c>
    </row>
    <row r="62" spans="1:1" x14ac:dyDescent="0.25">
      <c r="A62" s="6" t="s">
        <v>641</v>
      </c>
    </row>
    <row r="63" spans="1:1" x14ac:dyDescent="0.25">
      <c r="A63" s="9" t="s">
        <v>641</v>
      </c>
    </row>
    <row r="64" spans="1:1" x14ac:dyDescent="0.25">
      <c r="A64" s="6" t="s">
        <v>641</v>
      </c>
    </row>
    <row r="65" spans="1:1" x14ac:dyDescent="0.25">
      <c r="A65" s="9" t="s">
        <v>641</v>
      </c>
    </row>
    <row r="66" spans="1:1" x14ac:dyDescent="0.25">
      <c r="A66" s="6" t="s">
        <v>641</v>
      </c>
    </row>
    <row r="67" spans="1:1" x14ac:dyDescent="0.25">
      <c r="A67" s="9" t="s">
        <v>641</v>
      </c>
    </row>
    <row r="68" spans="1:1" x14ac:dyDescent="0.25">
      <c r="A68" s="6" t="s">
        <v>641</v>
      </c>
    </row>
    <row r="69" spans="1:1" x14ac:dyDescent="0.25">
      <c r="A69" s="9" t="s">
        <v>641</v>
      </c>
    </row>
    <row r="70" spans="1:1" x14ac:dyDescent="0.25">
      <c r="A70" s="6" t="s">
        <v>641</v>
      </c>
    </row>
    <row r="71" spans="1:1" x14ac:dyDescent="0.25">
      <c r="A71" s="9" t="s">
        <v>641</v>
      </c>
    </row>
    <row r="72" spans="1:1" x14ac:dyDescent="0.25">
      <c r="A72" s="6" t="s">
        <v>641</v>
      </c>
    </row>
    <row r="73" spans="1:1" x14ac:dyDescent="0.25">
      <c r="A73" s="6" t="s">
        <v>641</v>
      </c>
    </row>
    <row r="74" spans="1:1" x14ac:dyDescent="0.25">
      <c r="A74" s="9" t="s">
        <v>641</v>
      </c>
    </row>
    <row r="75" spans="1:1" x14ac:dyDescent="0.25">
      <c r="A75" s="6" t="s">
        <v>641</v>
      </c>
    </row>
    <row r="76" spans="1:1" x14ac:dyDescent="0.25">
      <c r="A76" s="9" t="s">
        <v>641</v>
      </c>
    </row>
    <row r="77" spans="1:1" x14ac:dyDescent="0.25">
      <c r="A77" s="6" t="s">
        <v>641</v>
      </c>
    </row>
    <row r="78" spans="1:1" x14ac:dyDescent="0.25">
      <c r="A78" s="9" t="s">
        <v>641</v>
      </c>
    </row>
    <row r="79" spans="1:1" x14ac:dyDescent="0.25">
      <c r="A79" s="6" t="s">
        <v>641</v>
      </c>
    </row>
    <row r="80" spans="1:1" x14ac:dyDescent="0.25">
      <c r="A80" s="9" t="s">
        <v>641</v>
      </c>
    </row>
    <row r="81" spans="1:1" x14ac:dyDescent="0.25">
      <c r="A81" s="6" t="s">
        <v>641</v>
      </c>
    </row>
    <row r="82" spans="1:1" x14ac:dyDescent="0.25">
      <c r="A82" s="9" t="s">
        <v>641</v>
      </c>
    </row>
    <row r="83" spans="1:1" x14ac:dyDescent="0.25">
      <c r="A83" s="6" t="s">
        <v>641</v>
      </c>
    </row>
    <row r="84" spans="1:1" x14ac:dyDescent="0.25">
      <c r="A84" s="9" t="s">
        <v>641</v>
      </c>
    </row>
    <row r="85" spans="1:1" x14ac:dyDescent="0.25">
      <c r="A85" s="6" t="s">
        <v>641</v>
      </c>
    </row>
    <row r="86" spans="1:1" x14ac:dyDescent="0.25">
      <c r="A86" s="9" t="s">
        <v>641</v>
      </c>
    </row>
    <row r="87" spans="1:1" x14ac:dyDescent="0.25">
      <c r="A87" s="6" t="s">
        <v>641</v>
      </c>
    </row>
    <row r="88" spans="1:1" x14ac:dyDescent="0.25">
      <c r="A88" s="9" t="s">
        <v>641</v>
      </c>
    </row>
    <row r="89" spans="1:1" x14ac:dyDescent="0.25">
      <c r="A89" s="6" t="s">
        <v>641</v>
      </c>
    </row>
    <row r="90" spans="1:1" x14ac:dyDescent="0.25">
      <c r="A90" s="9" t="s">
        <v>641</v>
      </c>
    </row>
    <row r="91" spans="1:1" x14ac:dyDescent="0.25">
      <c r="A91" s="6" t="s">
        <v>641</v>
      </c>
    </row>
    <row r="92" spans="1:1" x14ac:dyDescent="0.25">
      <c r="A92" s="9" t="s">
        <v>641</v>
      </c>
    </row>
    <row r="93" spans="1:1" x14ac:dyDescent="0.25">
      <c r="A93" s="6" t="s">
        <v>641</v>
      </c>
    </row>
    <row r="94" spans="1:1" x14ac:dyDescent="0.25">
      <c r="A94" s="9" t="s">
        <v>641</v>
      </c>
    </row>
    <row r="95" spans="1:1" x14ac:dyDescent="0.25">
      <c r="A95" s="6" t="s">
        <v>641</v>
      </c>
    </row>
    <row r="96" spans="1:1" x14ac:dyDescent="0.25">
      <c r="A96" s="9" t="s">
        <v>641</v>
      </c>
    </row>
    <row r="97" spans="1:1" x14ac:dyDescent="0.25">
      <c r="A97" s="6" t="s">
        <v>641</v>
      </c>
    </row>
    <row r="98" spans="1:1" x14ac:dyDescent="0.25">
      <c r="A98" s="9" t="s">
        <v>641</v>
      </c>
    </row>
    <row r="99" spans="1:1" x14ac:dyDescent="0.25">
      <c r="A99" s="6" t="s">
        <v>641</v>
      </c>
    </row>
    <row r="100" spans="1:1" x14ac:dyDescent="0.25">
      <c r="A100" s="9" t="s">
        <v>641</v>
      </c>
    </row>
    <row r="101" spans="1:1" x14ac:dyDescent="0.25">
      <c r="A101" s="6" t="s">
        <v>641</v>
      </c>
    </row>
    <row r="102" spans="1:1" x14ac:dyDescent="0.25">
      <c r="A102" s="9" t="s">
        <v>641</v>
      </c>
    </row>
    <row r="103" spans="1:1" x14ac:dyDescent="0.25">
      <c r="A103" s="6" t="s">
        <v>641</v>
      </c>
    </row>
    <row r="104" spans="1:1" x14ac:dyDescent="0.25">
      <c r="A104" s="9" t="s">
        <v>641</v>
      </c>
    </row>
    <row r="105" spans="1:1" x14ac:dyDescent="0.25">
      <c r="A105" s="6" t="s">
        <v>641</v>
      </c>
    </row>
    <row r="106" spans="1:1" x14ac:dyDescent="0.25">
      <c r="A106" s="9" t="s">
        <v>641</v>
      </c>
    </row>
    <row r="107" spans="1:1" x14ac:dyDescent="0.25">
      <c r="A107" s="6" t="s">
        <v>641</v>
      </c>
    </row>
    <row r="108" spans="1:1" x14ac:dyDescent="0.25">
      <c r="A108" s="9" t="s">
        <v>641</v>
      </c>
    </row>
    <row r="109" spans="1:1" x14ac:dyDescent="0.25">
      <c r="A109" s="6" t="s">
        <v>641</v>
      </c>
    </row>
    <row r="110" spans="1:1" x14ac:dyDescent="0.25">
      <c r="A110" s="6" t="s">
        <v>641</v>
      </c>
    </row>
    <row r="111" spans="1:1" x14ac:dyDescent="0.25">
      <c r="A111" s="9" t="s">
        <v>641</v>
      </c>
    </row>
    <row r="112" spans="1:1" x14ac:dyDescent="0.25">
      <c r="A112" s="6" t="s">
        <v>641</v>
      </c>
    </row>
    <row r="113" spans="1:1" x14ac:dyDescent="0.25">
      <c r="A113" s="9" t="s">
        <v>641</v>
      </c>
    </row>
    <row r="114" spans="1:1" x14ac:dyDescent="0.25">
      <c r="A114" s="6" t="s">
        <v>641</v>
      </c>
    </row>
    <row r="115" spans="1:1" x14ac:dyDescent="0.25">
      <c r="A115" s="9" t="s">
        <v>639</v>
      </c>
    </row>
    <row r="116" spans="1:1" x14ac:dyDescent="0.25">
      <c r="A116" s="6" t="s">
        <v>641</v>
      </c>
    </row>
    <row r="117" spans="1:1" x14ac:dyDescent="0.25">
      <c r="A117" s="9" t="s">
        <v>641</v>
      </c>
    </row>
    <row r="118" spans="1:1" x14ac:dyDescent="0.25">
      <c r="A118" s="6" t="s">
        <v>641</v>
      </c>
    </row>
    <row r="119" spans="1:1" x14ac:dyDescent="0.25">
      <c r="A119" s="9" t="s">
        <v>641</v>
      </c>
    </row>
    <row r="120" spans="1:1" x14ac:dyDescent="0.25">
      <c r="A120" s="6" t="s">
        <v>641</v>
      </c>
    </row>
    <row r="121" spans="1:1" x14ac:dyDescent="0.25">
      <c r="A121" s="9" t="s">
        <v>641</v>
      </c>
    </row>
    <row r="122" spans="1:1" x14ac:dyDescent="0.25">
      <c r="A122" s="6" t="s">
        <v>641</v>
      </c>
    </row>
    <row r="123" spans="1:1" x14ac:dyDescent="0.25">
      <c r="A123" s="9" t="s">
        <v>641</v>
      </c>
    </row>
    <row r="124" spans="1:1" x14ac:dyDescent="0.25">
      <c r="A124" s="6" t="s">
        <v>641</v>
      </c>
    </row>
    <row r="125" spans="1:1" x14ac:dyDescent="0.25">
      <c r="A125" s="9" t="s">
        <v>642</v>
      </c>
    </row>
    <row r="126" spans="1:1" x14ac:dyDescent="0.25">
      <c r="A126" s="6" t="s">
        <v>641</v>
      </c>
    </row>
    <row r="127" spans="1:1" x14ac:dyDescent="0.25">
      <c r="A127" s="9" t="s">
        <v>641</v>
      </c>
    </row>
    <row r="128" spans="1:1" x14ac:dyDescent="0.25">
      <c r="A128" s="6" t="s">
        <v>641</v>
      </c>
    </row>
    <row r="129" spans="1:1" x14ac:dyDescent="0.25">
      <c r="A129" s="9" t="s">
        <v>641</v>
      </c>
    </row>
    <row r="130" spans="1:1" x14ac:dyDescent="0.25">
      <c r="A130" s="6" t="s">
        <v>641</v>
      </c>
    </row>
    <row r="131" spans="1:1" x14ac:dyDescent="0.25">
      <c r="A131" s="9" t="s">
        <v>641</v>
      </c>
    </row>
    <row r="132" spans="1:1" x14ac:dyDescent="0.25">
      <c r="A132" s="6" t="s">
        <v>641</v>
      </c>
    </row>
    <row r="133" spans="1:1" x14ac:dyDescent="0.25">
      <c r="A133" s="9" t="s">
        <v>640</v>
      </c>
    </row>
    <row r="134" spans="1:1" x14ac:dyDescent="0.25">
      <c r="A134" s="6" t="s">
        <v>641</v>
      </c>
    </row>
    <row r="135" spans="1:1" x14ac:dyDescent="0.25">
      <c r="A135" s="9" t="s">
        <v>641</v>
      </c>
    </row>
    <row r="136" spans="1:1" x14ac:dyDescent="0.25">
      <c r="A136" s="6" t="s">
        <v>641</v>
      </c>
    </row>
    <row r="137" spans="1:1" x14ac:dyDescent="0.25">
      <c r="A137" s="9" t="s">
        <v>641</v>
      </c>
    </row>
    <row r="138" spans="1:1" x14ac:dyDescent="0.25">
      <c r="A138" s="6" t="s">
        <v>641</v>
      </c>
    </row>
    <row r="139" spans="1:1" x14ac:dyDescent="0.25">
      <c r="A139" s="9" t="s">
        <v>641</v>
      </c>
    </row>
    <row r="140" spans="1:1" x14ac:dyDescent="0.25">
      <c r="A140" s="6" t="s">
        <v>641</v>
      </c>
    </row>
    <row r="141" spans="1:1" x14ac:dyDescent="0.25">
      <c r="A141" s="9" t="s">
        <v>641</v>
      </c>
    </row>
    <row r="142" spans="1:1" x14ac:dyDescent="0.25">
      <c r="A142" s="6" t="s">
        <v>641</v>
      </c>
    </row>
    <row r="143" spans="1:1" x14ac:dyDescent="0.25">
      <c r="A143" s="9" t="s">
        <v>644</v>
      </c>
    </row>
    <row r="144" spans="1:1" x14ac:dyDescent="0.25">
      <c r="A144" s="6" t="s">
        <v>641</v>
      </c>
    </row>
    <row r="145" spans="1:1" x14ac:dyDescent="0.25">
      <c r="A145" s="9" t="s">
        <v>641</v>
      </c>
    </row>
    <row r="146" spans="1:1" x14ac:dyDescent="0.25">
      <c r="A146" s="6" t="s">
        <v>641</v>
      </c>
    </row>
    <row r="147" spans="1:1" x14ac:dyDescent="0.25">
      <c r="A147" s="9" t="s">
        <v>641</v>
      </c>
    </row>
    <row r="148" spans="1:1" x14ac:dyDescent="0.25">
      <c r="A148" s="6" t="s">
        <v>641</v>
      </c>
    </row>
    <row r="149" spans="1:1" x14ac:dyDescent="0.25">
      <c r="A149" s="9" t="s">
        <v>641</v>
      </c>
    </row>
    <row r="150" spans="1:1" x14ac:dyDescent="0.25">
      <c r="A150" s="6" t="s">
        <v>641</v>
      </c>
    </row>
    <row r="151" spans="1:1" x14ac:dyDescent="0.25">
      <c r="A151" s="9" t="s">
        <v>641</v>
      </c>
    </row>
    <row r="152" spans="1:1" x14ac:dyDescent="0.25">
      <c r="A152" s="6" t="s">
        <v>641</v>
      </c>
    </row>
    <row r="153" spans="1:1" x14ac:dyDescent="0.25">
      <c r="A153" s="9" t="s">
        <v>641</v>
      </c>
    </row>
    <row r="154" spans="1:1" x14ac:dyDescent="0.25">
      <c r="A154" s="6" t="s">
        <v>641</v>
      </c>
    </row>
    <row r="155" spans="1:1" x14ac:dyDescent="0.25">
      <c r="A155" s="9" t="s">
        <v>641</v>
      </c>
    </row>
    <row r="156" spans="1:1" x14ac:dyDescent="0.25">
      <c r="A156" s="6" t="s">
        <v>641</v>
      </c>
    </row>
    <row r="157" spans="1:1" x14ac:dyDescent="0.25">
      <c r="A157" s="9" t="s">
        <v>641</v>
      </c>
    </row>
    <row r="158" spans="1:1" x14ac:dyDescent="0.25">
      <c r="A158" s="6" t="s">
        <v>641</v>
      </c>
    </row>
    <row r="159" spans="1:1" x14ac:dyDescent="0.25">
      <c r="A159" s="9" t="s">
        <v>641</v>
      </c>
    </row>
    <row r="160" spans="1:1" x14ac:dyDescent="0.25">
      <c r="A160" s="6" t="s">
        <v>641</v>
      </c>
    </row>
    <row r="161" spans="1:1" x14ac:dyDescent="0.25">
      <c r="A161" s="9" t="s">
        <v>641</v>
      </c>
    </row>
    <row r="162" spans="1:1" x14ac:dyDescent="0.25">
      <c r="A162" s="6" t="s">
        <v>641</v>
      </c>
    </row>
    <row r="163" spans="1:1" x14ac:dyDescent="0.25">
      <c r="A163" s="9" t="s">
        <v>641</v>
      </c>
    </row>
    <row r="164" spans="1:1" x14ac:dyDescent="0.25">
      <c r="A164" s="6" t="s">
        <v>641</v>
      </c>
    </row>
    <row r="165" spans="1:1" x14ac:dyDescent="0.25">
      <c r="A165" s="9" t="s">
        <v>641</v>
      </c>
    </row>
    <row r="166" spans="1:1" x14ac:dyDescent="0.25">
      <c r="A166" s="6" t="s">
        <v>641</v>
      </c>
    </row>
    <row r="167" spans="1:1" x14ac:dyDescent="0.25">
      <c r="A167" s="9" t="s">
        <v>641</v>
      </c>
    </row>
    <row r="168" spans="1:1" x14ac:dyDescent="0.25">
      <c r="A168" s="6" t="s">
        <v>641</v>
      </c>
    </row>
    <row r="169" spans="1:1" x14ac:dyDescent="0.25">
      <c r="A169" s="9" t="s">
        <v>476</v>
      </c>
    </row>
    <row r="170" spans="1:1" x14ac:dyDescent="0.25">
      <c r="A170" s="6" t="s">
        <v>641</v>
      </c>
    </row>
    <row r="171" spans="1:1" x14ac:dyDescent="0.25">
      <c r="A171" s="9" t="s">
        <v>641</v>
      </c>
    </row>
    <row r="172" spans="1:1" x14ac:dyDescent="0.25">
      <c r="A172" s="9" t="s">
        <v>641</v>
      </c>
    </row>
    <row r="173" spans="1:1" x14ac:dyDescent="0.25">
      <c r="A173" s="22" t="s">
        <v>491</v>
      </c>
    </row>
    <row r="174" spans="1:1" x14ac:dyDescent="0.25">
      <c r="A174" s="9" t="s">
        <v>641</v>
      </c>
    </row>
    <row r="175" spans="1:1" x14ac:dyDescent="0.25">
      <c r="A175" s="6" t="s">
        <v>640</v>
      </c>
    </row>
    <row r="176" spans="1:1" x14ac:dyDescent="0.25">
      <c r="A176" s="9" t="s">
        <v>641</v>
      </c>
    </row>
    <row r="177" spans="1:1" x14ac:dyDescent="0.25">
      <c r="A177" s="9" t="s">
        <v>641</v>
      </c>
    </row>
    <row r="178" spans="1:1" x14ac:dyDescent="0.25">
      <c r="A178" s="6" t="s">
        <v>645</v>
      </c>
    </row>
    <row r="179" spans="1:1" x14ac:dyDescent="0.25">
      <c r="A179" s="9" t="s">
        <v>643</v>
      </c>
    </row>
    <row r="180" spans="1:1" x14ac:dyDescent="0.25">
      <c r="A180" s="6" t="s">
        <v>641</v>
      </c>
    </row>
    <row r="181" spans="1:1" x14ac:dyDescent="0.25">
      <c r="A181" s="9" t="s">
        <v>640</v>
      </c>
    </row>
    <row r="182" spans="1:1" x14ac:dyDescent="0.25">
      <c r="A182" s="6" t="s">
        <v>646</v>
      </c>
    </row>
    <row r="183" spans="1:1" x14ac:dyDescent="0.25">
      <c r="A183" s="9" t="s">
        <v>641</v>
      </c>
    </row>
    <row r="184" spans="1:1" x14ac:dyDescent="0.25">
      <c r="A184" s="6" t="s">
        <v>641</v>
      </c>
    </row>
    <row r="185" spans="1:1" x14ac:dyDescent="0.25">
      <c r="A185" s="9" t="s">
        <v>641</v>
      </c>
    </row>
    <row r="186" spans="1:1" x14ac:dyDescent="0.25">
      <c r="A186" s="6" t="s">
        <v>642</v>
      </c>
    </row>
    <row r="187" spans="1:1" x14ac:dyDescent="0.25">
      <c r="A187" s="9" t="s">
        <v>640</v>
      </c>
    </row>
    <row r="188" spans="1:1" x14ac:dyDescent="0.25">
      <c r="A188" s="6" t="s">
        <v>642</v>
      </c>
    </row>
    <row r="189" spans="1:1" x14ac:dyDescent="0.25">
      <c r="A189" s="9" t="s">
        <v>539</v>
      </c>
    </row>
    <row r="190" spans="1:1" x14ac:dyDescent="0.25">
      <c r="A190" s="6" t="s">
        <v>639</v>
      </c>
    </row>
    <row r="191" spans="1:1" x14ac:dyDescent="0.25">
      <c r="A191" s="9" t="s">
        <v>642</v>
      </c>
    </row>
    <row r="192" spans="1:1" x14ac:dyDescent="0.25">
      <c r="A192" s="6" t="s">
        <v>642</v>
      </c>
    </row>
    <row r="193" spans="1:1" x14ac:dyDescent="0.25">
      <c r="A193" s="9" t="s">
        <v>549</v>
      </c>
    </row>
    <row r="194" spans="1:1" x14ac:dyDescent="0.25">
      <c r="A194" s="6" t="s">
        <v>641</v>
      </c>
    </row>
    <row r="195" spans="1:1" x14ac:dyDescent="0.25">
      <c r="A195" s="6" t="s">
        <v>642</v>
      </c>
    </row>
    <row r="196" spans="1:1" x14ac:dyDescent="0.25">
      <c r="A196" s="6" t="s">
        <v>641</v>
      </c>
    </row>
    <row r="197" spans="1:1" x14ac:dyDescent="0.25">
      <c r="A197" s="6" t="s">
        <v>641</v>
      </c>
    </row>
    <row r="198" spans="1:1" x14ac:dyDescent="0.25">
      <c r="A198" s="9" t="s">
        <v>642</v>
      </c>
    </row>
    <row r="199" spans="1:1" x14ac:dyDescent="0.25">
      <c r="A199" s="6" t="s">
        <v>641</v>
      </c>
    </row>
    <row r="200" spans="1:1" x14ac:dyDescent="0.25">
      <c r="A200" s="9" t="s">
        <v>639</v>
      </c>
    </row>
    <row r="201" spans="1:1" x14ac:dyDescent="0.25">
      <c r="A201" s="9" t="s">
        <v>641</v>
      </c>
    </row>
    <row r="202" spans="1:1" x14ac:dyDescent="0.25">
      <c r="A202" s="6" t="s">
        <v>641</v>
      </c>
    </row>
    <row r="203" spans="1:1" x14ac:dyDescent="0.25">
      <c r="A203" s="9" t="s">
        <v>642</v>
      </c>
    </row>
    <row r="204" spans="1:1" x14ac:dyDescent="0.25">
      <c r="A204" s="9" t="s">
        <v>641</v>
      </c>
    </row>
    <row r="205" spans="1:1" x14ac:dyDescent="0.25">
      <c r="A205" s="9" t="s">
        <v>641</v>
      </c>
    </row>
    <row r="206" spans="1:1" x14ac:dyDescent="0.25">
      <c r="A206" s="9" t="s">
        <v>641</v>
      </c>
    </row>
    <row r="207" spans="1:1" x14ac:dyDescent="0.25">
      <c r="A207" s="9" t="s">
        <v>641</v>
      </c>
    </row>
    <row r="208" spans="1:1" x14ac:dyDescent="0.25">
      <c r="A208" s="9" t="s">
        <v>642</v>
      </c>
    </row>
    <row r="209" spans="1:1" x14ac:dyDescent="0.25">
      <c r="A209" s="6" t="s">
        <v>641</v>
      </c>
    </row>
    <row r="210" spans="1:1" x14ac:dyDescent="0.25">
      <c r="A210" s="9" t="s">
        <v>641</v>
      </c>
    </row>
    <row r="211" spans="1:1" x14ac:dyDescent="0.25">
      <c r="A211" s="9" t="s">
        <v>641</v>
      </c>
    </row>
    <row r="212" spans="1:1" x14ac:dyDescent="0.25">
      <c r="A212" s="9" t="s">
        <v>641</v>
      </c>
    </row>
    <row r="213" spans="1:1" x14ac:dyDescent="0.25">
      <c r="A213" s="6" t="s">
        <v>641</v>
      </c>
    </row>
    <row r="214" spans="1:1" x14ac:dyDescent="0.25">
      <c r="A214" s="9" t="s">
        <v>641</v>
      </c>
    </row>
    <row r="215" spans="1:1" x14ac:dyDescent="0.25">
      <c r="A215" s="6" t="s">
        <v>641</v>
      </c>
    </row>
    <row r="216" spans="1:1" x14ac:dyDescent="0.25">
      <c r="A216" s="9" t="s">
        <v>641</v>
      </c>
    </row>
    <row r="217" spans="1:1" x14ac:dyDescent="0.25">
      <c r="A217" s="9" t="s">
        <v>641</v>
      </c>
    </row>
    <row r="218" spans="1:1" x14ac:dyDescent="0.25">
      <c r="A218" s="9" t="s">
        <v>641</v>
      </c>
    </row>
    <row r="219" spans="1:1" x14ac:dyDescent="0.25">
      <c r="A219" s="6" t="s">
        <v>641</v>
      </c>
    </row>
    <row r="220" spans="1:1" x14ac:dyDescent="0.25">
      <c r="A220" s="9" t="s">
        <v>641</v>
      </c>
    </row>
    <row r="221" spans="1:1" x14ac:dyDescent="0.25">
      <c r="A221" s="6" t="s">
        <v>642</v>
      </c>
    </row>
    <row r="222" spans="1:1" x14ac:dyDescent="0.25">
      <c r="A222" s="9" t="s">
        <v>640</v>
      </c>
    </row>
    <row r="223" spans="1:1" x14ac:dyDescent="0.25">
      <c r="A223" s="6" t="s">
        <v>641</v>
      </c>
    </row>
    <row r="224" spans="1:1" x14ac:dyDescent="0.25">
      <c r="A224" s="9" t="s">
        <v>641</v>
      </c>
    </row>
    <row r="225" spans="1:1" x14ac:dyDescent="0.25">
      <c r="A225" s="6" t="s">
        <v>641</v>
      </c>
    </row>
    <row r="226" spans="1:1" x14ac:dyDescent="0.25">
      <c r="A226" s="9" t="s">
        <v>639</v>
      </c>
    </row>
    <row r="227" spans="1:1" x14ac:dyDescent="0.25">
      <c r="A227" s="6" t="s">
        <v>641</v>
      </c>
    </row>
    <row r="228" spans="1:1" x14ac:dyDescent="0.25">
      <c r="A228" s="6" t="s">
        <v>641</v>
      </c>
    </row>
    <row r="229" spans="1:1" x14ac:dyDescent="0.25">
      <c r="A229" s="6" t="s">
        <v>641</v>
      </c>
    </row>
    <row r="230" spans="1:1" x14ac:dyDescent="0.25">
      <c r="A230" s="9" t="s">
        <v>641</v>
      </c>
    </row>
    <row r="231" spans="1:1" x14ac:dyDescent="0.25">
      <c r="A231" s="6" t="s">
        <v>641</v>
      </c>
    </row>
    <row r="232" spans="1:1" x14ac:dyDescent="0.25">
      <c r="A232" s="9" t="s">
        <v>641</v>
      </c>
    </row>
    <row r="233" spans="1:1" x14ac:dyDescent="0.25">
      <c r="A233" s="6" t="s">
        <v>642</v>
      </c>
    </row>
    <row r="234" spans="1:1" x14ac:dyDescent="0.25">
      <c r="A234" s="9" t="s">
        <v>642</v>
      </c>
    </row>
    <row r="235" spans="1:1" x14ac:dyDescent="0.25">
      <c r="A235" s="6" t="s">
        <v>641</v>
      </c>
    </row>
    <row r="236" spans="1:1" x14ac:dyDescent="0.25">
      <c r="A236" s="9" t="s">
        <v>641</v>
      </c>
    </row>
    <row r="237" spans="1:1" x14ac:dyDescent="0.25">
      <c r="A237" s="6" t="s">
        <v>640</v>
      </c>
    </row>
    <row r="238" spans="1:1" x14ac:dyDescent="0.25">
      <c r="A238" s="12" t="s">
        <v>641</v>
      </c>
    </row>
  </sheetData>
  <autoFilter ref="A1:A238" xr:uid="{00000000-0009-0000-0000-000014000000}"/>
  <sortState xmlns:xlrd2="http://schemas.microsoft.com/office/spreadsheetml/2017/richdata2" ref="C2:D11">
    <sortCondition descending="1" ref="D2"/>
  </sortState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38"/>
  <sheetViews>
    <sheetView workbookViewId="0">
      <selection activeCell="F8" sqref="F8"/>
    </sheetView>
  </sheetViews>
  <sheetFormatPr defaultRowHeight="13.2" x14ac:dyDescent="0.25"/>
  <cols>
    <col min="1" max="1" width="37.6640625" style="4" customWidth="1"/>
    <col min="3" max="3" width="37.88671875" style="20" customWidth="1"/>
    <col min="9" max="9" width="22.6640625" customWidth="1"/>
  </cols>
  <sheetData>
    <row r="1" spans="1:10" ht="39.6" x14ac:dyDescent="0.25">
      <c r="A1" s="19" t="s">
        <v>12</v>
      </c>
      <c r="C1" s="21" t="s">
        <v>649</v>
      </c>
      <c r="I1" s="14" t="s">
        <v>654</v>
      </c>
    </row>
    <row r="2" spans="1:10" x14ac:dyDescent="0.25">
      <c r="A2" s="6" t="s">
        <v>639</v>
      </c>
      <c r="C2" s="25" t="s">
        <v>644</v>
      </c>
      <c r="D2" s="27">
        <v>102</v>
      </c>
      <c r="I2" s="23" t="s">
        <v>118</v>
      </c>
      <c r="J2">
        <v>1</v>
      </c>
    </row>
    <row r="3" spans="1:10" x14ac:dyDescent="0.25">
      <c r="A3" s="9" t="s">
        <v>642</v>
      </c>
      <c r="C3" s="25" t="s">
        <v>641</v>
      </c>
      <c r="D3" s="27">
        <v>63</v>
      </c>
      <c r="I3" s="23" t="s">
        <v>148</v>
      </c>
      <c r="J3">
        <v>1</v>
      </c>
    </row>
    <row r="4" spans="1:10" x14ac:dyDescent="0.25">
      <c r="A4" s="6" t="s">
        <v>639</v>
      </c>
      <c r="C4" s="25" t="s">
        <v>639</v>
      </c>
      <c r="D4" s="27">
        <v>31</v>
      </c>
      <c r="I4" s="6" t="s">
        <v>310</v>
      </c>
      <c r="J4">
        <v>1</v>
      </c>
    </row>
    <row r="5" spans="1:10" x14ac:dyDescent="0.25">
      <c r="A5" s="9" t="s">
        <v>94</v>
      </c>
      <c r="C5" s="25" t="s">
        <v>642</v>
      </c>
      <c r="D5" s="27">
        <v>21</v>
      </c>
      <c r="I5" s="23" t="s">
        <v>322</v>
      </c>
      <c r="J5">
        <v>1</v>
      </c>
    </row>
    <row r="6" spans="1:10" ht="26.4" x14ac:dyDescent="0.25">
      <c r="A6" s="6" t="s">
        <v>640</v>
      </c>
      <c r="C6" s="25" t="s">
        <v>643</v>
      </c>
      <c r="D6" s="27">
        <v>10</v>
      </c>
      <c r="I6" s="23" t="s">
        <v>408</v>
      </c>
      <c r="J6">
        <v>1</v>
      </c>
    </row>
    <row r="7" spans="1:10" x14ac:dyDescent="0.25">
      <c r="A7" s="9" t="s">
        <v>644</v>
      </c>
      <c r="C7" s="28" t="s">
        <v>655</v>
      </c>
      <c r="D7" s="29">
        <v>10</v>
      </c>
      <c r="I7" s="24" t="s">
        <v>648</v>
      </c>
      <c r="J7">
        <v>1</v>
      </c>
    </row>
    <row r="8" spans="1:10" ht="39.6" x14ac:dyDescent="0.25">
      <c r="A8" s="6" t="s">
        <v>118</v>
      </c>
      <c r="C8" s="25" t="s">
        <v>645</v>
      </c>
      <c r="D8" s="27">
        <v>8</v>
      </c>
      <c r="I8" s="23" t="s">
        <v>492</v>
      </c>
      <c r="J8">
        <v>1</v>
      </c>
    </row>
    <row r="9" spans="1:10" ht="26.4" x14ac:dyDescent="0.25">
      <c r="A9" s="9" t="s">
        <v>644</v>
      </c>
      <c r="C9" s="25" t="s">
        <v>640</v>
      </c>
      <c r="D9" s="27">
        <v>7</v>
      </c>
      <c r="I9" s="23" t="s">
        <v>558</v>
      </c>
      <c r="J9">
        <v>1</v>
      </c>
    </row>
    <row r="10" spans="1:10" x14ac:dyDescent="0.25">
      <c r="A10" s="6" t="s">
        <v>639</v>
      </c>
      <c r="C10" s="25" t="s">
        <v>94</v>
      </c>
      <c r="D10" s="27">
        <v>6</v>
      </c>
      <c r="I10" s="23" t="s">
        <v>646</v>
      </c>
      <c r="J10">
        <v>1</v>
      </c>
    </row>
    <row r="11" spans="1:10" x14ac:dyDescent="0.25">
      <c r="A11" s="9" t="s">
        <v>148</v>
      </c>
      <c r="C11" s="26" t="s">
        <v>413</v>
      </c>
      <c r="D11" s="27">
        <v>2</v>
      </c>
      <c r="I11" s="24" t="s">
        <v>585</v>
      </c>
      <c r="J11">
        <v>1</v>
      </c>
    </row>
    <row r="12" spans="1:10" x14ac:dyDescent="0.25">
      <c r="A12" s="6" t="s">
        <v>641</v>
      </c>
    </row>
    <row r="13" spans="1:10" x14ac:dyDescent="0.25">
      <c r="A13" s="9" t="s">
        <v>644</v>
      </c>
    </row>
    <row r="14" spans="1:10" x14ac:dyDescent="0.25">
      <c r="A14" s="6" t="s">
        <v>643</v>
      </c>
    </row>
    <row r="15" spans="1:10" x14ac:dyDescent="0.25">
      <c r="A15" s="9" t="s">
        <v>644</v>
      </c>
    </row>
    <row r="16" spans="1:10" x14ac:dyDescent="0.25">
      <c r="A16" s="6" t="s">
        <v>644</v>
      </c>
    </row>
    <row r="17" spans="1:3" x14ac:dyDescent="0.25">
      <c r="A17" s="9" t="s">
        <v>644</v>
      </c>
    </row>
    <row r="18" spans="1:3" x14ac:dyDescent="0.25">
      <c r="A18" s="6" t="s">
        <v>641</v>
      </c>
    </row>
    <row r="19" spans="1:3" x14ac:dyDescent="0.25">
      <c r="A19" s="9" t="s">
        <v>644</v>
      </c>
    </row>
    <row r="20" spans="1:3" x14ac:dyDescent="0.25">
      <c r="A20" s="9" t="s">
        <v>641</v>
      </c>
    </row>
    <row r="21" spans="1:3" x14ac:dyDescent="0.25">
      <c r="A21" s="6" t="s">
        <v>644</v>
      </c>
      <c r="C21"/>
    </row>
    <row r="22" spans="1:3" x14ac:dyDescent="0.25">
      <c r="A22" s="9" t="s">
        <v>643</v>
      </c>
    </row>
    <row r="23" spans="1:3" x14ac:dyDescent="0.25">
      <c r="A23" s="6" t="s">
        <v>639</v>
      </c>
    </row>
    <row r="24" spans="1:3" x14ac:dyDescent="0.25">
      <c r="A24" s="6" t="s">
        <v>644</v>
      </c>
    </row>
    <row r="25" spans="1:3" x14ac:dyDescent="0.25">
      <c r="A25" s="9" t="s">
        <v>645</v>
      </c>
    </row>
    <row r="26" spans="1:3" x14ac:dyDescent="0.25">
      <c r="A26" s="6" t="s">
        <v>644</v>
      </c>
    </row>
    <row r="27" spans="1:3" x14ac:dyDescent="0.25">
      <c r="A27" s="9" t="s">
        <v>640</v>
      </c>
    </row>
    <row r="28" spans="1:3" x14ac:dyDescent="0.25">
      <c r="A28" s="6" t="s">
        <v>639</v>
      </c>
    </row>
    <row r="29" spans="1:3" x14ac:dyDescent="0.25">
      <c r="A29" s="9" t="s">
        <v>642</v>
      </c>
    </row>
    <row r="30" spans="1:3" x14ac:dyDescent="0.25">
      <c r="A30" s="6" t="s">
        <v>642</v>
      </c>
    </row>
    <row r="31" spans="1:3" x14ac:dyDescent="0.25">
      <c r="A31" s="9" t="s">
        <v>644</v>
      </c>
    </row>
    <row r="32" spans="1:3" x14ac:dyDescent="0.25">
      <c r="A32" s="6" t="s">
        <v>641</v>
      </c>
    </row>
    <row r="33" spans="1:1" x14ac:dyDescent="0.25">
      <c r="A33" s="9" t="s">
        <v>644</v>
      </c>
    </row>
    <row r="34" spans="1:1" x14ac:dyDescent="0.25">
      <c r="A34" s="6" t="s">
        <v>644</v>
      </c>
    </row>
    <row r="35" spans="1:1" x14ac:dyDescent="0.25">
      <c r="A35" s="9" t="s">
        <v>641</v>
      </c>
    </row>
    <row r="36" spans="1:1" x14ac:dyDescent="0.25">
      <c r="A36" s="6" t="s">
        <v>643</v>
      </c>
    </row>
    <row r="37" spans="1:1" x14ac:dyDescent="0.25">
      <c r="A37" s="9" t="s">
        <v>261</v>
      </c>
    </row>
    <row r="38" spans="1:1" x14ac:dyDescent="0.25">
      <c r="A38" s="6" t="s">
        <v>641</v>
      </c>
    </row>
    <row r="39" spans="1:1" x14ac:dyDescent="0.25">
      <c r="A39" s="9" t="s">
        <v>644</v>
      </c>
    </row>
    <row r="40" spans="1:1" x14ac:dyDescent="0.25">
      <c r="A40" s="6" t="s">
        <v>641</v>
      </c>
    </row>
    <row r="41" spans="1:1" x14ac:dyDescent="0.25">
      <c r="A41" s="9" t="s">
        <v>644</v>
      </c>
    </row>
    <row r="42" spans="1:1" x14ac:dyDescent="0.25">
      <c r="A42" s="6" t="s">
        <v>644</v>
      </c>
    </row>
    <row r="43" spans="1:1" x14ac:dyDescent="0.25">
      <c r="A43" s="9" t="s">
        <v>640</v>
      </c>
    </row>
    <row r="44" spans="1:1" x14ac:dyDescent="0.25">
      <c r="A44" s="6" t="s">
        <v>644</v>
      </c>
    </row>
    <row r="45" spans="1:1" x14ac:dyDescent="0.25">
      <c r="A45" s="9" t="s">
        <v>644</v>
      </c>
    </row>
    <row r="46" spans="1:1" x14ac:dyDescent="0.25">
      <c r="A46" s="6" t="s">
        <v>644</v>
      </c>
    </row>
    <row r="47" spans="1:1" x14ac:dyDescent="0.25">
      <c r="A47" s="9" t="s">
        <v>641</v>
      </c>
    </row>
    <row r="48" spans="1:1" x14ac:dyDescent="0.25">
      <c r="A48" s="6" t="s">
        <v>641</v>
      </c>
    </row>
    <row r="49" spans="1:1" x14ac:dyDescent="0.25">
      <c r="A49" s="9" t="s">
        <v>644</v>
      </c>
    </row>
    <row r="50" spans="1:1" x14ac:dyDescent="0.25">
      <c r="A50" s="6" t="s">
        <v>644</v>
      </c>
    </row>
    <row r="51" spans="1:1" x14ac:dyDescent="0.25">
      <c r="A51" s="9" t="s">
        <v>644</v>
      </c>
    </row>
    <row r="52" spans="1:1" x14ac:dyDescent="0.25">
      <c r="A52" s="6" t="s">
        <v>644</v>
      </c>
    </row>
    <row r="53" spans="1:1" x14ac:dyDescent="0.25">
      <c r="A53" s="9" t="s">
        <v>641</v>
      </c>
    </row>
    <row r="54" spans="1:1" x14ac:dyDescent="0.25">
      <c r="A54" s="6" t="s">
        <v>641</v>
      </c>
    </row>
    <row r="55" spans="1:1" x14ac:dyDescent="0.25">
      <c r="A55" s="9" t="s">
        <v>643</v>
      </c>
    </row>
    <row r="56" spans="1:1" x14ac:dyDescent="0.25">
      <c r="A56" s="6" t="s">
        <v>644</v>
      </c>
    </row>
    <row r="57" spans="1:1" x14ac:dyDescent="0.25">
      <c r="A57" s="9" t="s">
        <v>639</v>
      </c>
    </row>
    <row r="58" spans="1:1" x14ac:dyDescent="0.25">
      <c r="A58" s="6" t="s">
        <v>644</v>
      </c>
    </row>
    <row r="59" spans="1:1" x14ac:dyDescent="0.25">
      <c r="A59" s="9" t="s">
        <v>641</v>
      </c>
    </row>
    <row r="60" spans="1:1" x14ac:dyDescent="0.25">
      <c r="A60" s="6" t="s">
        <v>310</v>
      </c>
    </row>
    <row r="61" spans="1:1" x14ac:dyDescent="0.25">
      <c r="A61" s="9" t="s">
        <v>641</v>
      </c>
    </row>
    <row r="62" spans="1:1" x14ac:dyDescent="0.25">
      <c r="A62" s="6" t="s">
        <v>642</v>
      </c>
    </row>
    <row r="63" spans="1:1" x14ac:dyDescent="0.25">
      <c r="A63" s="9" t="s">
        <v>644</v>
      </c>
    </row>
    <row r="64" spans="1:1" x14ac:dyDescent="0.25">
      <c r="A64" s="6" t="s">
        <v>641</v>
      </c>
    </row>
    <row r="65" spans="1:1" x14ac:dyDescent="0.25">
      <c r="A65" s="9" t="s">
        <v>644</v>
      </c>
    </row>
    <row r="66" spans="1:1" x14ac:dyDescent="0.25">
      <c r="A66" s="6" t="s">
        <v>644</v>
      </c>
    </row>
    <row r="67" spans="1:1" x14ac:dyDescent="0.25">
      <c r="A67" s="9" t="s">
        <v>641</v>
      </c>
    </row>
    <row r="68" spans="1:1" x14ac:dyDescent="0.25">
      <c r="A68" s="6" t="s">
        <v>641</v>
      </c>
    </row>
    <row r="69" spans="1:1" x14ac:dyDescent="0.25">
      <c r="A69" s="9" t="s">
        <v>322</v>
      </c>
    </row>
    <row r="70" spans="1:1" x14ac:dyDescent="0.25">
      <c r="A70" s="6" t="s">
        <v>641</v>
      </c>
    </row>
    <row r="71" spans="1:1" x14ac:dyDescent="0.25">
      <c r="A71" s="9" t="s">
        <v>644</v>
      </c>
    </row>
    <row r="72" spans="1:1" x14ac:dyDescent="0.25">
      <c r="A72" s="6" t="s">
        <v>641</v>
      </c>
    </row>
    <row r="73" spans="1:1" x14ac:dyDescent="0.25">
      <c r="A73" s="6" t="s">
        <v>642</v>
      </c>
    </row>
    <row r="74" spans="1:1" x14ac:dyDescent="0.25">
      <c r="A74" s="9" t="s">
        <v>639</v>
      </c>
    </row>
    <row r="75" spans="1:1" x14ac:dyDescent="0.25">
      <c r="A75" s="6" t="s">
        <v>644</v>
      </c>
    </row>
    <row r="76" spans="1:1" x14ac:dyDescent="0.25">
      <c r="A76" s="9" t="s">
        <v>644</v>
      </c>
    </row>
    <row r="77" spans="1:1" x14ac:dyDescent="0.25">
      <c r="A77" s="6" t="s">
        <v>642</v>
      </c>
    </row>
    <row r="78" spans="1:1" x14ac:dyDescent="0.25">
      <c r="A78" s="9" t="s">
        <v>644</v>
      </c>
    </row>
    <row r="79" spans="1:1" x14ac:dyDescent="0.25">
      <c r="A79" s="6" t="s">
        <v>644</v>
      </c>
    </row>
    <row r="80" spans="1:1" x14ac:dyDescent="0.25">
      <c r="A80" s="9" t="s">
        <v>645</v>
      </c>
    </row>
    <row r="81" spans="1:1" x14ac:dyDescent="0.25">
      <c r="A81" s="6" t="s">
        <v>644</v>
      </c>
    </row>
    <row r="82" spans="1:1" x14ac:dyDescent="0.25">
      <c r="A82" s="9" t="s">
        <v>644</v>
      </c>
    </row>
    <row r="83" spans="1:1" x14ac:dyDescent="0.25">
      <c r="A83" s="6" t="s">
        <v>644</v>
      </c>
    </row>
    <row r="84" spans="1:1" x14ac:dyDescent="0.25">
      <c r="A84" s="9" t="s">
        <v>644</v>
      </c>
    </row>
    <row r="85" spans="1:1" x14ac:dyDescent="0.25">
      <c r="A85" s="6" t="s">
        <v>644</v>
      </c>
    </row>
    <row r="86" spans="1:1" x14ac:dyDescent="0.25">
      <c r="A86" s="9" t="s">
        <v>644</v>
      </c>
    </row>
    <row r="87" spans="1:1" x14ac:dyDescent="0.25">
      <c r="A87" s="6" t="s">
        <v>644</v>
      </c>
    </row>
    <row r="88" spans="1:1" x14ac:dyDescent="0.25">
      <c r="A88" s="9" t="s">
        <v>641</v>
      </c>
    </row>
    <row r="89" spans="1:1" x14ac:dyDescent="0.25">
      <c r="A89" s="6" t="s">
        <v>641</v>
      </c>
    </row>
    <row r="90" spans="1:1" x14ac:dyDescent="0.25">
      <c r="A90" s="9" t="s">
        <v>641</v>
      </c>
    </row>
    <row r="91" spans="1:1" x14ac:dyDescent="0.25">
      <c r="A91" s="6" t="s">
        <v>644</v>
      </c>
    </row>
    <row r="92" spans="1:1" x14ac:dyDescent="0.25">
      <c r="A92" s="9" t="s">
        <v>644</v>
      </c>
    </row>
    <row r="93" spans="1:1" x14ac:dyDescent="0.25">
      <c r="A93" s="6" t="s">
        <v>644</v>
      </c>
    </row>
    <row r="94" spans="1:1" x14ac:dyDescent="0.25">
      <c r="A94" s="9" t="s">
        <v>639</v>
      </c>
    </row>
    <row r="95" spans="1:1" x14ac:dyDescent="0.25">
      <c r="A95" s="6" t="s">
        <v>641</v>
      </c>
    </row>
    <row r="96" spans="1:1" x14ac:dyDescent="0.25">
      <c r="A96" s="9" t="s">
        <v>644</v>
      </c>
    </row>
    <row r="97" spans="1:1" x14ac:dyDescent="0.25">
      <c r="A97" s="6" t="s">
        <v>384</v>
      </c>
    </row>
    <row r="98" spans="1:1" x14ac:dyDescent="0.25">
      <c r="A98" s="9" t="s">
        <v>644</v>
      </c>
    </row>
    <row r="99" spans="1:1" x14ac:dyDescent="0.25">
      <c r="A99" s="6" t="s">
        <v>639</v>
      </c>
    </row>
    <row r="100" spans="1:1" x14ac:dyDescent="0.25">
      <c r="A100" s="9" t="s">
        <v>644</v>
      </c>
    </row>
    <row r="101" spans="1:1" x14ac:dyDescent="0.25">
      <c r="A101" s="6" t="s">
        <v>644</v>
      </c>
    </row>
    <row r="102" spans="1:1" x14ac:dyDescent="0.25">
      <c r="A102" s="9" t="s">
        <v>644</v>
      </c>
    </row>
    <row r="103" spans="1:1" x14ac:dyDescent="0.25">
      <c r="A103" s="6" t="s">
        <v>642</v>
      </c>
    </row>
    <row r="104" spans="1:1" x14ac:dyDescent="0.25">
      <c r="A104" s="9" t="s">
        <v>641</v>
      </c>
    </row>
    <row r="105" spans="1:1" x14ac:dyDescent="0.25">
      <c r="A105" s="6" t="s">
        <v>641</v>
      </c>
    </row>
    <row r="106" spans="1:1" x14ac:dyDescent="0.25">
      <c r="A106" s="9" t="s">
        <v>641</v>
      </c>
    </row>
    <row r="107" spans="1:1" x14ac:dyDescent="0.25">
      <c r="A107" s="6" t="s">
        <v>644</v>
      </c>
    </row>
    <row r="108" spans="1:1" x14ac:dyDescent="0.25">
      <c r="A108" s="9" t="s">
        <v>639</v>
      </c>
    </row>
    <row r="109" spans="1:1" x14ac:dyDescent="0.25">
      <c r="A109" s="6" t="s">
        <v>641</v>
      </c>
    </row>
    <row r="110" spans="1:1" x14ac:dyDescent="0.25">
      <c r="A110" s="6" t="s">
        <v>644</v>
      </c>
    </row>
    <row r="111" spans="1:1" x14ac:dyDescent="0.25">
      <c r="A111" s="9" t="s">
        <v>642</v>
      </c>
    </row>
    <row r="112" spans="1:1" x14ac:dyDescent="0.25">
      <c r="A112" s="6" t="s">
        <v>641</v>
      </c>
    </row>
    <row r="113" spans="1:1" x14ac:dyDescent="0.25">
      <c r="A113" s="9" t="s">
        <v>641</v>
      </c>
    </row>
    <row r="114" spans="1:1" x14ac:dyDescent="0.25">
      <c r="A114" s="6" t="s">
        <v>408</v>
      </c>
    </row>
    <row r="115" spans="1:1" x14ac:dyDescent="0.25">
      <c r="A115" s="9" t="s">
        <v>641</v>
      </c>
    </row>
    <row r="116" spans="1:1" x14ac:dyDescent="0.25">
      <c r="A116" s="6" t="s">
        <v>413</v>
      </c>
    </row>
    <row r="117" spans="1:1" x14ac:dyDescent="0.25">
      <c r="A117" s="9" t="s">
        <v>644</v>
      </c>
    </row>
    <row r="118" spans="1:1" x14ac:dyDescent="0.25">
      <c r="A118" s="6" t="s">
        <v>644</v>
      </c>
    </row>
    <row r="119" spans="1:1" x14ac:dyDescent="0.25">
      <c r="A119" s="9" t="s">
        <v>644</v>
      </c>
    </row>
    <row r="120" spans="1:1" x14ac:dyDescent="0.25">
      <c r="A120" s="6" t="s">
        <v>641</v>
      </c>
    </row>
    <row r="121" spans="1:1" x14ac:dyDescent="0.25">
      <c r="A121" s="9" t="s">
        <v>639</v>
      </c>
    </row>
    <row r="122" spans="1:1" x14ac:dyDescent="0.25">
      <c r="A122" s="6" t="s">
        <v>644</v>
      </c>
    </row>
    <row r="123" spans="1:1" x14ac:dyDescent="0.25">
      <c r="A123" s="9" t="s">
        <v>639</v>
      </c>
    </row>
    <row r="124" spans="1:1" x14ac:dyDescent="0.25">
      <c r="A124" s="6" t="s">
        <v>644</v>
      </c>
    </row>
    <row r="125" spans="1:1" x14ac:dyDescent="0.25">
      <c r="A125" s="9" t="s">
        <v>639</v>
      </c>
    </row>
    <row r="126" spans="1:1" x14ac:dyDescent="0.25">
      <c r="A126" s="6" t="s">
        <v>426</v>
      </c>
    </row>
    <row r="127" spans="1:1" x14ac:dyDescent="0.25">
      <c r="A127" s="9" t="s">
        <v>639</v>
      </c>
    </row>
    <row r="128" spans="1:1" x14ac:dyDescent="0.25">
      <c r="A128" s="6" t="s">
        <v>644</v>
      </c>
    </row>
    <row r="129" spans="1:1" x14ac:dyDescent="0.25">
      <c r="A129" s="9" t="s">
        <v>644</v>
      </c>
    </row>
    <row r="130" spans="1:1" x14ac:dyDescent="0.25">
      <c r="A130" s="6" t="s">
        <v>644</v>
      </c>
    </row>
    <row r="131" spans="1:1" x14ac:dyDescent="0.25">
      <c r="A131" s="9" t="s">
        <v>644</v>
      </c>
    </row>
    <row r="132" spans="1:1" x14ac:dyDescent="0.25">
      <c r="A132" s="6" t="s">
        <v>641</v>
      </c>
    </row>
    <row r="133" spans="1:1" x14ac:dyDescent="0.25">
      <c r="A133" s="9" t="s">
        <v>644</v>
      </c>
    </row>
    <row r="134" spans="1:1" x14ac:dyDescent="0.25">
      <c r="A134" s="6" t="s">
        <v>639</v>
      </c>
    </row>
    <row r="135" spans="1:1" x14ac:dyDescent="0.25">
      <c r="A135" s="9" t="s">
        <v>644</v>
      </c>
    </row>
    <row r="136" spans="1:1" x14ac:dyDescent="0.25">
      <c r="A136" s="6" t="s">
        <v>643</v>
      </c>
    </row>
    <row r="137" spans="1:1" x14ac:dyDescent="0.25">
      <c r="A137" s="9" t="s">
        <v>644</v>
      </c>
    </row>
    <row r="138" spans="1:1" x14ac:dyDescent="0.25">
      <c r="A138" s="6" t="s">
        <v>644</v>
      </c>
    </row>
    <row r="139" spans="1:1" x14ac:dyDescent="0.25">
      <c r="A139" s="9" t="s">
        <v>644</v>
      </c>
    </row>
    <row r="140" spans="1:1" x14ac:dyDescent="0.25">
      <c r="A140" s="6" t="s">
        <v>644</v>
      </c>
    </row>
    <row r="141" spans="1:1" x14ac:dyDescent="0.25">
      <c r="A141" s="9" t="s">
        <v>641</v>
      </c>
    </row>
    <row r="142" spans="1:1" x14ac:dyDescent="0.25">
      <c r="A142" s="6" t="s">
        <v>642</v>
      </c>
    </row>
    <row r="143" spans="1:1" x14ac:dyDescent="0.25">
      <c r="A143" s="9" t="s">
        <v>644</v>
      </c>
    </row>
    <row r="144" spans="1:1" x14ac:dyDescent="0.25">
      <c r="A144" s="6" t="s">
        <v>644</v>
      </c>
    </row>
    <row r="145" spans="1:1" x14ac:dyDescent="0.25">
      <c r="A145" s="9" t="s">
        <v>644</v>
      </c>
    </row>
    <row r="146" spans="1:1" x14ac:dyDescent="0.25">
      <c r="A146" s="6" t="s">
        <v>644</v>
      </c>
    </row>
    <row r="147" spans="1:1" x14ac:dyDescent="0.25">
      <c r="A147" s="9" t="s">
        <v>639</v>
      </c>
    </row>
    <row r="148" spans="1:1" x14ac:dyDescent="0.25">
      <c r="A148" s="6" t="s">
        <v>644</v>
      </c>
    </row>
    <row r="149" spans="1:1" x14ac:dyDescent="0.25">
      <c r="A149" s="9" t="s">
        <v>644</v>
      </c>
    </row>
    <row r="150" spans="1:1" x14ac:dyDescent="0.25">
      <c r="A150" s="6" t="s">
        <v>641</v>
      </c>
    </row>
    <row r="151" spans="1:1" x14ac:dyDescent="0.25">
      <c r="A151" s="9" t="s">
        <v>643</v>
      </c>
    </row>
    <row r="152" spans="1:1" x14ac:dyDescent="0.25">
      <c r="A152" s="6" t="s">
        <v>641</v>
      </c>
    </row>
    <row r="153" spans="1:1" x14ac:dyDescent="0.25">
      <c r="A153" s="9" t="s">
        <v>644</v>
      </c>
    </row>
    <row r="154" spans="1:1" x14ac:dyDescent="0.25">
      <c r="A154" s="6" t="s">
        <v>644</v>
      </c>
    </row>
    <row r="155" spans="1:1" x14ac:dyDescent="0.25">
      <c r="A155" s="9" t="s">
        <v>644</v>
      </c>
    </row>
    <row r="156" spans="1:1" x14ac:dyDescent="0.25">
      <c r="A156" s="6" t="s">
        <v>644</v>
      </c>
    </row>
    <row r="157" spans="1:1" x14ac:dyDescent="0.25">
      <c r="A157" s="9" t="s">
        <v>641</v>
      </c>
    </row>
    <row r="158" spans="1:1" x14ac:dyDescent="0.25">
      <c r="A158" s="6" t="s">
        <v>641</v>
      </c>
    </row>
    <row r="159" spans="1:1" x14ac:dyDescent="0.25">
      <c r="A159" s="9" t="s">
        <v>644</v>
      </c>
    </row>
    <row r="160" spans="1:1" x14ac:dyDescent="0.25">
      <c r="A160" s="6" t="s">
        <v>644</v>
      </c>
    </row>
    <row r="161" spans="1:1" x14ac:dyDescent="0.25">
      <c r="A161" s="9" t="s">
        <v>644</v>
      </c>
    </row>
    <row r="162" spans="1:1" x14ac:dyDescent="0.25">
      <c r="A162" s="6" t="s">
        <v>644</v>
      </c>
    </row>
    <row r="163" spans="1:1" x14ac:dyDescent="0.25">
      <c r="A163" s="9" t="s">
        <v>644</v>
      </c>
    </row>
    <row r="164" spans="1:1" x14ac:dyDescent="0.25">
      <c r="A164" s="6" t="s">
        <v>639</v>
      </c>
    </row>
    <row r="165" spans="1:1" x14ac:dyDescent="0.25">
      <c r="A165" s="9" t="s">
        <v>639</v>
      </c>
    </row>
    <row r="166" spans="1:1" x14ac:dyDescent="0.25">
      <c r="A166" s="6" t="s">
        <v>471</v>
      </c>
    </row>
    <row r="167" spans="1:1" x14ac:dyDescent="0.25">
      <c r="A167" s="9" t="s">
        <v>639</v>
      </c>
    </row>
    <row r="168" spans="1:1" x14ac:dyDescent="0.25">
      <c r="A168" s="6" t="s">
        <v>644</v>
      </c>
    </row>
    <row r="169" spans="1:1" x14ac:dyDescent="0.25">
      <c r="A169" s="9" t="s">
        <v>476</v>
      </c>
    </row>
    <row r="170" spans="1:1" x14ac:dyDescent="0.25">
      <c r="A170" s="6" t="s">
        <v>641</v>
      </c>
    </row>
    <row r="171" spans="1:1" x14ac:dyDescent="0.25">
      <c r="A171" s="9" t="s">
        <v>641</v>
      </c>
    </row>
    <row r="172" spans="1:1" x14ac:dyDescent="0.25">
      <c r="A172" s="9" t="s">
        <v>639</v>
      </c>
    </row>
    <row r="173" spans="1:1" x14ac:dyDescent="0.25">
      <c r="A173" s="6" t="s">
        <v>491</v>
      </c>
    </row>
    <row r="174" spans="1:1" x14ac:dyDescent="0.25">
      <c r="A174" s="9" t="s">
        <v>492</v>
      </c>
    </row>
    <row r="175" spans="1:1" x14ac:dyDescent="0.25">
      <c r="A175" s="6" t="s">
        <v>644</v>
      </c>
    </row>
    <row r="176" spans="1:1" x14ac:dyDescent="0.25">
      <c r="A176" s="9" t="s">
        <v>641</v>
      </c>
    </row>
    <row r="177" spans="1:1" x14ac:dyDescent="0.25">
      <c r="A177" s="9" t="s">
        <v>641</v>
      </c>
    </row>
    <row r="178" spans="1:1" x14ac:dyDescent="0.25">
      <c r="A178" s="6" t="s">
        <v>645</v>
      </c>
    </row>
    <row r="179" spans="1:1" x14ac:dyDescent="0.25">
      <c r="A179" s="9" t="s">
        <v>642</v>
      </c>
    </row>
    <row r="180" spans="1:1" x14ac:dyDescent="0.25">
      <c r="A180" s="6" t="s">
        <v>640</v>
      </c>
    </row>
    <row r="181" spans="1:1" x14ac:dyDescent="0.25">
      <c r="A181" s="9" t="s">
        <v>642</v>
      </c>
    </row>
    <row r="182" spans="1:1" x14ac:dyDescent="0.25">
      <c r="A182" s="6" t="s">
        <v>641</v>
      </c>
    </row>
    <row r="183" spans="1:1" x14ac:dyDescent="0.25">
      <c r="A183" s="9" t="s">
        <v>644</v>
      </c>
    </row>
    <row r="184" spans="1:1" x14ac:dyDescent="0.25">
      <c r="A184" s="6" t="s">
        <v>641</v>
      </c>
    </row>
    <row r="185" spans="1:1" x14ac:dyDescent="0.25">
      <c r="A185" s="9" t="s">
        <v>645</v>
      </c>
    </row>
    <row r="186" spans="1:1" x14ac:dyDescent="0.25">
      <c r="A186" s="6" t="s">
        <v>641</v>
      </c>
    </row>
    <row r="187" spans="1:1" x14ac:dyDescent="0.25">
      <c r="A187" s="9" t="s">
        <v>641</v>
      </c>
    </row>
    <row r="188" spans="1:1" x14ac:dyDescent="0.25">
      <c r="A188" s="6" t="s">
        <v>641</v>
      </c>
    </row>
    <row r="189" spans="1:1" x14ac:dyDescent="0.25">
      <c r="A189" s="9" t="s">
        <v>539</v>
      </c>
    </row>
    <row r="190" spans="1:1" x14ac:dyDescent="0.25">
      <c r="A190" s="6" t="s">
        <v>544</v>
      </c>
    </row>
    <row r="191" spans="1:1" x14ac:dyDescent="0.25">
      <c r="A191" s="9" t="s">
        <v>641</v>
      </c>
    </row>
    <row r="192" spans="1:1" x14ac:dyDescent="0.25">
      <c r="A192" s="6" t="s">
        <v>641</v>
      </c>
    </row>
    <row r="193" spans="1:1" x14ac:dyDescent="0.25">
      <c r="A193" s="9" t="s">
        <v>549</v>
      </c>
    </row>
    <row r="194" spans="1:1" x14ac:dyDescent="0.25">
      <c r="A194" s="6" t="s">
        <v>642</v>
      </c>
    </row>
    <row r="195" spans="1:1" x14ac:dyDescent="0.25">
      <c r="A195" s="6" t="s">
        <v>558</v>
      </c>
    </row>
    <row r="196" spans="1:1" x14ac:dyDescent="0.25">
      <c r="A196" s="6" t="s">
        <v>641</v>
      </c>
    </row>
    <row r="197" spans="1:1" x14ac:dyDescent="0.25">
      <c r="A197" s="6" t="s">
        <v>646</v>
      </c>
    </row>
    <row r="198" spans="1:1" x14ac:dyDescent="0.25">
      <c r="A198" s="9" t="s">
        <v>644</v>
      </c>
    </row>
    <row r="199" spans="1:1" x14ac:dyDescent="0.25">
      <c r="A199" s="6" t="s">
        <v>641</v>
      </c>
    </row>
    <row r="200" spans="1:1" x14ac:dyDescent="0.25">
      <c r="A200" s="9" t="s">
        <v>642</v>
      </c>
    </row>
    <row r="201" spans="1:1" x14ac:dyDescent="0.25">
      <c r="A201" s="9" t="s">
        <v>644</v>
      </c>
    </row>
    <row r="202" spans="1:1" x14ac:dyDescent="0.25">
      <c r="A202" s="6" t="s">
        <v>644</v>
      </c>
    </row>
    <row r="203" spans="1:1" x14ac:dyDescent="0.25">
      <c r="A203" s="9" t="s">
        <v>644</v>
      </c>
    </row>
    <row r="204" spans="1:1" x14ac:dyDescent="0.25">
      <c r="A204" s="9" t="s">
        <v>644</v>
      </c>
    </row>
    <row r="205" spans="1:1" x14ac:dyDescent="0.25">
      <c r="A205" s="9" t="s">
        <v>641</v>
      </c>
    </row>
    <row r="206" spans="1:1" x14ac:dyDescent="0.25">
      <c r="A206" s="9" t="s">
        <v>639</v>
      </c>
    </row>
    <row r="207" spans="1:1" x14ac:dyDescent="0.25">
      <c r="A207" s="9" t="s">
        <v>644</v>
      </c>
    </row>
    <row r="208" spans="1:1" x14ac:dyDescent="0.25">
      <c r="A208" s="9" t="s">
        <v>585</v>
      </c>
    </row>
    <row r="209" spans="1:1" x14ac:dyDescent="0.25">
      <c r="A209" s="6" t="s">
        <v>643</v>
      </c>
    </row>
    <row r="210" spans="1:1" x14ac:dyDescent="0.25">
      <c r="A210" s="9" t="s">
        <v>640</v>
      </c>
    </row>
    <row r="211" spans="1:1" x14ac:dyDescent="0.25">
      <c r="A211" s="9" t="s">
        <v>644</v>
      </c>
    </row>
    <row r="212" spans="1:1" x14ac:dyDescent="0.25">
      <c r="A212" s="9" t="s">
        <v>645</v>
      </c>
    </row>
    <row r="213" spans="1:1" x14ac:dyDescent="0.25">
      <c r="A213" s="6" t="s">
        <v>642</v>
      </c>
    </row>
    <row r="214" spans="1:1" x14ac:dyDescent="0.25">
      <c r="A214" s="9" t="s">
        <v>644</v>
      </c>
    </row>
    <row r="215" spans="1:1" x14ac:dyDescent="0.25">
      <c r="A215" s="6" t="s">
        <v>639</v>
      </c>
    </row>
    <row r="216" spans="1:1" x14ac:dyDescent="0.25">
      <c r="A216" s="9" t="s">
        <v>595</v>
      </c>
    </row>
    <row r="217" spans="1:1" x14ac:dyDescent="0.25">
      <c r="A217" s="9" t="s">
        <v>641</v>
      </c>
    </row>
    <row r="218" spans="1:1" x14ac:dyDescent="0.25">
      <c r="A218" s="9" t="s">
        <v>641</v>
      </c>
    </row>
    <row r="219" spans="1:1" x14ac:dyDescent="0.25">
      <c r="A219" s="6" t="s">
        <v>641</v>
      </c>
    </row>
    <row r="220" spans="1:1" x14ac:dyDescent="0.25">
      <c r="A220" s="9" t="s">
        <v>639</v>
      </c>
    </row>
    <row r="221" spans="1:1" x14ac:dyDescent="0.25">
      <c r="A221" s="6" t="s">
        <v>639</v>
      </c>
    </row>
    <row r="222" spans="1:1" x14ac:dyDescent="0.25">
      <c r="A222" s="9" t="s">
        <v>641</v>
      </c>
    </row>
    <row r="223" spans="1:1" x14ac:dyDescent="0.25">
      <c r="A223" s="6" t="s">
        <v>644</v>
      </c>
    </row>
    <row r="224" spans="1:1" x14ac:dyDescent="0.25">
      <c r="A224" s="9" t="s">
        <v>641</v>
      </c>
    </row>
    <row r="225" spans="1:1" x14ac:dyDescent="0.25">
      <c r="A225" s="6" t="s">
        <v>644</v>
      </c>
    </row>
    <row r="226" spans="1:1" x14ac:dyDescent="0.25">
      <c r="A226" s="9" t="s">
        <v>641</v>
      </c>
    </row>
    <row r="227" spans="1:1" x14ac:dyDescent="0.25">
      <c r="A227" s="6" t="s">
        <v>639</v>
      </c>
    </row>
    <row r="228" spans="1:1" x14ac:dyDescent="0.25">
      <c r="A228" s="6" t="s">
        <v>644</v>
      </c>
    </row>
    <row r="229" spans="1:1" x14ac:dyDescent="0.25">
      <c r="A229" s="6" t="s">
        <v>641</v>
      </c>
    </row>
    <row r="230" spans="1:1" x14ac:dyDescent="0.25">
      <c r="A230" s="9" t="s">
        <v>644</v>
      </c>
    </row>
    <row r="231" spans="1:1" x14ac:dyDescent="0.25">
      <c r="A231" s="6" t="s">
        <v>639</v>
      </c>
    </row>
    <row r="232" spans="1:1" x14ac:dyDescent="0.25">
      <c r="A232" s="9" t="s">
        <v>644</v>
      </c>
    </row>
    <row r="233" spans="1:1" x14ac:dyDescent="0.25">
      <c r="A233" s="6" t="s">
        <v>641</v>
      </c>
    </row>
    <row r="234" spans="1:1" x14ac:dyDescent="0.25">
      <c r="A234" s="9" t="s">
        <v>641</v>
      </c>
    </row>
    <row r="235" spans="1:1" x14ac:dyDescent="0.25">
      <c r="A235" s="6" t="s">
        <v>642</v>
      </c>
    </row>
    <row r="236" spans="1:1" x14ac:dyDescent="0.25">
      <c r="A236" s="9" t="s">
        <v>642</v>
      </c>
    </row>
    <row r="237" spans="1:1" x14ac:dyDescent="0.25">
      <c r="A237" s="6" t="s">
        <v>645</v>
      </c>
    </row>
    <row r="238" spans="1:1" x14ac:dyDescent="0.25">
      <c r="A238" s="12" t="s">
        <v>644</v>
      </c>
    </row>
  </sheetData>
  <sortState xmlns:xlrd2="http://schemas.microsoft.com/office/spreadsheetml/2017/richdata2" ref="C2:D11">
    <sortCondition descending="1" ref="D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38"/>
  <sheetViews>
    <sheetView topLeftCell="Y1" workbookViewId="0">
      <selection activeCell="AI20" sqref="AI20"/>
    </sheetView>
  </sheetViews>
  <sheetFormatPr defaultRowHeight="13.2" x14ac:dyDescent="0.25"/>
  <cols>
    <col min="1" max="1" width="19.109375" style="4" customWidth="1"/>
    <col min="8" max="8" width="32.6640625" style="4" customWidth="1"/>
    <col min="10" max="10" width="12" customWidth="1"/>
    <col min="14" max="14" width="37.6640625" style="4" customWidth="1"/>
    <col min="16" max="16" width="23.5546875" customWidth="1"/>
    <col min="23" max="23" width="37.6640625" style="4" customWidth="1"/>
    <col min="26" max="26" width="14.44140625" customWidth="1"/>
    <col min="34" max="34" width="37.6640625" style="4" customWidth="1"/>
    <col min="36" max="36" width="33.33203125" customWidth="1"/>
  </cols>
  <sheetData>
    <row r="1" spans="1:37" x14ac:dyDescent="0.25">
      <c r="A1" s="2" t="s">
        <v>37</v>
      </c>
      <c r="H1" s="2" t="s">
        <v>38</v>
      </c>
      <c r="N1" s="69" t="s">
        <v>39</v>
      </c>
      <c r="W1" s="2" t="s">
        <v>40</v>
      </c>
      <c r="AH1" s="3" t="s">
        <v>41</v>
      </c>
    </row>
    <row r="2" spans="1:37" ht="26.4" x14ac:dyDescent="0.25">
      <c r="A2" s="75" t="s">
        <v>60</v>
      </c>
      <c r="B2" s="16" t="s">
        <v>60</v>
      </c>
      <c r="C2" s="15">
        <f>COUNTIF($A$2:$A$238,B2)</f>
        <v>91</v>
      </c>
      <c r="H2" s="6" t="s">
        <v>924</v>
      </c>
      <c r="J2" s="15" t="s">
        <v>927</v>
      </c>
      <c r="K2" s="15">
        <f>COUNTIF($H$2:$H$238,J2)</f>
        <v>9</v>
      </c>
      <c r="N2" s="6" t="s">
        <v>929</v>
      </c>
      <c r="P2" s="34" t="s">
        <v>930</v>
      </c>
      <c r="Q2" s="15">
        <f t="shared" ref="Q2:Q7" si="0">COUNTIF($N$2:$N$238,P2)</f>
        <v>101</v>
      </c>
      <c r="R2" s="79"/>
      <c r="S2" s="79"/>
      <c r="T2" s="79"/>
      <c r="W2" s="6" t="s">
        <v>936</v>
      </c>
      <c r="Z2" s="34" t="s">
        <v>937</v>
      </c>
      <c r="AA2" s="15">
        <f>COUNTIF($W$2:$Y$238,Z2)</f>
        <v>168</v>
      </c>
      <c r="AB2" s="79"/>
      <c r="AC2" s="79"/>
      <c r="AD2" s="79"/>
      <c r="AE2" s="79"/>
      <c r="AH2" s="7" t="s">
        <v>940</v>
      </c>
      <c r="AJ2" s="15" t="s">
        <v>952</v>
      </c>
      <c r="AK2" s="15">
        <f>COUNTIF($AH$2:$AH$238,AJ2)</f>
        <v>3</v>
      </c>
    </row>
    <row r="3" spans="1:37" ht="39.6" x14ac:dyDescent="0.25">
      <c r="A3" s="76" t="s">
        <v>79</v>
      </c>
      <c r="B3" s="16" t="s">
        <v>79</v>
      </c>
      <c r="C3" s="15">
        <f>COUNTIF($A$2:$A$238,B3)</f>
        <v>146</v>
      </c>
      <c r="H3" s="9" t="s">
        <v>924</v>
      </c>
      <c r="J3" s="15" t="s">
        <v>924</v>
      </c>
      <c r="K3" s="15">
        <f t="shared" ref="K3:K7" si="1">COUNTIF($H$2:$H$238,J3)</f>
        <v>70</v>
      </c>
      <c r="N3" s="9" t="s">
        <v>930</v>
      </c>
      <c r="P3" s="34" t="s">
        <v>932</v>
      </c>
      <c r="Q3" s="15">
        <f t="shared" si="0"/>
        <v>75</v>
      </c>
      <c r="R3" s="79"/>
      <c r="S3" s="79"/>
      <c r="T3" s="79"/>
      <c r="W3" s="9" t="s">
        <v>936</v>
      </c>
      <c r="Z3" s="34" t="s">
        <v>936</v>
      </c>
      <c r="AA3" s="15">
        <f>COUNTIF($W$2:$Y$238,Z3)</f>
        <v>54</v>
      </c>
      <c r="AB3" s="79"/>
      <c r="AC3" s="79"/>
      <c r="AD3" s="79"/>
      <c r="AE3" s="79"/>
      <c r="AH3" s="10" t="s">
        <v>81</v>
      </c>
      <c r="AJ3" s="15" t="s">
        <v>945</v>
      </c>
      <c r="AK3" s="15">
        <f>COUNTIF($AH$2:$AH$238,AJ3)</f>
        <v>4</v>
      </c>
    </row>
    <row r="4" spans="1:37" ht="26.4" x14ac:dyDescent="0.25">
      <c r="A4" s="6" t="s">
        <v>60</v>
      </c>
      <c r="H4" s="6" t="s">
        <v>924</v>
      </c>
      <c r="J4" s="15" t="s">
        <v>925</v>
      </c>
      <c r="K4" s="15">
        <f t="shared" si="1"/>
        <v>49</v>
      </c>
      <c r="N4" s="6" t="s">
        <v>929</v>
      </c>
      <c r="P4" s="34" t="s">
        <v>929</v>
      </c>
      <c r="Q4" s="15">
        <f t="shared" si="0"/>
        <v>31</v>
      </c>
      <c r="R4" s="79"/>
      <c r="S4" s="79"/>
      <c r="T4" s="79"/>
      <c r="W4" s="6" t="s">
        <v>936</v>
      </c>
      <c r="Z4" s="34" t="s">
        <v>938</v>
      </c>
      <c r="AA4" s="15">
        <f>COUNTIF($W$2:$Y$238,Z4)+2</f>
        <v>53</v>
      </c>
      <c r="AB4" s="79"/>
      <c r="AC4" s="79"/>
      <c r="AD4" s="79"/>
      <c r="AE4" s="79"/>
      <c r="AH4" s="7" t="s">
        <v>940</v>
      </c>
      <c r="AJ4" s="15" t="s">
        <v>954</v>
      </c>
      <c r="AK4" s="15">
        <v>5</v>
      </c>
    </row>
    <row r="5" spans="1:37" ht="39.6" x14ac:dyDescent="0.25">
      <c r="A5" s="9" t="s">
        <v>60</v>
      </c>
      <c r="H5" s="9" t="s">
        <v>924</v>
      </c>
      <c r="J5" s="15" t="s">
        <v>926</v>
      </c>
      <c r="K5" s="15">
        <f t="shared" si="1"/>
        <v>69</v>
      </c>
      <c r="N5" s="9" t="s">
        <v>929</v>
      </c>
      <c r="P5" s="34" t="s">
        <v>931</v>
      </c>
      <c r="Q5" s="15">
        <f t="shared" si="0"/>
        <v>22</v>
      </c>
      <c r="R5" s="79"/>
      <c r="S5" s="79"/>
      <c r="T5" s="79"/>
      <c r="W5" s="9" t="s">
        <v>937</v>
      </c>
      <c r="Z5" s="34" t="s">
        <v>456</v>
      </c>
      <c r="AA5" s="15">
        <f>COUNTIF($W$2:$Y$238,Z5)+1</f>
        <v>10</v>
      </c>
      <c r="AB5" s="79"/>
      <c r="AC5" s="79"/>
      <c r="AD5" s="79"/>
      <c r="AE5" s="79"/>
      <c r="AH5" s="10" t="s">
        <v>100</v>
      </c>
      <c r="AJ5" s="15" t="s">
        <v>953</v>
      </c>
      <c r="AK5" s="15">
        <v>6</v>
      </c>
    </row>
    <row r="6" spans="1:37" x14ac:dyDescent="0.25">
      <c r="A6" s="6" t="s">
        <v>60</v>
      </c>
      <c r="H6" s="6" t="s">
        <v>924</v>
      </c>
      <c r="J6" s="15" t="s">
        <v>928</v>
      </c>
      <c r="K6" s="15">
        <f t="shared" si="1"/>
        <v>22</v>
      </c>
      <c r="N6" s="6" t="s">
        <v>930</v>
      </c>
      <c r="P6" s="34" t="s">
        <v>934</v>
      </c>
      <c r="Q6" s="15">
        <f t="shared" si="0"/>
        <v>6</v>
      </c>
      <c r="R6" s="79"/>
      <c r="S6" s="79"/>
      <c r="T6" s="79"/>
      <c r="W6" s="6" t="s">
        <v>938</v>
      </c>
      <c r="AH6" s="7" t="s">
        <v>941</v>
      </c>
      <c r="AJ6" s="15" t="s">
        <v>951</v>
      </c>
      <c r="AK6" s="15">
        <f>COUNTIF($AH$2:$AH$238,AJ6)</f>
        <v>7</v>
      </c>
    </row>
    <row r="7" spans="1:37" x14ac:dyDescent="0.25">
      <c r="A7" s="9" t="s">
        <v>60</v>
      </c>
      <c r="H7" s="9" t="s">
        <v>924</v>
      </c>
      <c r="J7" s="15" t="s">
        <v>256</v>
      </c>
      <c r="K7" s="15">
        <f t="shared" si="1"/>
        <v>18</v>
      </c>
      <c r="N7" s="9" t="s">
        <v>930</v>
      </c>
      <c r="P7" s="34" t="s">
        <v>933</v>
      </c>
      <c r="Q7" s="15">
        <f t="shared" si="0"/>
        <v>2</v>
      </c>
      <c r="R7" s="79"/>
      <c r="S7" s="79"/>
      <c r="T7" s="79"/>
      <c r="W7" s="9" t="s">
        <v>938</v>
      </c>
      <c r="Z7" s="6"/>
      <c r="AH7" s="10" t="s">
        <v>942</v>
      </c>
      <c r="AJ7" s="15" t="s">
        <v>654</v>
      </c>
      <c r="AK7" s="15">
        <v>7</v>
      </c>
    </row>
    <row r="8" spans="1:37" x14ac:dyDescent="0.25">
      <c r="A8" s="6" t="s">
        <v>60</v>
      </c>
      <c r="H8" s="6" t="s">
        <v>924</v>
      </c>
      <c r="N8" s="6" t="s">
        <v>931</v>
      </c>
      <c r="P8" s="20" t="s">
        <v>935</v>
      </c>
      <c r="W8" s="6" t="s">
        <v>936</v>
      </c>
      <c r="X8" t="s">
        <v>937</v>
      </c>
      <c r="Z8" s="6"/>
      <c r="AH8" s="7" t="s">
        <v>943</v>
      </c>
      <c r="AJ8" s="15" t="s">
        <v>944</v>
      </c>
      <c r="AK8" s="15">
        <f>COUNTIF($AH$2:$AH$238,AJ8)</f>
        <v>10</v>
      </c>
    </row>
    <row r="9" spans="1:37" x14ac:dyDescent="0.25">
      <c r="A9" s="9" t="s">
        <v>79</v>
      </c>
      <c r="H9" s="9" t="s">
        <v>925</v>
      </c>
      <c r="N9" s="9" t="s">
        <v>929</v>
      </c>
      <c r="W9" s="9" t="s">
        <v>937</v>
      </c>
      <c r="Z9" s="9"/>
      <c r="AH9" s="10" t="s">
        <v>943</v>
      </c>
      <c r="AJ9" s="15" t="s">
        <v>940</v>
      </c>
      <c r="AK9" s="15">
        <f>COUNTIF($AH$2:$AH$238,AJ9)</f>
        <v>12</v>
      </c>
    </row>
    <row r="10" spans="1:37" x14ac:dyDescent="0.25">
      <c r="A10" s="6" t="s">
        <v>79</v>
      </c>
      <c r="H10" s="6" t="s">
        <v>924</v>
      </c>
      <c r="N10" s="6" t="s">
        <v>930</v>
      </c>
      <c r="W10" s="6" t="s">
        <v>936</v>
      </c>
      <c r="X10" t="s">
        <v>937</v>
      </c>
      <c r="AH10" s="7" t="s">
        <v>943</v>
      </c>
      <c r="AJ10" s="15" t="s">
        <v>950</v>
      </c>
      <c r="AK10" s="15">
        <f>COUNTIF($AH$2:$AH$238,AJ10)</f>
        <v>13</v>
      </c>
    </row>
    <row r="11" spans="1:37" x14ac:dyDescent="0.25">
      <c r="A11" s="9" t="s">
        <v>79</v>
      </c>
      <c r="H11" s="9" t="s">
        <v>926</v>
      </c>
      <c r="N11" s="9" t="s">
        <v>932</v>
      </c>
      <c r="W11" s="9" t="s">
        <v>937</v>
      </c>
      <c r="AH11" s="10" t="s">
        <v>943</v>
      </c>
      <c r="AJ11" s="15" t="s">
        <v>946</v>
      </c>
      <c r="AK11" s="15">
        <f>COUNTIF($AH$2:$AH$238,AJ11)+2</f>
        <v>18</v>
      </c>
    </row>
    <row r="12" spans="1:37" x14ac:dyDescent="0.25">
      <c r="A12" s="6" t="s">
        <v>79</v>
      </c>
      <c r="H12" s="6" t="s">
        <v>926</v>
      </c>
      <c r="N12" s="6" t="s">
        <v>930</v>
      </c>
      <c r="W12" s="6" t="s">
        <v>938</v>
      </c>
      <c r="AH12" s="7" t="s">
        <v>944</v>
      </c>
      <c r="AJ12" s="15" t="s">
        <v>942</v>
      </c>
      <c r="AK12" s="15">
        <f>COUNTIF($AH$2:$AH$238,AJ12)+1</f>
        <v>18</v>
      </c>
    </row>
    <row r="13" spans="1:37" x14ac:dyDescent="0.25">
      <c r="A13" s="9" t="s">
        <v>79</v>
      </c>
      <c r="H13" s="9" t="s">
        <v>924</v>
      </c>
      <c r="N13" s="9" t="s">
        <v>929</v>
      </c>
      <c r="W13" s="9" t="s">
        <v>936</v>
      </c>
      <c r="X13" t="s">
        <v>937</v>
      </c>
      <c r="Y13" t="s">
        <v>938</v>
      </c>
      <c r="AH13" s="10" t="s">
        <v>943</v>
      </c>
      <c r="AJ13" s="15" t="s">
        <v>948</v>
      </c>
      <c r="AK13" s="15">
        <f>COUNTIF($AH$2:$AH$238,AJ13)+1</f>
        <v>20</v>
      </c>
    </row>
    <row r="14" spans="1:37" x14ac:dyDescent="0.25">
      <c r="A14" s="6" t="s">
        <v>79</v>
      </c>
      <c r="H14" s="6" t="s">
        <v>927</v>
      </c>
      <c r="N14" s="6" t="s">
        <v>932</v>
      </c>
      <c r="W14" s="6" t="s">
        <v>936</v>
      </c>
      <c r="X14" t="s">
        <v>938</v>
      </c>
      <c r="AH14" s="7" t="s">
        <v>945</v>
      </c>
      <c r="AJ14" s="15" t="s">
        <v>947</v>
      </c>
      <c r="AK14" s="15">
        <f>COUNTIF($AH$2:$AH$238,AJ14)</f>
        <v>23</v>
      </c>
    </row>
    <row r="15" spans="1:37" x14ac:dyDescent="0.25">
      <c r="A15" s="9" t="s">
        <v>79</v>
      </c>
      <c r="H15" s="9" t="s">
        <v>925</v>
      </c>
      <c r="N15" s="9" t="s">
        <v>929</v>
      </c>
      <c r="W15" s="9" t="s">
        <v>937</v>
      </c>
      <c r="X15" t="s">
        <v>938</v>
      </c>
      <c r="AH15" s="10" t="s">
        <v>946</v>
      </c>
      <c r="AJ15" s="15" t="s">
        <v>941</v>
      </c>
      <c r="AK15" s="15">
        <f>COUNTIF($AH$2:$AH$238,AJ15)</f>
        <v>25</v>
      </c>
    </row>
    <row r="16" spans="1:37" x14ac:dyDescent="0.25">
      <c r="A16" s="6" t="s">
        <v>79</v>
      </c>
      <c r="H16" s="6" t="s">
        <v>926</v>
      </c>
      <c r="N16" s="6" t="s">
        <v>929</v>
      </c>
      <c r="W16" s="6" t="s">
        <v>938</v>
      </c>
      <c r="AH16" s="7" t="s">
        <v>947</v>
      </c>
      <c r="AJ16" s="15" t="s">
        <v>949</v>
      </c>
      <c r="AK16" s="15">
        <f>COUNTIF($AH$2:$AH$238,AJ16)</f>
        <v>25</v>
      </c>
    </row>
    <row r="17" spans="1:37" x14ac:dyDescent="0.25">
      <c r="A17" s="9" t="s">
        <v>79</v>
      </c>
      <c r="H17" s="9" t="s">
        <v>925</v>
      </c>
      <c r="N17" s="9" t="s">
        <v>930</v>
      </c>
      <c r="W17" s="9" t="s">
        <v>937</v>
      </c>
      <c r="AH17" s="10" t="s">
        <v>947</v>
      </c>
      <c r="AJ17" s="15" t="s">
        <v>943</v>
      </c>
      <c r="AK17" s="15">
        <f>COUNTIF($AH$2:$AH$238,AJ17)+1</f>
        <v>41</v>
      </c>
    </row>
    <row r="18" spans="1:37" x14ac:dyDescent="0.25">
      <c r="A18" s="6" t="s">
        <v>79</v>
      </c>
      <c r="H18" s="6" t="s">
        <v>924</v>
      </c>
      <c r="N18" s="6" t="s">
        <v>930</v>
      </c>
      <c r="W18" s="6" t="s">
        <v>936</v>
      </c>
      <c r="X18" t="s">
        <v>937</v>
      </c>
      <c r="AH18" s="7" t="s">
        <v>944</v>
      </c>
    </row>
    <row r="19" spans="1:37" x14ac:dyDescent="0.25">
      <c r="A19" s="9" t="s">
        <v>60</v>
      </c>
      <c r="H19" s="9" t="s">
        <v>926</v>
      </c>
      <c r="N19" s="9" t="s">
        <v>931</v>
      </c>
      <c r="W19" s="9" t="s">
        <v>937</v>
      </c>
      <c r="AH19" s="10" t="s">
        <v>941</v>
      </c>
    </row>
    <row r="20" spans="1:37" x14ac:dyDescent="0.25">
      <c r="A20" s="9" t="s">
        <v>60</v>
      </c>
      <c r="H20" s="9" t="s">
        <v>928</v>
      </c>
      <c r="N20" s="9" t="s">
        <v>930</v>
      </c>
      <c r="W20" s="9" t="s">
        <v>937</v>
      </c>
      <c r="AH20" s="10" t="s">
        <v>948</v>
      </c>
    </row>
    <row r="21" spans="1:37" x14ac:dyDescent="0.25">
      <c r="A21" s="6" t="s">
        <v>79</v>
      </c>
      <c r="H21" s="6" t="s">
        <v>925</v>
      </c>
      <c r="N21" s="6" t="s">
        <v>930</v>
      </c>
      <c r="W21" s="6" t="s">
        <v>938</v>
      </c>
      <c r="AH21" s="7" t="s">
        <v>949</v>
      </c>
      <c r="AJ21" s="10"/>
    </row>
    <row r="22" spans="1:37" x14ac:dyDescent="0.25">
      <c r="A22" s="9" t="s">
        <v>79</v>
      </c>
      <c r="H22" s="9" t="s">
        <v>927</v>
      </c>
      <c r="N22" s="9" t="s">
        <v>930</v>
      </c>
      <c r="W22" s="9" t="s">
        <v>936</v>
      </c>
      <c r="AH22" s="10" t="s">
        <v>942</v>
      </c>
      <c r="AJ22" s="7"/>
    </row>
    <row r="23" spans="1:37" x14ac:dyDescent="0.25">
      <c r="A23" s="6" t="s">
        <v>60</v>
      </c>
      <c r="H23" s="6" t="s">
        <v>924</v>
      </c>
      <c r="N23" s="6" t="s">
        <v>930</v>
      </c>
      <c r="W23" s="6" t="s">
        <v>937</v>
      </c>
      <c r="AH23" s="7" t="s">
        <v>947</v>
      </c>
      <c r="AJ23" s="7"/>
    </row>
    <row r="24" spans="1:37" x14ac:dyDescent="0.25">
      <c r="A24" s="6" t="s">
        <v>79</v>
      </c>
      <c r="H24" s="6" t="s">
        <v>928</v>
      </c>
      <c r="N24" s="6" t="s">
        <v>932</v>
      </c>
      <c r="W24" s="6" t="s">
        <v>937</v>
      </c>
      <c r="AH24" s="7" t="s">
        <v>949</v>
      </c>
      <c r="AJ24" s="7"/>
    </row>
    <row r="25" spans="1:37" x14ac:dyDescent="0.25">
      <c r="A25" s="9" t="s">
        <v>79</v>
      </c>
      <c r="H25" s="9" t="s">
        <v>924</v>
      </c>
      <c r="N25" s="9" t="s">
        <v>930</v>
      </c>
      <c r="W25" s="9" t="s">
        <v>936</v>
      </c>
      <c r="X25" t="s">
        <v>938</v>
      </c>
      <c r="AH25" s="10" t="s">
        <v>219</v>
      </c>
      <c r="AJ25" s="7"/>
    </row>
    <row r="26" spans="1:37" x14ac:dyDescent="0.25">
      <c r="A26" s="6" t="s">
        <v>79</v>
      </c>
      <c r="H26" s="6" t="s">
        <v>925</v>
      </c>
      <c r="N26" s="6" t="s">
        <v>930</v>
      </c>
      <c r="W26" s="6" t="s">
        <v>937</v>
      </c>
      <c r="AH26" s="7" t="s">
        <v>946</v>
      </c>
      <c r="AJ26" s="7"/>
    </row>
    <row r="27" spans="1:37" x14ac:dyDescent="0.25">
      <c r="A27" s="9" t="s">
        <v>79</v>
      </c>
      <c r="H27" s="9" t="s">
        <v>926</v>
      </c>
      <c r="N27" s="9" t="s">
        <v>930</v>
      </c>
      <c r="W27" s="9" t="s">
        <v>937</v>
      </c>
      <c r="AH27" s="10" t="s">
        <v>946</v>
      </c>
      <c r="AJ27" s="10"/>
    </row>
    <row r="28" spans="1:37" x14ac:dyDescent="0.25">
      <c r="A28" s="6" t="s">
        <v>60</v>
      </c>
      <c r="H28" s="6" t="s">
        <v>925</v>
      </c>
      <c r="N28" s="6" t="s">
        <v>932</v>
      </c>
      <c r="W28" s="6" t="s">
        <v>937</v>
      </c>
      <c r="AH28" s="7" t="s">
        <v>947</v>
      </c>
      <c r="AJ28" s="10"/>
    </row>
    <row r="29" spans="1:37" x14ac:dyDescent="0.25">
      <c r="A29" s="9" t="s">
        <v>60</v>
      </c>
      <c r="H29" s="9" t="s">
        <v>928</v>
      </c>
      <c r="N29" s="9" t="s">
        <v>932</v>
      </c>
      <c r="W29" s="9" t="s">
        <v>937</v>
      </c>
      <c r="AH29" s="10" t="s">
        <v>942</v>
      </c>
      <c r="AJ29" s="7"/>
    </row>
    <row r="30" spans="1:37" x14ac:dyDescent="0.25">
      <c r="A30" s="6" t="s">
        <v>79</v>
      </c>
      <c r="H30" s="6" t="s">
        <v>928</v>
      </c>
      <c r="N30" s="6" t="s">
        <v>932</v>
      </c>
      <c r="W30" s="6" t="s">
        <v>939</v>
      </c>
      <c r="AH30" s="7" t="s">
        <v>238</v>
      </c>
      <c r="AJ30" s="10"/>
    </row>
    <row r="31" spans="1:37" x14ac:dyDescent="0.25">
      <c r="A31" s="9" t="s">
        <v>60</v>
      </c>
      <c r="H31" s="9" t="s">
        <v>925</v>
      </c>
      <c r="N31" s="9" t="s">
        <v>930</v>
      </c>
      <c r="W31" s="9" t="s">
        <v>937</v>
      </c>
      <c r="AH31" s="10" t="s">
        <v>949</v>
      </c>
      <c r="AJ31" s="7"/>
    </row>
    <row r="32" spans="1:37" x14ac:dyDescent="0.25">
      <c r="A32" s="6" t="s">
        <v>79</v>
      </c>
      <c r="H32" s="6" t="s">
        <v>925</v>
      </c>
      <c r="N32" s="6" t="s">
        <v>930</v>
      </c>
      <c r="W32" s="6" t="s">
        <v>937</v>
      </c>
      <c r="X32" t="s">
        <v>938</v>
      </c>
      <c r="AH32" s="7" t="s">
        <v>940</v>
      </c>
      <c r="AJ32" s="10"/>
    </row>
    <row r="33" spans="1:36" x14ac:dyDescent="0.25">
      <c r="A33" s="9" t="s">
        <v>60</v>
      </c>
      <c r="H33" s="9" t="s">
        <v>928</v>
      </c>
      <c r="N33" s="9" t="s">
        <v>932</v>
      </c>
      <c r="W33" s="9" t="s">
        <v>937</v>
      </c>
      <c r="AH33" s="10" t="s">
        <v>940</v>
      </c>
      <c r="AJ33" s="10"/>
    </row>
    <row r="34" spans="1:36" x14ac:dyDescent="0.25">
      <c r="A34" s="6" t="s">
        <v>79</v>
      </c>
      <c r="H34" s="6" t="s">
        <v>928</v>
      </c>
      <c r="N34" s="6" t="s">
        <v>930</v>
      </c>
      <c r="W34" s="6" t="s">
        <v>937</v>
      </c>
      <c r="AH34" s="7" t="s">
        <v>949</v>
      </c>
      <c r="AJ34" s="10"/>
    </row>
    <row r="35" spans="1:36" x14ac:dyDescent="0.25">
      <c r="A35" s="9" t="s">
        <v>79</v>
      </c>
      <c r="H35" s="9" t="s">
        <v>256</v>
      </c>
      <c r="N35" s="9" t="s">
        <v>932</v>
      </c>
      <c r="W35" s="9" t="s">
        <v>937</v>
      </c>
      <c r="AH35" s="10" t="s">
        <v>949</v>
      </c>
      <c r="AJ35" s="10"/>
    </row>
    <row r="36" spans="1:36" x14ac:dyDescent="0.25">
      <c r="A36" s="6" t="s">
        <v>79</v>
      </c>
      <c r="H36" s="6" t="s">
        <v>925</v>
      </c>
      <c r="N36" s="6" t="s">
        <v>932</v>
      </c>
      <c r="W36" s="6" t="s">
        <v>937</v>
      </c>
      <c r="X36" t="s">
        <v>938</v>
      </c>
      <c r="AH36" s="7" t="s">
        <v>943</v>
      </c>
      <c r="AJ36" s="10"/>
    </row>
    <row r="37" spans="1:36" x14ac:dyDescent="0.25">
      <c r="A37" s="9" t="s">
        <v>79</v>
      </c>
      <c r="H37" s="9" t="s">
        <v>924</v>
      </c>
      <c r="N37" s="9" t="s">
        <v>932</v>
      </c>
      <c r="W37" s="9" t="s">
        <v>937</v>
      </c>
      <c r="AH37" s="10" t="s">
        <v>943</v>
      </c>
      <c r="AJ37" s="10"/>
    </row>
    <row r="38" spans="1:36" x14ac:dyDescent="0.25">
      <c r="A38" s="6" t="s">
        <v>60</v>
      </c>
      <c r="H38" s="6" t="s">
        <v>926</v>
      </c>
      <c r="N38" s="6" t="s">
        <v>930</v>
      </c>
      <c r="W38" s="6" t="s">
        <v>937</v>
      </c>
      <c r="AH38" s="7" t="s">
        <v>948</v>
      </c>
      <c r="AJ38" s="7"/>
    </row>
    <row r="39" spans="1:36" x14ac:dyDescent="0.25">
      <c r="A39" s="9" t="s">
        <v>79</v>
      </c>
      <c r="H39" s="9" t="s">
        <v>926</v>
      </c>
      <c r="N39" s="9" t="s">
        <v>932</v>
      </c>
      <c r="W39" s="9" t="s">
        <v>937</v>
      </c>
      <c r="AH39" s="10" t="s">
        <v>950</v>
      </c>
    </row>
    <row r="40" spans="1:36" x14ac:dyDescent="0.25">
      <c r="A40" s="6" t="s">
        <v>60</v>
      </c>
      <c r="H40" s="6" t="s">
        <v>925</v>
      </c>
      <c r="N40" s="6" t="s">
        <v>930</v>
      </c>
      <c r="W40" s="6" t="s">
        <v>937</v>
      </c>
      <c r="AH40" s="7" t="s">
        <v>943</v>
      </c>
    </row>
    <row r="41" spans="1:36" x14ac:dyDescent="0.25">
      <c r="A41" s="9" t="s">
        <v>79</v>
      </c>
      <c r="H41" s="9" t="s">
        <v>926</v>
      </c>
      <c r="N41" s="9" t="s">
        <v>930</v>
      </c>
      <c r="W41" s="9" t="s">
        <v>937</v>
      </c>
      <c r="AH41" s="10" t="s">
        <v>945</v>
      </c>
    </row>
    <row r="42" spans="1:36" x14ac:dyDescent="0.25">
      <c r="A42" s="6" t="s">
        <v>60</v>
      </c>
      <c r="H42" s="6" t="s">
        <v>926</v>
      </c>
      <c r="N42" s="6" t="s">
        <v>930</v>
      </c>
      <c r="W42" s="6" t="s">
        <v>937</v>
      </c>
      <c r="AH42" s="7" t="s">
        <v>949</v>
      </c>
    </row>
    <row r="43" spans="1:36" x14ac:dyDescent="0.25">
      <c r="A43" s="9" t="s">
        <v>79</v>
      </c>
      <c r="H43" s="9" t="s">
        <v>926</v>
      </c>
      <c r="N43" s="9" t="s">
        <v>932</v>
      </c>
      <c r="W43" s="9" t="s">
        <v>937</v>
      </c>
      <c r="AH43" s="10" t="s">
        <v>943</v>
      </c>
    </row>
    <row r="44" spans="1:36" x14ac:dyDescent="0.25">
      <c r="A44" s="6" t="s">
        <v>79</v>
      </c>
      <c r="H44" s="6" t="s">
        <v>924</v>
      </c>
      <c r="N44" s="6" t="s">
        <v>932</v>
      </c>
      <c r="W44" s="6" t="s">
        <v>937</v>
      </c>
      <c r="AH44" s="7" t="s">
        <v>949</v>
      </c>
    </row>
    <row r="45" spans="1:36" x14ac:dyDescent="0.25">
      <c r="A45" s="9" t="s">
        <v>79</v>
      </c>
      <c r="H45" s="9" t="s">
        <v>925</v>
      </c>
      <c r="N45" s="9" t="s">
        <v>932</v>
      </c>
      <c r="W45" s="9" t="s">
        <v>936</v>
      </c>
      <c r="X45" t="s">
        <v>937</v>
      </c>
      <c r="AH45" s="10" t="s">
        <v>949</v>
      </c>
    </row>
    <row r="46" spans="1:36" x14ac:dyDescent="0.25">
      <c r="A46" s="6" t="s">
        <v>60</v>
      </c>
      <c r="H46" s="6" t="s">
        <v>924</v>
      </c>
      <c r="N46" s="6" t="s">
        <v>932</v>
      </c>
      <c r="W46" s="6" t="s">
        <v>937</v>
      </c>
      <c r="X46" t="s">
        <v>938</v>
      </c>
      <c r="AH46" s="7" t="s">
        <v>949</v>
      </c>
    </row>
    <row r="47" spans="1:36" x14ac:dyDescent="0.25">
      <c r="A47" s="9" t="s">
        <v>79</v>
      </c>
      <c r="H47" s="9" t="s">
        <v>924</v>
      </c>
      <c r="N47" s="9" t="s">
        <v>932</v>
      </c>
      <c r="W47" s="9" t="s">
        <v>937</v>
      </c>
      <c r="AH47" s="10" t="s">
        <v>946</v>
      </c>
    </row>
    <row r="48" spans="1:36" x14ac:dyDescent="0.25">
      <c r="A48" s="6" t="s">
        <v>60</v>
      </c>
      <c r="H48" s="6" t="s">
        <v>928</v>
      </c>
      <c r="N48" s="6" t="s">
        <v>932</v>
      </c>
      <c r="W48" s="6" t="s">
        <v>937</v>
      </c>
      <c r="AH48" s="7" t="s">
        <v>949</v>
      </c>
    </row>
    <row r="49" spans="1:34" x14ac:dyDescent="0.25">
      <c r="A49" s="9" t="s">
        <v>60</v>
      </c>
      <c r="H49" s="9" t="s">
        <v>926</v>
      </c>
      <c r="N49" s="9" t="s">
        <v>930</v>
      </c>
      <c r="W49" s="9" t="s">
        <v>937</v>
      </c>
      <c r="AH49" s="10" t="s">
        <v>941</v>
      </c>
    </row>
    <row r="50" spans="1:34" x14ac:dyDescent="0.25">
      <c r="A50" s="6" t="s">
        <v>79</v>
      </c>
      <c r="H50" s="6" t="s">
        <v>926</v>
      </c>
      <c r="N50" s="6" t="s">
        <v>932</v>
      </c>
      <c r="W50" s="6" t="s">
        <v>937</v>
      </c>
      <c r="AH50" s="7" t="s">
        <v>951</v>
      </c>
    </row>
    <row r="51" spans="1:34" x14ac:dyDescent="0.25">
      <c r="A51" s="9" t="s">
        <v>79</v>
      </c>
      <c r="H51" s="9" t="s">
        <v>925</v>
      </c>
      <c r="N51" s="9" t="s">
        <v>930</v>
      </c>
      <c r="W51" s="9" t="s">
        <v>937</v>
      </c>
      <c r="AH51" s="10" t="s">
        <v>945</v>
      </c>
    </row>
    <row r="52" spans="1:34" x14ac:dyDescent="0.25">
      <c r="A52" s="6" t="s">
        <v>60</v>
      </c>
      <c r="H52" s="6" t="s">
        <v>256</v>
      </c>
      <c r="N52" s="6" t="s">
        <v>931</v>
      </c>
      <c r="W52" s="6" t="s">
        <v>937</v>
      </c>
      <c r="AH52" s="7" t="s">
        <v>948</v>
      </c>
    </row>
    <row r="53" spans="1:34" x14ac:dyDescent="0.25">
      <c r="A53" s="9" t="s">
        <v>79</v>
      </c>
      <c r="H53" s="9" t="s">
        <v>926</v>
      </c>
      <c r="N53" s="9" t="s">
        <v>932</v>
      </c>
      <c r="W53" s="9" t="s">
        <v>937</v>
      </c>
      <c r="AH53" s="10" t="s">
        <v>943</v>
      </c>
    </row>
    <row r="54" spans="1:34" x14ac:dyDescent="0.25">
      <c r="A54" s="6" t="s">
        <v>79</v>
      </c>
      <c r="H54" s="6" t="s">
        <v>928</v>
      </c>
      <c r="N54" s="6" t="s">
        <v>932</v>
      </c>
      <c r="W54" s="6" t="s">
        <v>938</v>
      </c>
      <c r="AH54" s="7" t="s">
        <v>943</v>
      </c>
    </row>
    <row r="55" spans="1:34" x14ac:dyDescent="0.25">
      <c r="A55" s="9" t="s">
        <v>79</v>
      </c>
      <c r="H55" s="9" t="s">
        <v>926</v>
      </c>
      <c r="N55" s="9" t="s">
        <v>930</v>
      </c>
      <c r="W55" s="9" t="s">
        <v>937</v>
      </c>
      <c r="AH55" s="10" t="s">
        <v>943</v>
      </c>
    </row>
    <row r="56" spans="1:34" x14ac:dyDescent="0.25">
      <c r="A56" s="6" t="s">
        <v>79</v>
      </c>
      <c r="H56" s="6" t="s">
        <v>928</v>
      </c>
      <c r="N56" s="6" t="s">
        <v>929</v>
      </c>
      <c r="W56" s="6" t="s">
        <v>937</v>
      </c>
      <c r="AH56" s="7" t="s">
        <v>941</v>
      </c>
    </row>
    <row r="57" spans="1:34" x14ac:dyDescent="0.25">
      <c r="A57" s="9" t="s">
        <v>60</v>
      </c>
      <c r="H57" s="9" t="s">
        <v>928</v>
      </c>
      <c r="N57" s="9" t="s">
        <v>929</v>
      </c>
      <c r="W57" s="9" t="s">
        <v>937</v>
      </c>
      <c r="AH57" s="10" t="s">
        <v>941</v>
      </c>
    </row>
    <row r="58" spans="1:34" x14ac:dyDescent="0.25">
      <c r="A58" s="6" t="s">
        <v>79</v>
      </c>
      <c r="H58" s="6" t="s">
        <v>925</v>
      </c>
      <c r="N58" s="6" t="s">
        <v>932</v>
      </c>
      <c r="W58" s="6" t="s">
        <v>937</v>
      </c>
      <c r="AH58" s="7" t="s">
        <v>941</v>
      </c>
    </row>
    <row r="59" spans="1:34" x14ac:dyDescent="0.25">
      <c r="A59" s="9" t="s">
        <v>79</v>
      </c>
      <c r="H59" s="9" t="s">
        <v>926</v>
      </c>
      <c r="N59" s="9" t="s">
        <v>930</v>
      </c>
      <c r="W59" s="9" t="s">
        <v>937</v>
      </c>
      <c r="AH59" s="10" t="s">
        <v>943</v>
      </c>
    </row>
    <row r="60" spans="1:34" x14ac:dyDescent="0.25">
      <c r="A60" s="6" t="s">
        <v>79</v>
      </c>
      <c r="H60" s="6" t="s">
        <v>926</v>
      </c>
      <c r="N60" s="6" t="s">
        <v>932</v>
      </c>
      <c r="W60" s="6" t="s">
        <v>937</v>
      </c>
      <c r="AH60" s="7" t="s">
        <v>949</v>
      </c>
    </row>
    <row r="61" spans="1:34" x14ac:dyDescent="0.25">
      <c r="A61" s="9" t="s">
        <v>79</v>
      </c>
      <c r="H61" s="9" t="s">
        <v>926</v>
      </c>
      <c r="N61" s="9" t="s">
        <v>930</v>
      </c>
      <c r="W61" s="9" t="s">
        <v>937</v>
      </c>
      <c r="AH61" s="10" t="s">
        <v>941</v>
      </c>
    </row>
    <row r="62" spans="1:34" x14ac:dyDescent="0.25">
      <c r="A62" s="6" t="s">
        <v>60</v>
      </c>
      <c r="H62" s="6" t="s">
        <v>925</v>
      </c>
      <c r="N62" s="6" t="s">
        <v>932</v>
      </c>
      <c r="W62" s="6" t="s">
        <v>937</v>
      </c>
      <c r="AH62" s="7" t="s">
        <v>942</v>
      </c>
    </row>
    <row r="63" spans="1:34" x14ac:dyDescent="0.25">
      <c r="A63" s="9" t="s">
        <v>79</v>
      </c>
      <c r="H63" s="9" t="s">
        <v>926</v>
      </c>
      <c r="N63" s="9" t="s">
        <v>930</v>
      </c>
      <c r="W63" s="9" t="s">
        <v>937</v>
      </c>
      <c r="AH63" s="10" t="s">
        <v>941</v>
      </c>
    </row>
    <row r="64" spans="1:34" x14ac:dyDescent="0.25">
      <c r="A64" s="6" t="s">
        <v>60</v>
      </c>
      <c r="H64" s="6" t="s">
        <v>256</v>
      </c>
      <c r="N64" s="6" t="s">
        <v>930</v>
      </c>
      <c r="W64" s="6" t="s">
        <v>456</v>
      </c>
      <c r="AH64" s="7" t="s">
        <v>940</v>
      </c>
    </row>
    <row r="65" spans="1:34" x14ac:dyDescent="0.25">
      <c r="A65" s="9" t="s">
        <v>79</v>
      </c>
      <c r="H65" s="9" t="s">
        <v>925</v>
      </c>
      <c r="N65" s="9" t="s">
        <v>930</v>
      </c>
      <c r="W65" s="9" t="s">
        <v>937</v>
      </c>
      <c r="AH65" s="10" t="s">
        <v>940</v>
      </c>
    </row>
    <row r="66" spans="1:34" x14ac:dyDescent="0.25">
      <c r="A66" s="6" t="s">
        <v>79</v>
      </c>
      <c r="H66" s="6" t="s">
        <v>926</v>
      </c>
      <c r="N66" s="6" t="s">
        <v>932</v>
      </c>
      <c r="W66" s="6" t="s">
        <v>937</v>
      </c>
      <c r="AH66" s="7" t="s">
        <v>947</v>
      </c>
    </row>
    <row r="67" spans="1:34" x14ac:dyDescent="0.25">
      <c r="A67" s="9" t="s">
        <v>60</v>
      </c>
      <c r="H67" s="9" t="s">
        <v>925</v>
      </c>
      <c r="N67" s="9" t="s">
        <v>931</v>
      </c>
      <c r="W67" s="9" t="s">
        <v>938</v>
      </c>
      <c r="AH67" s="10" t="s">
        <v>941</v>
      </c>
    </row>
    <row r="68" spans="1:34" x14ac:dyDescent="0.25">
      <c r="A68" s="6" t="s">
        <v>60</v>
      </c>
      <c r="H68" s="6" t="s">
        <v>924</v>
      </c>
      <c r="N68" s="6" t="s">
        <v>929</v>
      </c>
      <c r="W68" s="6" t="s">
        <v>937</v>
      </c>
      <c r="AH68" s="7" t="s">
        <v>942</v>
      </c>
    </row>
    <row r="69" spans="1:34" x14ac:dyDescent="0.25">
      <c r="A69" s="9" t="s">
        <v>79</v>
      </c>
      <c r="H69" s="9" t="s">
        <v>256</v>
      </c>
      <c r="N69" s="9" t="s">
        <v>929</v>
      </c>
      <c r="W69" s="9" t="s">
        <v>938</v>
      </c>
      <c r="AH69" s="10" t="s">
        <v>942</v>
      </c>
    </row>
    <row r="70" spans="1:34" x14ac:dyDescent="0.25">
      <c r="A70" s="6" t="s">
        <v>79</v>
      </c>
      <c r="H70" s="6" t="s">
        <v>256</v>
      </c>
      <c r="N70" s="6" t="s">
        <v>932</v>
      </c>
      <c r="W70" s="6" t="s">
        <v>456</v>
      </c>
      <c r="AH70" s="7" t="s">
        <v>325</v>
      </c>
    </row>
    <row r="71" spans="1:34" x14ac:dyDescent="0.25">
      <c r="A71" s="9" t="s">
        <v>79</v>
      </c>
      <c r="H71" s="9" t="s">
        <v>926</v>
      </c>
      <c r="N71" s="9" t="s">
        <v>929</v>
      </c>
      <c r="W71" s="9" t="s">
        <v>938</v>
      </c>
      <c r="AH71" s="10" t="s">
        <v>943</v>
      </c>
    </row>
    <row r="72" spans="1:34" x14ac:dyDescent="0.25">
      <c r="A72" s="6" t="s">
        <v>60</v>
      </c>
      <c r="H72" s="6" t="s">
        <v>926</v>
      </c>
      <c r="N72" s="6" t="s">
        <v>930</v>
      </c>
      <c r="W72" s="6" t="s">
        <v>938</v>
      </c>
      <c r="AH72" s="7" t="s">
        <v>951</v>
      </c>
    </row>
    <row r="73" spans="1:34" x14ac:dyDescent="0.25">
      <c r="A73" s="6" t="s">
        <v>79</v>
      </c>
      <c r="H73" s="6" t="s">
        <v>926</v>
      </c>
      <c r="N73" s="6" t="s">
        <v>930</v>
      </c>
      <c r="W73" s="6" t="s">
        <v>938</v>
      </c>
      <c r="AH73" s="7" t="s">
        <v>942</v>
      </c>
    </row>
    <row r="74" spans="1:34" x14ac:dyDescent="0.25">
      <c r="A74" s="9" t="s">
        <v>79</v>
      </c>
      <c r="H74" s="9" t="s">
        <v>926</v>
      </c>
      <c r="N74" s="9" t="s">
        <v>929</v>
      </c>
      <c r="W74" s="9" t="s">
        <v>937</v>
      </c>
      <c r="AH74" s="10" t="s">
        <v>949</v>
      </c>
    </row>
    <row r="75" spans="1:34" x14ac:dyDescent="0.25">
      <c r="A75" s="6" t="s">
        <v>79</v>
      </c>
      <c r="H75" s="6" t="s">
        <v>926</v>
      </c>
      <c r="N75" s="6" t="s">
        <v>929</v>
      </c>
      <c r="W75" s="6" t="s">
        <v>938</v>
      </c>
      <c r="AH75" s="7" t="s">
        <v>943</v>
      </c>
    </row>
    <row r="76" spans="1:34" x14ac:dyDescent="0.25">
      <c r="A76" s="9" t="s">
        <v>79</v>
      </c>
      <c r="H76" s="9" t="s">
        <v>926</v>
      </c>
      <c r="N76" s="9" t="s">
        <v>932</v>
      </c>
      <c r="W76" s="9" t="s">
        <v>937</v>
      </c>
      <c r="AH76" s="10" t="s">
        <v>947</v>
      </c>
    </row>
    <row r="77" spans="1:34" x14ac:dyDescent="0.25">
      <c r="A77" s="6" t="s">
        <v>60</v>
      </c>
      <c r="H77" s="6" t="s">
        <v>256</v>
      </c>
      <c r="N77" s="6" t="s">
        <v>932</v>
      </c>
      <c r="W77" s="6" t="s">
        <v>937</v>
      </c>
      <c r="AH77" s="7" t="s">
        <v>942</v>
      </c>
    </row>
    <row r="78" spans="1:34" x14ac:dyDescent="0.25">
      <c r="A78" s="9" t="s">
        <v>79</v>
      </c>
      <c r="H78" s="9" t="s">
        <v>926</v>
      </c>
      <c r="N78" s="9" t="s">
        <v>930</v>
      </c>
      <c r="W78" s="9" t="s">
        <v>937</v>
      </c>
      <c r="AH78" s="10" t="s">
        <v>949</v>
      </c>
    </row>
    <row r="79" spans="1:34" x14ac:dyDescent="0.25">
      <c r="A79" s="6" t="s">
        <v>79</v>
      </c>
      <c r="H79" s="6" t="s">
        <v>926</v>
      </c>
      <c r="N79" s="6" t="s">
        <v>932</v>
      </c>
      <c r="W79" s="6" t="s">
        <v>937</v>
      </c>
      <c r="AH79" s="7" t="s">
        <v>944</v>
      </c>
    </row>
    <row r="80" spans="1:34" x14ac:dyDescent="0.25">
      <c r="A80" s="9" t="s">
        <v>79</v>
      </c>
      <c r="H80" s="9" t="s">
        <v>924</v>
      </c>
      <c r="N80" s="9" t="s">
        <v>930</v>
      </c>
      <c r="W80" s="9" t="s">
        <v>936</v>
      </c>
      <c r="AH80" s="10" t="s">
        <v>943</v>
      </c>
    </row>
    <row r="81" spans="1:34" x14ac:dyDescent="0.25">
      <c r="A81" s="6" t="s">
        <v>79</v>
      </c>
      <c r="H81" s="6" t="s">
        <v>925</v>
      </c>
      <c r="N81" s="6" t="s">
        <v>930</v>
      </c>
      <c r="W81" s="6" t="s">
        <v>937</v>
      </c>
      <c r="AH81" s="7" t="s">
        <v>946</v>
      </c>
    </row>
    <row r="82" spans="1:34" x14ac:dyDescent="0.25">
      <c r="A82" s="9" t="s">
        <v>60</v>
      </c>
      <c r="H82" s="9" t="s">
        <v>926</v>
      </c>
      <c r="N82" s="9" t="s">
        <v>930</v>
      </c>
      <c r="W82" s="9" t="s">
        <v>937</v>
      </c>
      <c r="AH82" s="10" t="s">
        <v>947</v>
      </c>
    </row>
    <row r="83" spans="1:34" x14ac:dyDescent="0.25">
      <c r="A83" s="6" t="s">
        <v>60</v>
      </c>
      <c r="H83" s="6" t="s">
        <v>924</v>
      </c>
      <c r="N83" s="6" t="s">
        <v>932</v>
      </c>
      <c r="W83" s="6" t="s">
        <v>937</v>
      </c>
      <c r="AH83" s="7" t="s">
        <v>941</v>
      </c>
    </row>
    <row r="84" spans="1:34" x14ac:dyDescent="0.25">
      <c r="A84" s="9" t="s">
        <v>79</v>
      </c>
      <c r="H84" s="9" t="s">
        <v>926</v>
      </c>
      <c r="N84" s="9" t="s">
        <v>930</v>
      </c>
      <c r="W84" s="9" t="s">
        <v>937</v>
      </c>
      <c r="AH84" s="10" t="s">
        <v>949</v>
      </c>
    </row>
    <row r="85" spans="1:34" x14ac:dyDescent="0.25">
      <c r="A85" s="6" t="s">
        <v>79</v>
      </c>
      <c r="H85" s="6" t="s">
        <v>926</v>
      </c>
      <c r="N85" s="6" t="s">
        <v>932</v>
      </c>
      <c r="W85" s="6" t="s">
        <v>937</v>
      </c>
      <c r="AH85" s="7" t="s">
        <v>950</v>
      </c>
    </row>
    <row r="86" spans="1:34" x14ac:dyDescent="0.25">
      <c r="A86" s="9" t="s">
        <v>79</v>
      </c>
      <c r="H86" s="9" t="s">
        <v>926</v>
      </c>
      <c r="N86" s="9" t="s">
        <v>932</v>
      </c>
      <c r="W86" s="9" t="s">
        <v>937</v>
      </c>
      <c r="AH86" s="10" t="s">
        <v>364</v>
      </c>
    </row>
    <row r="87" spans="1:34" x14ac:dyDescent="0.25">
      <c r="A87" s="6" t="s">
        <v>79</v>
      </c>
      <c r="H87" s="6" t="s">
        <v>925</v>
      </c>
      <c r="N87" s="6" t="s">
        <v>930</v>
      </c>
      <c r="W87" s="6" t="s">
        <v>937</v>
      </c>
      <c r="X87" t="s">
        <v>938</v>
      </c>
      <c r="AH87" s="7" t="s">
        <v>946</v>
      </c>
    </row>
    <row r="88" spans="1:34" x14ac:dyDescent="0.25">
      <c r="A88" s="9" t="s">
        <v>60</v>
      </c>
      <c r="H88" s="9" t="s">
        <v>926</v>
      </c>
      <c r="N88" s="9" t="s">
        <v>932</v>
      </c>
      <c r="W88" s="9" t="s">
        <v>937</v>
      </c>
      <c r="AH88" s="10" t="s">
        <v>940</v>
      </c>
    </row>
    <row r="89" spans="1:34" x14ac:dyDescent="0.25">
      <c r="A89" s="6" t="s">
        <v>79</v>
      </c>
      <c r="H89" s="6" t="s">
        <v>925</v>
      </c>
      <c r="N89" s="6" t="s">
        <v>930</v>
      </c>
      <c r="W89" s="6" t="s">
        <v>938</v>
      </c>
      <c r="AH89" s="7" t="s">
        <v>944</v>
      </c>
    </row>
    <row r="90" spans="1:34" x14ac:dyDescent="0.25">
      <c r="A90" s="9" t="s">
        <v>79</v>
      </c>
      <c r="H90" s="9" t="s">
        <v>925</v>
      </c>
      <c r="N90" s="9" t="s">
        <v>931</v>
      </c>
      <c r="W90" s="9" t="s">
        <v>937</v>
      </c>
      <c r="AH90" s="10" t="s">
        <v>940</v>
      </c>
    </row>
    <row r="91" spans="1:34" x14ac:dyDescent="0.25">
      <c r="A91" s="6" t="s">
        <v>79</v>
      </c>
      <c r="H91" s="6" t="s">
        <v>926</v>
      </c>
      <c r="N91" s="6" t="s">
        <v>932</v>
      </c>
      <c r="W91" s="6" t="s">
        <v>937</v>
      </c>
      <c r="X91" t="s">
        <v>938</v>
      </c>
      <c r="AH91" s="7" t="s">
        <v>947</v>
      </c>
    </row>
    <row r="92" spans="1:34" x14ac:dyDescent="0.25">
      <c r="A92" s="9" t="s">
        <v>79</v>
      </c>
      <c r="H92" s="9" t="s">
        <v>924</v>
      </c>
      <c r="N92" s="9" t="s">
        <v>930</v>
      </c>
      <c r="W92" s="9" t="s">
        <v>936</v>
      </c>
      <c r="X92" t="s">
        <v>937</v>
      </c>
      <c r="AH92" s="10" t="s">
        <v>943</v>
      </c>
    </row>
    <row r="93" spans="1:34" x14ac:dyDescent="0.25">
      <c r="A93" s="6" t="s">
        <v>60</v>
      </c>
      <c r="H93" s="6" t="s">
        <v>925</v>
      </c>
      <c r="N93" s="6" t="s">
        <v>930</v>
      </c>
      <c r="W93" s="6" t="s">
        <v>937</v>
      </c>
      <c r="X93" t="s">
        <v>938</v>
      </c>
      <c r="AH93" s="7" t="s">
        <v>941</v>
      </c>
    </row>
    <row r="94" spans="1:34" x14ac:dyDescent="0.25">
      <c r="A94" s="9" t="s">
        <v>79</v>
      </c>
      <c r="H94" s="9" t="s">
        <v>925</v>
      </c>
      <c r="N94" s="9" t="s">
        <v>932</v>
      </c>
      <c r="W94" s="9" t="s">
        <v>937</v>
      </c>
      <c r="AH94" s="10" t="s">
        <v>941</v>
      </c>
    </row>
    <row r="95" spans="1:34" x14ac:dyDescent="0.25">
      <c r="A95" s="6" t="s">
        <v>79</v>
      </c>
      <c r="H95" s="6" t="s">
        <v>926</v>
      </c>
      <c r="N95" s="6" t="s">
        <v>931</v>
      </c>
      <c r="W95" s="6" t="s">
        <v>937</v>
      </c>
      <c r="AH95" s="7" t="s">
        <v>382</v>
      </c>
    </row>
    <row r="96" spans="1:34" x14ac:dyDescent="0.25">
      <c r="A96" s="9" t="s">
        <v>79</v>
      </c>
      <c r="H96" s="9" t="s">
        <v>926</v>
      </c>
      <c r="N96" s="9" t="s">
        <v>930</v>
      </c>
      <c r="W96" s="9" t="s">
        <v>937</v>
      </c>
      <c r="AH96" s="10" t="s">
        <v>951</v>
      </c>
    </row>
    <row r="97" spans="1:34" x14ac:dyDescent="0.25">
      <c r="A97" s="6" t="s">
        <v>79</v>
      </c>
      <c r="H97" s="6" t="s">
        <v>928</v>
      </c>
      <c r="N97" s="6" t="s">
        <v>932</v>
      </c>
      <c r="W97" s="6" t="s">
        <v>937</v>
      </c>
      <c r="AH97" s="7" t="s">
        <v>943</v>
      </c>
    </row>
    <row r="98" spans="1:34" x14ac:dyDescent="0.25">
      <c r="A98" s="9" t="s">
        <v>79</v>
      </c>
      <c r="H98" s="9" t="s">
        <v>925</v>
      </c>
      <c r="N98" s="9" t="s">
        <v>930</v>
      </c>
      <c r="W98" s="9" t="s">
        <v>937</v>
      </c>
      <c r="AH98" s="10" t="s">
        <v>943</v>
      </c>
    </row>
    <row r="99" spans="1:34" x14ac:dyDescent="0.25">
      <c r="A99" s="6" t="s">
        <v>79</v>
      </c>
      <c r="H99" s="6" t="s">
        <v>256</v>
      </c>
      <c r="N99" s="6" t="s">
        <v>930</v>
      </c>
      <c r="W99" s="6" t="s">
        <v>456</v>
      </c>
      <c r="AH99" s="7" t="s">
        <v>952</v>
      </c>
    </row>
    <row r="100" spans="1:34" x14ac:dyDescent="0.25">
      <c r="A100" s="9" t="s">
        <v>79</v>
      </c>
      <c r="H100" s="9" t="s">
        <v>924</v>
      </c>
      <c r="N100" s="9" t="s">
        <v>929</v>
      </c>
      <c r="W100" s="9" t="s">
        <v>937</v>
      </c>
      <c r="AH100" s="10" t="s">
        <v>941</v>
      </c>
    </row>
    <row r="101" spans="1:34" x14ac:dyDescent="0.25">
      <c r="A101" s="6" t="s">
        <v>79</v>
      </c>
      <c r="H101" s="6" t="s">
        <v>927</v>
      </c>
      <c r="N101" s="6" t="s">
        <v>930</v>
      </c>
      <c r="W101" s="6" t="s">
        <v>936</v>
      </c>
      <c r="X101" t="s">
        <v>937</v>
      </c>
      <c r="AH101" s="7" t="s">
        <v>948</v>
      </c>
    </row>
    <row r="102" spans="1:34" x14ac:dyDescent="0.25">
      <c r="A102" s="9" t="s">
        <v>60</v>
      </c>
      <c r="H102" s="9" t="s">
        <v>924</v>
      </c>
      <c r="N102" s="9" t="s">
        <v>930</v>
      </c>
      <c r="W102" s="9" t="s">
        <v>937</v>
      </c>
      <c r="AH102" s="10" t="s">
        <v>948</v>
      </c>
    </row>
    <row r="103" spans="1:34" x14ac:dyDescent="0.25">
      <c r="A103" s="6" t="s">
        <v>79</v>
      </c>
      <c r="H103" s="6" t="s">
        <v>927</v>
      </c>
      <c r="N103" s="6" t="s">
        <v>930</v>
      </c>
      <c r="W103" s="6" t="s">
        <v>936</v>
      </c>
      <c r="AH103" s="7" t="s">
        <v>950</v>
      </c>
    </row>
    <row r="104" spans="1:34" x14ac:dyDescent="0.25">
      <c r="A104" s="9" t="s">
        <v>60</v>
      </c>
      <c r="H104" s="9" t="s">
        <v>926</v>
      </c>
      <c r="N104" s="9" t="s">
        <v>931</v>
      </c>
      <c r="W104" s="9" t="s">
        <v>938</v>
      </c>
      <c r="AH104" s="10" t="s">
        <v>942</v>
      </c>
    </row>
    <row r="105" spans="1:34" x14ac:dyDescent="0.25">
      <c r="A105" s="6" t="s">
        <v>60</v>
      </c>
      <c r="H105" s="6" t="s">
        <v>925</v>
      </c>
      <c r="N105" s="6" t="s">
        <v>930</v>
      </c>
      <c r="W105" s="6" t="s">
        <v>937</v>
      </c>
      <c r="AH105" s="7" t="s">
        <v>943</v>
      </c>
    </row>
    <row r="106" spans="1:34" x14ac:dyDescent="0.25">
      <c r="A106" s="9" t="s">
        <v>79</v>
      </c>
      <c r="H106" s="9" t="s">
        <v>927</v>
      </c>
      <c r="N106" s="9" t="s">
        <v>930</v>
      </c>
      <c r="W106" s="9" t="s">
        <v>936</v>
      </c>
      <c r="X106" t="s">
        <v>937</v>
      </c>
      <c r="Y106" t="s">
        <v>938</v>
      </c>
      <c r="AH106" s="10" t="s">
        <v>946</v>
      </c>
    </row>
    <row r="107" spans="1:34" x14ac:dyDescent="0.25">
      <c r="A107" s="6" t="s">
        <v>79</v>
      </c>
      <c r="H107" s="6" t="s">
        <v>924</v>
      </c>
      <c r="N107" s="6" t="s">
        <v>930</v>
      </c>
      <c r="W107" s="6" t="s">
        <v>937</v>
      </c>
      <c r="AH107" s="7" t="s">
        <v>943</v>
      </c>
    </row>
    <row r="108" spans="1:34" x14ac:dyDescent="0.25">
      <c r="A108" s="9" t="s">
        <v>79</v>
      </c>
      <c r="H108" s="9" t="s">
        <v>925</v>
      </c>
      <c r="N108" s="9" t="s">
        <v>930</v>
      </c>
      <c r="W108" s="9" t="s">
        <v>937</v>
      </c>
      <c r="AH108" s="10" t="s">
        <v>943</v>
      </c>
    </row>
    <row r="109" spans="1:34" x14ac:dyDescent="0.25">
      <c r="A109" s="6" t="s">
        <v>79</v>
      </c>
      <c r="H109" s="6" t="s">
        <v>928</v>
      </c>
      <c r="N109" s="6" t="s">
        <v>931</v>
      </c>
      <c r="W109" s="6" t="s">
        <v>936</v>
      </c>
      <c r="X109" t="s">
        <v>937</v>
      </c>
      <c r="Y109" t="s">
        <v>938</v>
      </c>
      <c r="AH109" s="7" t="s">
        <v>943</v>
      </c>
    </row>
    <row r="110" spans="1:34" x14ac:dyDescent="0.25">
      <c r="A110" s="6" t="s">
        <v>79</v>
      </c>
      <c r="H110" s="6" t="s">
        <v>256</v>
      </c>
      <c r="N110" s="6" t="s">
        <v>932</v>
      </c>
      <c r="W110" s="6" t="s">
        <v>937</v>
      </c>
      <c r="AH110" s="7" t="s">
        <v>949</v>
      </c>
    </row>
    <row r="111" spans="1:34" x14ac:dyDescent="0.25">
      <c r="A111" s="9" t="s">
        <v>79</v>
      </c>
      <c r="H111" s="9" t="s">
        <v>926</v>
      </c>
      <c r="N111" s="9" t="s">
        <v>932</v>
      </c>
      <c r="W111" s="9" t="s">
        <v>937</v>
      </c>
      <c r="AH111" s="10" t="s">
        <v>947</v>
      </c>
    </row>
    <row r="112" spans="1:34" x14ac:dyDescent="0.25">
      <c r="A112" s="6" t="s">
        <v>79</v>
      </c>
      <c r="H112" s="6" t="s">
        <v>256</v>
      </c>
      <c r="N112" s="6" t="s">
        <v>932</v>
      </c>
      <c r="W112" s="6" t="s">
        <v>403</v>
      </c>
      <c r="AH112" s="7" t="s">
        <v>404</v>
      </c>
    </row>
    <row r="113" spans="1:34" x14ac:dyDescent="0.25">
      <c r="A113" s="9" t="s">
        <v>79</v>
      </c>
      <c r="H113" s="9" t="s">
        <v>926</v>
      </c>
      <c r="N113" s="9" t="s">
        <v>931</v>
      </c>
      <c r="W113" s="9" t="s">
        <v>937</v>
      </c>
      <c r="AH113" s="10" t="s">
        <v>950</v>
      </c>
    </row>
    <row r="114" spans="1:34" x14ac:dyDescent="0.25">
      <c r="A114" s="6" t="s">
        <v>60</v>
      </c>
      <c r="H114" s="6" t="s">
        <v>926</v>
      </c>
      <c r="N114" s="6" t="s">
        <v>930</v>
      </c>
      <c r="W114" s="6" t="s">
        <v>937</v>
      </c>
      <c r="X114" t="s">
        <v>938</v>
      </c>
      <c r="AH114" s="7" t="s">
        <v>947</v>
      </c>
    </row>
    <row r="115" spans="1:34" x14ac:dyDescent="0.25">
      <c r="A115" s="9" t="s">
        <v>79</v>
      </c>
      <c r="H115" s="9" t="s">
        <v>928</v>
      </c>
      <c r="N115" s="9" t="s">
        <v>932</v>
      </c>
      <c r="W115" s="9" t="s">
        <v>456</v>
      </c>
      <c r="AH115" s="10" t="s">
        <v>945</v>
      </c>
    </row>
    <row r="116" spans="1:34" x14ac:dyDescent="0.25">
      <c r="A116" s="6" t="s">
        <v>60</v>
      </c>
      <c r="H116" s="6" t="s">
        <v>926</v>
      </c>
      <c r="N116" s="6" t="s">
        <v>932</v>
      </c>
      <c r="W116" s="6" t="s">
        <v>937</v>
      </c>
      <c r="AH116" s="7" t="s">
        <v>943</v>
      </c>
    </row>
    <row r="117" spans="1:34" x14ac:dyDescent="0.25">
      <c r="A117" s="9" t="s">
        <v>60</v>
      </c>
      <c r="H117" s="9" t="s">
        <v>926</v>
      </c>
      <c r="N117" s="9" t="s">
        <v>929</v>
      </c>
      <c r="W117" s="9" t="s">
        <v>937</v>
      </c>
      <c r="AH117" s="10" t="s">
        <v>949</v>
      </c>
    </row>
    <row r="118" spans="1:34" x14ac:dyDescent="0.25">
      <c r="A118" s="6" t="s">
        <v>79</v>
      </c>
      <c r="H118" s="6" t="s">
        <v>926</v>
      </c>
      <c r="N118" s="6" t="s">
        <v>932</v>
      </c>
      <c r="W118" s="6" t="s">
        <v>937</v>
      </c>
      <c r="X118" t="s">
        <v>938</v>
      </c>
      <c r="AH118" s="7" t="s">
        <v>942</v>
      </c>
    </row>
    <row r="119" spans="1:34" x14ac:dyDescent="0.25">
      <c r="A119" s="9" t="s">
        <v>79</v>
      </c>
      <c r="H119" s="9" t="s">
        <v>925</v>
      </c>
      <c r="N119" s="9" t="s">
        <v>930</v>
      </c>
      <c r="W119" s="9" t="s">
        <v>937</v>
      </c>
      <c r="AH119" s="10" t="s">
        <v>946</v>
      </c>
    </row>
    <row r="120" spans="1:34" x14ac:dyDescent="0.25">
      <c r="A120" s="6" t="s">
        <v>60</v>
      </c>
      <c r="H120" s="6" t="s">
        <v>926</v>
      </c>
      <c r="N120" s="6" t="s">
        <v>930</v>
      </c>
      <c r="W120" s="6" t="s">
        <v>937</v>
      </c>
      <c r="AH120" s="7" t="s">
        <v>941</v>
      </c>
    </row>
    <row r="121" spans="1:34" x14ac:dyDescent="0.25">
      <c r="A121" s="9" t="s">
        <v>79</v>
      </c>
      <c r="H121" s="9" t="s">
        <v>256</v>
      </c>
      <c r="N121" s="9" t="s">
        <v>930</v>
      </c>
      <c r="W121" s="9" t="s">
        <v>937</v>
      </c>
      <c r="AH121" s="10" t="s">
        <v>950</v>
      </c>
    </row>
    <row r="122" spans="1:34" x14ac:dyDescent="0.25">
      <c r="A122" s="6" t="s">
        <v>79</v>
      </c>
      <c r="H122" s="6" t="s">
        <v>925</v>
      </c>
      <c r="N122" s="6" t="s">
        <v>932</v>
      </c>
      <c r="W122" s="6" t="s">
        <v>937</v>
      </c>
      <c r="AH122" s="7" t="s">
        <v>424</v>
      </c>
    </row>
    <row r="123" spans="1:34" x14ac:dyDescent="0.25">
      <c r="A123" s="9" t="s">
        <v>60</v>
      </c>
      <c r="H123" s="9" t="s">
        <v>925</v>
      </c>
      <c r="N123" s="9" t="s">
        <v>929</v>
      </c>
      <c r="W123" s="9" t="s">
        <v>937</v>
      </c>
      <c r="AH123" s="10" t="s">
        <v>941</v>
      </c>
    </row>
    <row r="124" spans="1:34" x14ac:dyDescent="0.25">
      <c r="A124" s="6" t="s">
        <v>79</v>
      </c>
      <c r="H124" s="6" t="s">
        <v>928</v>
      </c>
      <c r="N124" s="6" t="s">
        <v>932</v>
      </c>
      <c r="W124" s="6" t="s">
        <v>937</v>
      </c>
      <c r="AH124" s="7" t="s">
        <v>949</v>
      </c>
    </row>
    <row r="125" spans="1:34" x14ac:dyDescent="0.25">
      <c r="A125" s="9" t="s">
        <v>60</v>
      </c>
      <c r="H125" s="9" t="s">
        <v>925</v>
      </c>
      <c r="N125" s="9" t="s">
        <v>930</v>
      </c>
      <c r="W125" s="9" t="s">
        <v>937</v>
      </c>
      <c r="AH125" s="10" t="s">
        <v>942</v>
      </c>
    </row>
    <row r="126" spans="1:34" x14ac:dyDescent="0.25">
      <c r="A126" s="6" t="s">
        <v>60</v>
      </c>
      <c r="H126" s="6" t="s">
        <v>926</v>
      </c>
      <c r="N126" s="6" t="s">
        <v>930</v>
      </c>
      <c r="W126" s="6" t="s">
        <v>938</v>
      </c>
      <c r="AH126" s="7" t="s">
        <v>943</v>
      </c>
    </row>
    <row r="127" spans="1:34" x14ac:dyDescent="0.25">
      <c r="A127" s="9" t="s">
        <v>79</v>
      </c>
      <c r="H127" s="9" t="s">
        <v>928</v>
      </c>
      <c r="N127" s="9" t="s">
        <v>930</v>
      </c>
      <c r="W127" s="9" t="s">
        <v>938</v>
      </c>
      <c r="AH127" s="10" t="s">
        <v>942</v>
      </c>
    </row>
    <row r="128" spans="1:34" x14ac:dyDescent="0.25">
      <c r="A128" s="6" t="s">
        <v>79</v>
      </c>
      <c r="H128" s="6" t="s">
        <v>925</v>
      </c>
      <c r="N128" s="6" t="s">
        <v>932</v>
      </c>
      <c r="W128" s="6" t="s">
        <v>937</v>
      </c>
      <c r="AH128" s="7" t="s">
        <v>941</v>
      </c>
    </row>
    <row r="129" spans="1:34" x14ac:dyDescent="0.25">
      <c r="A129" s="9" t="s">
        <v>60</v>
      </c>
      <c r="H129" s="9" t="s">
        <v>928</v>
      </c>
      <c r="N129" s="9" t="s">
        <v>930</v>
      </c>
      <c r="W129" s="9" t="s">
        <v>937</v>
      </c>
      <c r="AH129" s="10" t="s">
        <v>943</v>
      </c>
    </row>
    <row r="130" spans="1:34" x14ac:dyDescent="0.25">
      <c r="A130" s="6" t="s">
        <v>79</v>
      </c>
      <c r="H130" s="6" t="s">
        <v>926</v>
      </c>
      <c r="N130" s="6" t="s">
        <v>932</v>
      </c>
      <c r="W130" s="6" t="s">
        <v>937</v>
      </c>
      <c r="AH130" s="7" t="s">
        <v>949</v>
      </c>
    </row>
    <row r="131" spans="1:34" x14ac:dyDescent="0.25">
      <c r="A131" s="9" t="s">
        <v>79</v>
      </c>
      <c r="H131" s="9" t="s">
        <v>926</v>
      </c>
      <c r="N131" s="9" t="s">
        <v>931</v>
      </c>
      <c r="W131" s="9" t="s">
        <v>937</v>
      </c>
      <c r="AH131" s="10" t="s">
        <v>941</v>
      </c>
    </row>
    <row r="132" spans="1:34" x14ac:dyDescent="0.25">
      <c r="A132" s="6" t="s">
        <v>79</v>
      </c>
      <c r="H132" s="6" t="s">
        <v>926</v>
      </c>
      <c r="N132" s="6" t="s">
        <v>932</v>
      </c>
      <c r="W132" s="6" t="s">
        <v>937</v>
      </c>
      <c r="AH132" s="7" t="s">
        <v>949</v>
      </c>
    </row>
    <row r="133" spans="1:34" x14ac:dyDescent="0.25">
      <c r="A133" s="9" t="s">
        <v>79</v>
      </c>
      <c r="H133" s="9" t="s">
        <v>924</v>
      </c>
      <c r="N133" s="9" t="s">
        <v>932</v>
      </c>
      <c r="W133" s="9" t="s">
        <v>937</v>
      </c>
      <c r="AH133" s="10" t="s">
        <v>944</v>
      </c>
    </row>
    <row r="134" spans="1:34" x14ac:dyDescent="0.25">
      <c r="A134" s="6" t="s">
        <v>60</v>
      </c>
      <c r="H134" s="6" t="s">
        <v>924</v>
      </c>
      <c r="N134" s="6" t="s">
        <v>930</v>
      </c>
      <c r="W134" s="6" t="s">
        <v>937</v>
      </c>
      <c r="AH134" s="7" t="s">
        <v>943</v>
      </c>
    </row>
    <row r="135" spans="1:34" x14ac:dyDescent="0.25">
      <c r="A135" s="9" t="s">
        <v>79</v>
      </c>
      <c r="H135" s="9" t="s">
        <v>926</v>
      </c>
      <c r="N135" s="9" t="s">
        <v>929</v>
      </c>
      <c r="W135" s="9" t="s">
        <v>938</v>
      </c>
      <c r="AH135" s="10" t="s">
        <v>942</v>
      </c>
    </row>
    <row r="136" spans="1:34" x14ac:dyDescent="0.25">
      <c r="A136" s="6" t="s">
        <v>79</v>
      </c>
      <c r="H136" s="6" t="s">
        <v>926</v>
      </c>
      <c r="N136" s="6" t="s">
        <v>929</v>
      </c>
      <c r="W136" s="6" t="s">
        <v>937</v>
      </c>
      <c r="AH136" s="7" t="s">
        <v>941</v>
      </c>
    </row>
    <row r="137" spans="1:34" x14ac:dyDescent="0.25">
      <c r="A137" s="9" t="s">
        <v>60</v>
      </c>
      <c r="H137" s="9" t="s">
        <v>926</v>
      </c>
      <c r="N137" s="9" t="s">
        <v>929</v>
      </c>
      <c r="W137" s="9" t="s">
        <v>937</v>
      </c>
      <c r="X137" t="s">
        <v>938</v>
      </c>
      <c r="AH137" s="10" t="s">
        <v>951</v>
      </c>
    </row>
    <row r="138" spans="1:34" x14ac:dyDescent="0.25">
      <c r="A138" s="6" t="s">
        <v>79</v>
      </c>
      <c r="H138" s="6" t="s">
        <v>925</v>
      </c>
      <c r="N138" s="6" t="s">
        <v>932</v>
      </c>
      <c r="W138" s="6" t="s">
        <v>938</v>
      </c>
      <c r="AH138" s="7" t="s">
        <v>947</v>
      </c>
    </row>
    <row r="139" spans="1:34" x14ac:dyDescent="0.25">
      <c r="A139" s="9" t="s">
        <v>79</v>
      </c>
      <c r="H139" s="9" t="s">
        <v>926</v>
      </c>
      <c r="N139" s="9" t="s">
        <v>931</v>
      </c>
      <c r="W139" s="9" t="s">
        <v>937</v>
      </c>
      <c r="AH139" s="10" t="s">
        <v>940</v>
      </c>
    </row>
    <row r="140" spans="1:34" x14ac:dyDescent="0.25">
      <c r="A140" s="6" t="s">
        <v>79</v>
      </c>
      <c r="H140" s="6" t="s">
        <v>926</v>
      </c>
      <c r="N140" s="6" t="s">
        <v>930</v>
      </c>
      <c r="W140" s="6" t="s">
        <v>938</v>
      </c>
      <c r="AH140" s="7" t="s">
        <v>950</v>
      </c>
    </row>
    <row r="141" spans="1:34" x14ac:dyDescent="0.25">
      <c r="A141" s="9" t="s">
        <v>79</v>
      </c>
      <c r="H141" s="9" t="s">
        <v>256</v>
      </c>
      <c r="N141" s="9" t="s">
        <v>932</v>
      </c>
      <c r="W141" s="9" t="s">
        <v>937</v>
      </c>
      <c r="AH141" s="10" t="s">
        <v>952</v>
      </c>
    </row>
    <row r="142" spans="1:34" x14ac:dyDescent="0.25">
      <c r="A142" s="6" t="s">
        <v>79</v>
      </c>
      <c r="H142" s="6" t="s">
        <v>926</v>
      </c>
      <c r="N142" s="6" t="s">
        <v>930</v>
      </c>
      <c r="W142" s="6" t="s">
        <v>937</v>
      </c>
      <c r="AH142" s="7" t="s">
        <v>946</v>
      </c>
    </row>
    <row r="143" spans="1:34" x14ac:dyDescent="0.25">
      <c r="A143" s="9" t="s">
        <v>79</v>
      </c>
      <c r="H143" s="9" t="s">
        <v>256</v>
      </c>
      <c r="N143" s="9" t="s">
        <v>931</v>
      </c>
      <c r="W143" s="9" t="s">
        <v>937</v>
      </c>
      <c r="AH143" s="10" t="s">
        <v>946</v>
      </c>
    </row>
    <row r="144" spans="1:34" x14ac:dyDescent="0.25">
      <c r="A144" s="6" t="s">
        <v>60</v>
      </c>
      <c r="H144" s="6" t="s">
        <v>256</v>
      </c>
      <c r="N144" s="6" t="s">
        <v>930</v>
      </c>
      <c r="W144" s="6" t="s">
        <v>937</v>
      </c>
      <c r="X144" t="s">
        <v>456</v>
      </c>
      <c r="AH144" s="7" t="s">
        <v>948</v>
      </c>
    </row>
    <row r="145" spans="1:34" x14ac:dyDescent="0.25">
      <c r="A145" s="9" t="s">
        <v>79</v>
      </c>
      <c r="H145" s="9" t="s">
        <v>926</v>
      </c>
      <c r="N145" s="9" t="s">
        <v>930</v>
      </c>
      <c r="W145" s="9" t="s">
        <v>937</v>
      </c>
      <c r="AH145" s="10" t="s">
        <v>941</v>
      </c>
    </row>
    <row r="146" spans="1:34" x14ac:dyDescent="0.25">
      <c r="A146" s="6" t="s">
        <v>60</v>
      </c>
      <c r="H146" s="6" t="s">
        <v>928</v>
      </c>
      <c r="N146" s="6" t="s">
        <v>929</v>
      </c>
      <c r="W146" s="6" t="s">
        <v>937</v>
      </c>
      <c r="AH146" s="7" t="s">
        <v>950</v>
      </c>
    </row>
    <row r="147" spans="1:34" x14ac:dyDescent="0.25">
      <c r="A147" s="9" t="s">
        <v>79</v>
      </c>
      <c r="H147" s="9" t="s">
        <v>926</v>
      </c>
      <c r="N147" s="9" t="s">
        <v>931</v>
      </c>
      <c r="W147" s="9" t="s">
        <v>938</v>
      </c>
      <c r="AH147" s="10" t="s">
        <v>948</v>
      </c>
    </row>
    <row r="148" spans="1:34" x14ac:dyDescent="0.25">
      <c r="A148" s="6" t="s">
        <v>60</v>
      </c>
      <c r="H148" s="6" t="s">
        <v>256</v>
      </c>
      <c r="N148" s="6" t="s">
        <v>930</v>
      </c>
      <c r="W148" s="6" t="s">
        <v>456</v>
      </c>
      <c r="AH148" s="7" t="s">
        <v>452</v>
      </c>
    </row>
    <row r="149" spans="1:34" x14ac:dyDescent="0.25">
      <c r="A149" s="9" t="s">
        <v>60</v>
      </c>
      <c r="H149" s="9" t="s">
        <v>926</v>
      </c>
      <c r="N149" s="9" t="s">
        <v>930</v>
      </c>
      <c r="W149" s="9" t="s">
        <v>937</v>
      </c>
      <c r="AH149" s="10" t="s">
        <v>943</v>
      </c>
    </row>
    <row r="150" spans="1:34" x14ac:dyDescent="0.25">
      <c r="A150" s="6" t="s">
        <v>79</v>
      </c>
      <c r="H150" s="6" t="s">
        <v>256</v>
      </c>
      <c r="N150" s="6" t="s">
        <v>929</v>
      </c>
      <c r="W150" s="6" t="s">
        <v>456</v>
      </c>
      <c r="AH150" s="7" t="s">
        <v>455</v>
      </c>
    </row>
    <row r="151" spans="1:34" x14ac:dyDescent="0.25">
      <c r="A151" s="9" t="s">
        <v>60</v>
      </c>
      <c r="H151" s="9" t="s">
        <v>256</v>
      </c>
      <c r="N151" s="9" t="s">
        <v>932</v>
      </c>
      <c r="W151" s="9" t="s">
        <v>456</v>
      </c>
      <c r="AH151" s="10" t="s">
        <v>456</v>
      </c>
    </row>
    <row r="152" spans="1:34" x14ac:dyDescent="0.25">
      <c r="A152" s="6" t="s">
        <v>79</v>
      </c>
      <c r="H152" s="6" t="s">
        <v>926</v>
      </c>
      <c r="N152" s="6" t="s">
        <v>930</v>
      </c>
      <c r="W152" s="6" t="s">
        <v>938</v>
      </c>
      <c r="AH152" s="7" t="s">
        <v>941</v>
      </c>
    </row>
    <row r="153" spans="1:34" x14ac:dyDescent="0.25">
      <c r="A153" s="9" t="s">
        <v>60</v>
      </c>
      <c r="H153" s="9" t="s">
        <v>926</v>
      </c>
      <c r="N153" s="9" t="s">
        <v>932</v>
      </c>
      <c r="W153" s="9" t="s">
        <v>938</v>
      </c>
      <c r="AH153" s="10" t="s">
        <v>941</v>
      </c>
    </row>
    <row r="154" spans="1:34" x14ac:dyDescent="0.25">
      <c r="A154" s="6" t="s">
        <v>79</v>
      </c>
      <c r="H154" s="6" t="s">
        <v>928</v>
      </c>
      <c r="N154" s="6" t="s">
        <v>932</v>
      </c>
      <c r="W154" s="6" t="s">
        <v>938</v>
      </c>
      <c r="AH154" s="7" t="s">
        <v>949</v>
      </c>
    </row>
    <row r="155" spans="1:34" x14ac:dyDescent="0.25">
      <c r="A155" s="9" t="s">
        <v>79</v>
      </c>
      <c r="H155" s="9" t="s">
        <v>926</v>
      </c>
      <c r="N155" s="9" t="s">
        <v>930</v>
      </c>
      <c r="W155" s="9" t="s">
        <v>937</v>
      </c>
      <c r="AH155" s="10" t="s">
        <v>946</v>
      </c>
    </row>
    <row r="156" spans="1:34" x14ac:dyDescent="0.25">
      <c r="A156" s="6" t="s">
        <v>79</v>
      </c>
      <c r="H156" s="6" t="s">
        <v>925</v>
      </c>
      <c r="N156" s="6" t="s">
        <v>930</v>
      </c>
      <c r="W156" s="6" t="s">
        <v>937</v>
      </c>
      <c r="AH156" s="7" t="s">
        <v>946</v>
      </c>
    </row>
    <row r="157" spans="1:34" x14ac:dyDescent="0.25">
      <c r="A157" s="9" t="s">
        <v>60</v>
      </c>
      <c r="H157" s="9" t="s">
        <v>256</v>
      </c>
      <c r="N157" s="9" t="s">
        <v>929</v>
      </c>
      <c r="W157" s="9" t="s">
        <v>456</v>
      </c>
      <c r="AH157" s="10" t="s">
        <v>948</v>
      </c>
    </row>
    <row r="158" spans="1:34" x14ac:dyDescent="0.25">
      <c r="A158" s="6" t="s">
        <v>79</v>
      </c>
      <c r="H158" s="6" t="s">
        <v>926</v>
      </c>
      <c r="N158" s="6" t="s">
        <v>931</v>
      </c>
      <c r="W158" s="6" t="s">
        <v>937</v>
      </c>
      <c r="AH158" s="7" t="s">
        <v>947</v>
      </c>
    </row>
    <row r="159" spans="1:34" x14ac:dyDescent="0.25">
      <c r="A159" s="9" t="s">
        <v>79</v>
      </c>
      <c r="H159" s="9" t="s">
        <v>926</v>
      </c>
      <c r="N159" s="9" t="s">
        <v>933</v>
      </c>
      <c r="W159" s="9" t="s">
        <v>937</v>
      </c>
      <c r="AH159" s="10" t="s">
        <v>941</v>
      </c>
    </row>
    <row r="160" spans="1:34" x14ac:dyDescent="0.25">
      <c r="A160" s="6" t="s">
        <v>60</v>
      </c>
      <c r="H160" s="6" t="s">
        <v>928</v>
      </c>
      <c r="N160" s="6" t="s">
        <v>931</v>
      </c>
      <c r="W160" s="6" t="s">
        <v>937</v>
      </c>
      <c r="AH160" s="7" t="s">
        <v>948</v>
      </c>
    </row>
    <row r="161" spans="1:34" x14ac:dyDescent="0.25">
      <c r="A161" s="9" t="s">
        <v>60</v>
      </c>
      <c r="H161" s="9" t="s">
        <v>926</v>
      </c>
      <c r="N161" s="9" t="s">
        <v>932</v>
      </c>
      <c r="W161" s="9" t="s">
        <v>938</v>
      </c>
      <c r="AH161" s="10" t="s">
        <v>948</v>
      </c>
    </row>
    <row r="162" spans="1:34" x14ac:dyDescent="0.25">
      <c r="A162" s="6" t="s">
        <v>79</v>
      </c>
      <c r="H162" s="6" t="s">
        <v>924</v>
      </c>
      <c r="N162" s="6" t="s">
        <v>930</v>
      </c>
      <c r="W162" s="6" t="s">
        <v>937</v>
      </c>
      <c r="AH162" s="7" t="s">
        <v>949</v>
      </c>
    </row>
    <row r="163" spans="1:34" x14ac:dyDescent="0.25">
      <c r="A163" s="9" t="s">
        <v>60</v>
      </c>
      <c r="H163" s="9" t="s">
        <v>925</v>
      </c>
      <c r="N163" s="9" t="s">
        <v>930</v>
      </c>
      <c r="W163" s="9" t="s">
        <v>937</v>
      </c>
      <c r="AH163" s="10" t="s">
        <v>951</v>
      </c>
    </row>
    <row r="164" spans="1:34" x14ac:dyDescent="0.25">
      <c r="A164" s="6" t="s">
        <v>60</v>
      </c>
      <c r="H164" s="6" t="s">
        <v>925</v>
      </c>
      <c r="N164" s="6" t="s">
        <v>932</v>
      </c>
      <c r="W164" s="6" t="s">
        <v>936</v>
      </c>
      <c r="X164" t="s">
        <v>937</v>
      </c>
      <c r="AH164" s="7" t="s">
        <v>948</v>
      </c>
    </row>
    <row r="165" spans="1:34" x14ac:dyDescent="0.25">
      <c r="A165" s="9" t="s">
        <v>79</v>
      </c>
      <c r="H165" s="9" t="s">
        <v>924</v>
      </c>
      <c r="N165" s="9" t="s">
        <v>930</v>
      </c>
      <c r="W165" s="9" t="s">
        <v>937</v>
      </c>
      <c r="AH165" s="10" t="s">
        <v>944</v>
      </c>
    </row>
    <row r="166" spans="1:34" x14ac:dyDescent="0.25">
      <c r="A166" s="6" t="s">
        <v>60</v>
      </c>
      <c r="H166" s="6" t="s">
        <v>924</v>
      </c>
      <c r="N166" s="6" t="s">
        <v>929</v>
      </c>
      <c r="W166" s="6" t="s">
        <v>936</v>
      </c>
      <c r="X166" t="s">
        <v>937</v>
      </c>
      <c r="AH166" s="7" t="s">
        <v>948</v>
      </c>
    </row>
    <row r="167" spans="1:34" x14ac:dyDescent="0.25">
      <c r="A167" s="9" t="s">
        <v>60</v>
      </c>
      <c r="H167" s="9" t="s">
        <v>924</v>
      </c>
      <c r="N167" s="9" t="s">
        <v>930</v>
      </c>
      <c r="W167" s="9" t="s">
        <v>936</v>
      </c>
      <c r="X167" t="s">
        <v>937</v>
      </c>
      <c r="AH167" s="10" t="s">
        <v>943</v>
      </c>
    </row>
    <row r="168" spans="1:34" x14ac:dyDescent="0.25">
      <c r="A168" s="6" t="s">
        <v>79</v>
      </c>
      <c r="H168" s="6" t="s">
        <v>925</v>
      </c>
      <c r="N168" s="6" t="s">
        <v>929</v>
      </c>
      <c r="W168" s="6" t="s">
        <v>937</v>
      </c>
      <c r="X168" t="s">
        <v>938</v>
      </c>
      <c r="AH168" s="7" t="s">
        <v>948</v>
      </c>
    </row>
    <row r="169" spans="1:34" x14ac:dyDescent="0.25">
      <c r="A169" s="9" t="s">
        <v>79</v>
      </c>
      <c r="H169" s="9" t="s">
        <v>924</v>
      </c>
      <c r="N169" s="9" t="s">
        <v>934</v>
      </c>
      <c r="W169" s="9" t="s">
        <v>936</v>
      </c>
      <c r="AH169" s="10" t="s">
        <v>946</v>
      </c>
    </row>
    <row r="170" spans="1:34" x14ac:dyDescent="0.25">
      <c r="A170" s="6" t="s">
        <v>60</v>
      </c>
      <c r="H170" s="6" t="s">
        <v>924</v>
      </c>
      <c r="N170" s="6" t="s">
        <v>929</v>
      </c>
      <c r="W170" s="6" t="s">
        <v>936</v>
      </c>
      <c r="AH170" s="7" t="s">
        <v>947</v>
      </c>
    </row>
    <row r="171" spans="1:34" x14ac:dyDescent="0.25">
      <c r="A171" s="9" t="s">
        <v>60</v>
      </c>
      <c r="H171" s="9" t="s">
        <v>924</v>
      </c>
      <c r="N171" s="9" t="s">
        <v>930</v>
      </c>
      <c r="W171" s="9" t="s">
        <v>937</v>
      </c>
      <c r="AH171" s="10" t="s">
        <v>947</v>
      </c>
    </row>
    <row r="172" spans="1:34" x14ac:dyDescent="0.25">
      <c r="A172" s="9" t="s">
        <v>60</v>
      </c>
      <c r="H172" s="9" t="s">
        <v>924</v>
      </c>
      <c r="N172" s="9" t="s">
        <v>932</v>
      </c>
      <c r="W172" s="9" t="s">
        <v>937</v>
      </c>
      <c r="AH172" s="10" t="s">
        <v>941</v>
      </c>
    </row>
    <row r="173" spans="1:34" x14ac:dyDescent="0.25">
      <c r="A173" s="6" t="s">
        <v>60</v>
      </c>
      <c r="H173" s="6" t="s">
        <v>924</v>
      </c>
      <c r="N173" s="6" t="s">
        <v>934</v>
      </c>
      <c r="W173" s="6" t="s">
        <v>936</v>
      </c>
      <c r="AH173" s="7" t="s">
        <v>947</v>
      </c>
    </row>
    <row r="174" spans="1:34" x14ac:dyDescent="0.25">
      <c r="A174" s="9" t="s">
        <v>79</v>
      </c>
      <c r="H174" s="9" t="s">
        <v>924</v>
      </c>
      <c r="N174" s="9" t="s">
        <v>930</v>
      </c>
      <c r="W174" s="9" t="s">
        <v>936</v>
      </c>
      <c r="X174" t="s">
        <v>937</v>
      </c>
      <c r="AH174" s="10" t="s">
        <v>497</v>
      </c>
    </row>
    <row r="175" spans="1:34" x14ac:dyDescent="0.25">
      <c r="A175" s="6" t="s">
        <v>60</v>
      </c>
      <c r="H175" s="6" t="s">
        <v>924</v>
      </c>
      <c r="N175" s="6" t="s">
        <v>930</v>
      </c>
      <c r="W175" s="6" t="s">
        <v>938</v>
      </c>
      <c r="AH175" s="7" t="s">
        <v>941</v>
      </c>
    </row>
    <row r="176" spans="1:34" x14ac:dyDescent="0.25">
      <c r="A176" s="9" t="s">
        <v>60</v>
      </c>
      <c r="H176" s="9" t="s">
        <v>924</v>
      </c>
      <c r="N176" s="9" t="s">
        <v>930</v>
      </c>
      <c r="W176" s="9" t="s">
        <v>936</v>
      </c>
      <c r="X176" t="s">
        <v>937</v>
      </c>
      <c r="AH176" s="10" t="s">
        <v>946</v>
      </c>
    </row>
    <row r="177" spans="1:34" x14ac:dyDescent="0.25">
      <c r="A177" s="9" t="s">
        <v>60</v>
      </c>
      <c r="H177" s="9" t="s">
        <v>926</v>
      </c>
      <c r="N177" s="9" t="s">
        <v>930</v>
      </c>
      <c r="W177" s="9" t="s">
        <v>507</v>
      </c>
      <c r="AH177" s="10" t="s">
        <v>950</v>
      </c>
    </row>
    <row r="178" spans="1:34" x14ac:dyDescent="0.25">
      <c r="A178" s="6" t="s">
        <v>60</v>
      </c>
      <c r="H178" s="6" t="s">
        <v>924</v>
      </c>
      <c r="N178" s="6" t="s">
        <v>931</v>
      </c>
      <c r="W178" s="6" t="s">
        <v>936</v>
      </c>
      <c r="AH178" s="7" t="s">
        <v>950</v>
      </c>
    </row>
    <row r="179" spans="1:34" x14ac:dyDescent="0.25">
      <c r="A179" s="9" t="s">
        <v>60</v>
      </c>
      <c r="H179" s="9" t="s">
        <v>924</v>
      </c>
      <c r="N179" s="9" t="s">
        <v>930</v>
      </c>
      <c r="W179" s="9" t="s">
        <v>936</v>
      </c>
      <c r="X179" t="s">
        <v>938</v>
      </c>
      <c r="AH179" s="10" t="s">
        <v>942</v>
      </c>
    </row>
    <row r="180" spans="1:34" x14ac:dyDescent="0.25">
      <c r="A180" s="6" t="s">
        <v>79</v>
      </c>
      <c r="H180" s="6" t="s">
        <v>924</v>
      </c>
      <c r="N180" s="6" t="s">
        <v>930</v>
      </c>
      <c r="W180" s="6" t="s">
        <v>936</v>
      </c>
      <c r="X180" t="s">
        <v>937</v>
      </c>
      <c r="AH180" s="7" t="s">
        <v>948</v>
      </c>
    </row>
    <row r="181" spans="1:34" x14ac:dyDescent="0.25">
      <c r="A181" s="9" t="s">
        <v>79</v>
      </c>
      <c r="H181" s="9" t="s">
        <v>924</v>
      </c>
      <c r="N181" s="9" t="s">
        <v>932</v>
      </c>
      <c r="W181" s="9" t="s">
        <v>936</v>
      </c>
      <c r="X181" t="s">
        <v>937</v>
      </c>
      <c r="AH181" s="10" t="s">
        <v>950</v>
      </c>
    </row>
    <row r="182" spans="1:34" x14ac:dyDescent="0.25">
      <c r="A182" s="6" t="s">
        <v>79</v>
      </c>
      <c r="H182" s="6" t="s">
        <v>924</v>
      </c>
      <c r="N182" s="6" t="s">
        <v>932</v>
      </c>
      <c r="W182" s="6" t="s">
        <v>936</v>
      </c>
      <c r="AH182" s="7" t="s">
        <v>943</v>
      </c>
    </row>
    <row r="183" spans="1:34" x14ac:dyDescent="0.25">
      <c r="A183" s="9" t="s">
        <v>79</v>
      </c>
      <c r="H183" s="9" t="s">
        <v>925</v>
      </c>
      <c r="N183" s="9" t="s">
        <v>930</v>
      </c>
      <c r="W183" s="9" t="s">
        <v>937</v>
      </c>
      <c r="AH183" s="10" t="s">
        <v>946</v>
      </c>
    </row>
    <row r="184" spans="1:34" x14ac:dyDescent="0.25">
      <c r="A184" s="6" t="s">
        <v>79</v>
      </c>
      <c r="H184" s="6" t="s">
        <v>924</v>
      </c>
      <c r="N184" s="6" t="s">
        <v>930</v>
      </c>
      <c r="W184" s="6" t="s">
        <v>936</v>
      </c>
      <c r="X184" t="s">
        <v>937</v>
      </c>
      <c r="AH184" s="7" t="s">
        <v>946</v>
      </c>
    </row>
    <row r="185" spans="1:34" x14ac:dyDescent="0.25">
      <c r="A185" s="9" t="s">
        <v>60</v>
      </c>
      <c r="H185" s="9" t="s">
        <v>924</v>
      </c>
      <c r="N185" s="9" t="s">
        <v>929</v>
      </c>
      <c r="W185" s="9" t="s">
        <v>936</v>
      </c>
      <c r="X185" t="s">
        <v>937</v>
      </c>
      <c r="AH185" s="10" t="s">
        <v>948</v>
      </c>
    </row>
    <row r="186" spans="1:34" x14ac:dyDescent="0.25">
      <c r="A186" s="6" t="s">
        <v>79</v>
      </c>
      <c r="H186" s="6" t="s">
        <v>928</v>
      </c>
      <c r="N186" s="6" t="s">
        <v>930</v>
      </c>
      <c r="W186" s="6" t="s">
        <v>937</v>
      </c>
      <c r="AH186" s="7" t="s">
        <v>940</v>
      </c>
    </row>
    <row r="187" spans="1:34" x14ac:dyDescent="0.25">
      <c r="A187" s="9" t="s">
        <v>79</v>
      </c>
      <c r="H187" s="9" t="s">
        <v>924</v>
      </c>
      <c r="N187" s="9" t="s">
        <v>932</v>
      </c>
      <c r="W187" s="9" t="s">
        <v>936</v>
      </c>
      <c r="AH187" s="10" t="s">
        <v>947</v>
      </c>
    </row>
    <row r="188" spans="1:34" x14ac:dyDescent="0.25">
      <c r="A188" s="6" t="s">
        <v>79</v>
      </c>
      <c r="H188" s="6" t="s">
        <v>924</v>
      </c>
      <c r="N188" s="6" t="s">
        <v>932</v>
      </c>
      <c r="W188" s="6" t="s">
        <v>936</v>
      </c>
      <c r="X188" t="s">
        <v>937</v>
      </c>
      <c r="AH188" s="7" t="s">
        <v>536</v>
      </c>
    </row>
    <row r="189" spans="1:34" x14ac:dyDescent="0.25">
      <c r="A189" s="9" t="s">
        <v>79</v>
      </c>
      <c r="H189" s="9" t="s">
        <v>924</v>
      </c>
      <c r="N189" s="9" t="s">
        <v>930</v>
      </c>
      <c r="W189" s="9" t="s">
        <v>936</v>
      </c>
      <c r="X189" t="s">
        <v>937</v>
      </c>
      <c r="AH189" s="10" t="s">
        <v>943</v>
      </c>
    </row>
    <row r="190" spans="1:34" x14ac:dyDescent="0.25">
      <c r="A190" s="6" t="s">
        <v>60</v>
      </c>
      <c r="H190" s="6" t="s">
        <v>924</v>
      </c>
      <c r="N190" s="6" t="s">
        <v>934</v>
      </c>
      <c r="W190" s="6" t="s">
        <v>936</v>
      </c>
      <c r="AH190" s="7" t="s">
        <v>943</v>
      </c>
    </row>
    <row r="191" spans="1:34" x14ac:dyDescent="0.25">
      <c r="A191" s="9" t="s">
        <v>60</v>
      </c>
      <c r="H191" s="9" t="s">
        <v>924</v>
      </c>
      <c r="N191" s="9" t="s">
        <v>929</v>
      </c>
      <c r="W191" s="9" t="s">
        <v>937</v>
      </c>
      <c r="AH191" s="10" t="s">
        <v>547</v>
      </c>
    </row>
    <row r="192" spans="1:34" x14ac:dyDescent="0.25">
      <c r="A192" s="6" t="s">
        <v>60</v>
      </c>
      <c r="H192" s="6" t="s">
        <v>927</v>
      </c>
      <c r="N192" s="6" t="s">
        <v>934</v>
      </c>
      <c r="W192" s="6" t="s">
        <v>936</v>
      </c>
      <c r="AH192" s="7" t="s">
        <v>548</v>
      </c>
    </row>
    <row r="193" spans="1:34" x14ac:dyDescent="0.25">
      <c r="A193" s="9" t="s">
        <v>60</v>
      </c>
      <c r="H193" s="9" t="s">
        <v>924</v>
      </c>
      <c r="N193" s="9" t="s">
        <v>934</v>
      </c>
      <c r="W193" s="9" t="s">
        <v>936</v>
      </c>
      <c r="AH193" s="10" t="s">
        <v>554</v>
      </c>
    </row>
    <row r="194" spans="1:34" x14ac:dyDescent="0.25">
      <c r="A194" s="6" t="s">
        <v>60</v>
      </c>
      <c r="H194" s="6" t="s">
        <v>924</v>
      </c>
      <c r="N194" s="6" t="s">
        <v>934</v>
      </c>
      <c r="W194" s="6" t="s">
        <v>936</v>
      </c>
      <c r="AH194" s="7" t="s">
        <v>950</v>
      </c>
    </row>
    <row r="195" spans="1:34" x14ac:dyDescent="0.25">
      <c r="A195" s="6" t="s">
        <v>60</v>
      </c>
      <c r="H195" s="6" t="s">
        <v>926</v>
      </c>
      <c r="N195" s="6" t="s">
        <v>932</v>
      </c>
      <c r="W195" s="6" t="s">
        <v>937</v>
      </c>
      <c r="AH195" s="7" t="s">
        <v>941</v>
      </c>
    </row>
    <row r="196" spans="1:34" x14ac:dyDescent="0.25">
      <c r="A196" s="6" t="s">
        <v>60</v>
      </c>
      <c r="H196" s="6" t="s">
        <v>928</v>
      </c>
      <c r="N196" s="6" t="s">
        <v>930</v>
      </c>
      <c r="W196" s="6" t="s">
        <v>937</v>
      </c>
      <c r="AH196" s="7" t="s">
        <v>951</v>
      </c>
    </row>
    <row r="197" spans="1:34" x14ac:dyDescent="0.25">
      <c r="A197" s="6" t="s">
        <v>60</v>
      </c>
      <c r="H197" s="6" t="s">
        <v>925</v>
      </c>
      <c r="N197" s="6" t="s">
        <v>932</v>
      </c>
      <c r="W197" s="6" t="s">
        <v>937</v>
      </c>
      <c r="AH197" s="7" t="s">
        <v>951</v>
      </c>
    </row>
    <row r="198" spans="1:34" x14ac:dyDescent="0.25">
      <c r="A198" s="9" t="s">
        <v>79</v>
      </c>
      <c r="H198" s="9" t="s">
        <v>925</v>
      </c>
      <c r="N198" s="9" t="s">
        <v>930</v>
      </c>
      <c r="W198" s="9" t="s">
        <v>937</v>
      </c>
      <c r="AH198" s="10" t="s">
        <v>947</v>
      </c>
    </row>
    <row r="199" spans="1:34" x14ac:dyDescent="0.25">
      <c r="A199" s="6" t="s">
        <v>60</v>
      </c>
      <c r="H199" s="6" t="s">
        <v>926</v>
      </c>
      <c r="N199" s="6" t="s">
        <v>932</v>
      </c>
      <c r="W199" s="6" t="s">
        <v>938</v>
      </c>
      <c r="AH199" s="7" t="s">
        <v>950</v>
      </c>
    </row>
    <row r="200" spans="1:34" x14ac:dyDescent="0.25">
      <c r="A200" s="9" t="s">
        <v>60</v>
      </c>
      <c r="H200" s="9" t="s">
        <v>925</v>
      </c>
      <c r="N200" s="9" t="s">
        <v>932</v>
      </c>
      <c r="W200" s="9" t="s">
        <v>937</v>
      </c>
      <c r="AH200" s="10" t="s">
        <v>573</v>
      </c>
    </row>
    <row r="201" spans="1:34" x14ac:dyDescent="0.25">
      <c r="A201" s="9" t="s">
        <v>79</v>
      </c>
      <c r="H201" s="9" t="s">
        <v>925</v>
      </c>
      <c r="N201" s="9" t="s">
        <v>930</v>
      </c>
      <c r="W201" s="9" t="s">
        <v>937</v>
      </c>
      <c r="AH201" s="10" t="s">
        <v>948</v>
      </c>
    </row>
    <row r="202" spans="1:34" x14ac:dyDescent="0.25">
      <c r="A202" s="6" t="s">
        <v>60</v>
      </c>
      <c r="H202" s="6" t="s">
        <v>925</v>
      </c>
      <c r="N202" s="6" t="s">
        <v>930</v>
      </c>
      <c r="W202" s="6" t="s">
        <v>937</v>
      </c>
      <c r="AH202" s="7" t="s">
        <v>947</v>
      </c>
    </row>
    <row r="203" spans="1:34" x14ac:dyDescent="0.25">
      <c r="A203" s="9" t="s">
        <v>79</v>
      </c>
      <c r="H203" s="9" t="s">
        <v>924</v>
      </c>
      <c r="N203" s="9" t="s">
        <v>930</v>
      </c>
      <c r="W203" s="9" t="s">
        <v>936</v>
      </c>
      <c r="X203" t="s">
        <v>937</v>
      </c>
      <c r="AH203" s="10" t="s">
        <v>949</v>
      </c>
    </row>
    <row r="204" spans="1:34" x14ac:dyDescent="0.25">
      <c r="A204" s="9" t="s">
        <v>79</v>
      </c>
      <c r="H204" s="9" t="s">
        <v>924</v>
      </c>
      <c r="N204" s="9" t="s">
        <v>931</v>
      </c>
      <c r="W204" s="9" t="s">
        <v>937</v>
      </c>
      <c r="AH204" s="10" t="s">
        <v>947</v>
      </c>
    </row>
    <row r="205" spans="1:34" x14ac:dyDescent="0.25">
      <c r="A205" s="9" t="s">
        <v>60</v>
      </c>
      <c r="H205" s="9" t="s">
        <v>924</v>
      </c>
      <c r="N205" s="9" t="s">
        <v>930</v>
      </c>
      <c r="W205" s="9" t="s">
        <v>936</v>
      </c>
      <c r="AH205" s="10" t="s">
        <v>950</v>
      </c>
    </row>
    <row r="206" spans="1:34" x14ac:dyDescent="0.25">
      <c r="A206" s="9" t="s">
        <v>79</v>
      </c>
      <c r="H206" s="9" t="s">
        <v>924</v>
      </c>
      <c r="N206" s="9" t="s">
        <v>932</v>
      </c>
      <c r="W206" s="9" t="s">
        <v>936</v>
      </c>
      <c r="AH206" s="10" t="s">
        <v>581</v>
      </c>
    </row>
    <row r="207" spans="1:34" x14ac:dyDescent="0.25">
      <c r="A207" s="9" t="s">
        <v>79</v>
      </c>
      <c r="H207" s="9" t="s">
        <v>928</v>
      </c>
      <c r="N207" s="9" t="s">
        <v>930</v>
      </c>
      <c r="W207" s="9" t="s">
        <v>937</v>
      </c>
      <c r="AH207" s="10" t="s">
        <v>943</v>
      </c>
    </row>
    <row r="208" spans="1:34" x14ac:dyDescent="0.25">
      <c r="A208" s="9" t="s">
        <v>79</v>
      </c>
      <c r="H208" s="9" t="s">
        <v>925</v>
      </c>
      <c r="N208" s="9" t="s">
        <v>933</v>
      </c>
      <c r="W208" s="9" t="s">
        <v>936</v>
      </c>
      <c r="X208" t="s">
        <v>937</v>
      </c>
      <c r="Y208" t="s">
        <v>938</v>
      </c>
      <c r="AH208" s="10" t="s">
        <v>587</v>
      </c>
    </row>
    <row r="209" spans="1:34" x14ac:dyDescent="0.25">
      <c r="A209" s="6" t="s">
        <v>79</v>
      </c>
      <c r="H209" s="6" t="s">
        <v>926</v>
      </c>
      <c r="N209" s="6" t="s">
        <v>930</v>
      </c>
      <c r="W209" s="6" t="s">
        <v>938</v>
      </c>
      <c r="AH209" s="7" t="s">
        <v>944</v>
      </c>
    </row>
    <row r="210" spans="1:34" x14ac:dyDescent="0.25">
      <c r="A210" s="9" t="s">
        <v>79</v>
      </c>
      <c r="H210" s="9" t="s">
        <v>924</v>
      </c>
      <c r="N210" s="9" t="s">
        <v>930</v>
      </c>
      <c r="W210" s="9" t="s">
        <v>938</v>
      </c>
      <c r="AH210" s="10" t="s">
        <v>942</v>
      </c>
    </row>
    <row r="211" spans="1:34" x14ac:dyDescent="0.25">
      <c r="A211" s="9" t="s">
        <v>79</v>
      </c>
      <c r="H211" s="9" t="s">
        <v>256</v>
      </c>
      <c r="N211" s="9" t="s">
        <v>932</v>
      </c>
      <c r="W211" s="9" t="s">
        <v>937</v>
      </c>
      <c r="AH211" s="10" t="s">
        <v>949</v>
      </c>
    </row>
    <row r="212" spans="1:34" x14ac:dyDescent="0.25">
      <c r="A212" s="9" t="s">
        <v>79</v>
      </c>
      <c r="H212" s="9" t="s">
        <v>924</v>
      </c>
      <c r="N212" s="9" t="s">
        <v>931</v>
      </c>
      <c r="W212" s="9" t="s">
        <v>936</v>
      </c>
      <c r="AH212" s="10" t="s">
        <v>948</v>
      </c>
    </row>
    <row r="213" spans="1:34" x14ac:dyDescent="0.25">
      <c r="A213" s="6" t="s">
        <v>79</v>
      </c>
      <c r="H213" s="6" t="s">
        <v>925</v>
      </c>
      <c r="N213" s="6" t="s">
        <v>931</v>
      </c>
      <c r="W213" s="6" t="s">
        <v>937</v>
      </c>
      <c r="AH213" s="7" t="s">
        <v>952</v>
      </c>
    </row>
    <row r="214" spans="1:34" x14ac:dyDescent="0.25">
      <c r="A214" s="9" t="s">
        <v>79</v>
      </c>
      <c r="H214" s="9" t="s">
        <v>925</v>
      </c>
      <c r="N214" s="9" t="s">
        <v>932</v>
      </c>
      <c r="W214" s="9" t="s">
        <v>938</v>
      </c>
      <c r="AH214" s="10" t="s">
        <v>944</v>
      </c>
    </row>
    <row r="215" spans="1:34" x14ac:dyDescent="0.25">
      <c r="A215" s="6" t="s">
        <v>79</v>
      </c>
      <c r="H215" s="6" t="s">
        <v>924</v>
      </c>
      <c r="N215" s="6" t="s">
        <v>930</v>
      </c>
      <c r="W215" s="6" t="s">
        <v>937</v>
      </c>
      <c r="AH215" s="7" t="s">
        <v>944</v>
      </c>
    </row>
    <row r="216" spans="1:34" x14ac:dyDescent="0.25">
      <c r="A216" s="9" t="s">
        <v>60</v>
      </c>
      <c r="H216" s="9" t="s">
        <v>924</v>
      </c>
      <c r="N216" s="9" t="s">
        <v>932</v>
      </c>
      <c r="W216" s="9" t="s">
        <v>938</v>
      </c>
      <c r="AH216" s="10" t="s">
        <v>942</v>
      </c>
    </row>
    <row r="217" spans="1:34" x14ac:dyDescent="0.25">
      <c r="A217" s="9" t="s">
        <v>79</v>
      </c>
      <c r="H217" s="9" t="s">
        <v>926</v>
      </c>
      <c r="N217" s="9" t="s">
        <v>932</v>
      </c>
      <c r="W217" s="9" t="s">
        <v>937</v>
      </c>
      <c r="AH217" s="10" t="s">
        <v>949</v>
      </c>
    </row>
    <row r="218" spans="1:34" x14ac:dyDescent="0.25">
      <c r="A218" s="9" t="s">
        <v>79</v>
      </c>
      <c r="H218" s="9" t="s">
        <v>927</v>
      </c>
      <c r="N218" s="9" t="s">
        <v>930</v>
      </c>
      <c r="W218" s="9" t="s">
        <v>936</v>
      </c>
      <c r="AH218" s="10" t="s">
        <v>554</v>
      </c>
    </row>
    <row r="219" spans="1:34" x14ac:dyDescent="0.25">
      <c r="A219" s="6" t="s">
        <v>60</v>
      </c>
      <c r="H219" s="6" t="s">
        <v>927</v>
      </c>
      <c r="N219" s="6" t="s">
        <v>931</v>
      </c>
      <c r="W219" s="6" t="s">
        <v>936</v>
      </c>
      <c r="AH219" s="7" t="s">
        <v>943</v>
      </c>
    </row>
    <row r="220" spans="1:34" x14ac:dyDescent="0.25">
      <c r="A220" s="9" t="s">
        <v>60</v>
      </c>
      <c r="H220" s="9" t="s">
        <v>927</v>
      </c>
      <c r="N220" s="9" t="s">
        <v>930</v>
      </c>
      <c r="W220" s="9" t="s">
        <v>936</v>
      </c>
      <c r="AH220" s="10" t="s">
        <v>603</v>
      </c>
    </row>
    <row r="221" spans="1:34" x14ac:dyDescent="0.25">
      <c r="A221" s="6" t="s">
        <v>60</v>
      </c>
      <c r="H221" s="6" t="s">
        <v>924</v>
      </c>
      <c r="N221" s="6" t="s">
        <v>930</v>
      </c>
      <c r="W221" s="6" t="s">
        <v>936</v>
      </c>
      <c r="X221" t="s">
        <v>937</v>
      </c>
      <c r="AH221" s="7" t="s">
        <v>604</v>
      </c>
    </row>
    <row r="222" spans="1:34" x14ac:dyDescent="0.25">
      <c r="A222" s="9" t="s">
        <v>79</v>
      </c>
      <c r="H222" s="9" t="s">
        <v>924</v>
      </c>
      <c r="N222" s="9" t="s">
        <v>931</v>
      </c>
      <c r="W222" s="9" t="s">
        <v>936</v>
      </c>
      <c r="X222" t="s">
        <v>938</v>
      </c>
      <c r="AH222" s="10" t="s">
        <v>943</v>
      </c>
    </row>
    <row r="223" spans="1:34" x14ac:dyDescent="0.25">
      <c r="A223" s="6" t="s">
        <v>79</v>
      </c>
      <c r="H223" s="6" t="s">
        <v>925</v>
      </c>
      <c r="N223" s="6" t="s">
        <v>930</v>
      </c>
      <c r="W223" s="6" t="s">
        <v>937</v>
      </c>
      <c r="AH223" s="7" t="s">
        <v>940</v>
      </c>
    </row>
    <row r="224" spans="1:34" x14ac:dyDescent="0.25">
      <c r="A224" s="9" t="s">
        <v>60</v>
      </c>
      <c r="H224" s="9" t="s">
        <v>924</v>
      </c>
      <c r="N224" s="9" t="s">
        <v>930</v>
      </c>
      <c r="W224" s="9" t="s">
        <v>936</v>
      </c>
      <c r="X224" t="s">
        <v>937</v>
      </c>
      <c r="AH224" s="10" t="s">
        <v>947</v>
      </c>
    </row>
    <row r="225" spans="1:34" x14ac:dyDescent="0.25">
      <c r="A225" s="6" t="s">
        <v>79</v>
      </c>
      <c r="H225" s="6" t="s">
        <v>926</v>
      </c>
      <c r="N225" s="6" t="s">
        <v>932</v>
      </c>
      <c r="W225" s="6" t="s">
        <v>937</v>
      </c>
      <c r="AH225" s="7" t="s">
        <v>948</v>
      </c>
    </row>
    <row r="226" spans="1:34" x14ac:dyDescent="0.25">
      <c r="A226" s="9" t="s">
        <v>60</v>
      </c>
      <c r="H226" s="9" t="s">
        <v>924</v>
      </c>
      <c r="N226" s="9" t="s">
        <v>932</v>
      </c>
      <c r="W226" s="9" t="s">
        <v>936</v>
      </c>
      <c r="AH226" s="10" t="s">
        <v>947</v>
      </c>
    </row>
    <row r="227" spans="1:34" x14ac:dyDescent="0.25">
      <c r="A227" s="6" t="s">
        <v>60</v>
      </c>
      <c r="H227" s="6" t="s">
        <v>925</v>
      </c>
      <c r="N227" s="6" t="s">
        <v>932</v>
      </c>
      <c r="W227" s="6" t="s">
        <v>937</v>
      </c>
      <c r="AH227" s="7" t="s">
        <v>940</v>
      </c>
    </row>
    <row r="228" spans="1:34" x14ac:dyDescent="0.25">
      <c r="A228" s="6" t="s">
        <v>60</v>
      </c>
      <c r="H228" s="6" t="s">
        <v>924</v>
      </c>
      <c r="N228" s="6" t="s">
        <v>929</v>
      </c>
      <c r="W228" s="6" t="s">
        <v>937</v>
      </c>
      <c r="AH228" s="7" t="s">
        <v>947</v>
      </c>
    </row>
    <row r="229" spans="1:34" x14ac:dyDescent="0.25">
      <c r="A229" s="6" t="s">
        <v>79</v>
      </c>
      <c r="H229" s="6" t="s">
        <v>924</v>
      </c>
      <c r="N229" s="6" t="s">
        <v>929</v>
      </c>
      <c r="W229" s="6" t="s">
        <v>937</v>
      </c>
      <c r="AH229" s="7" t="s">
        <v>948</v>
      </c>
    </row>
    <row r="230" spans="1:34" x14ac:dyDescent="0.25">
      <c r="A230" s="9" t="s">
        <v>79</v>
      </c>
      <c r="H230" s="9" t="s">
        <v>924</v>
      </c>
      <c r="N230" s="9" t="s">
        <v>930</v>
      </c>
      <c r="W230" s="9" t="s">
        <v>936</v>
      </c>
      <c r="X230" t="s">
        <v>937</v>
      </c>
      <c r="Y230" t="s">
        <v>938</v>
      </c>
      <c r="AH230" s="10" t="s">
        <v>943</v>
      </c>
    </row>
    <row r="231" spans="1:34" x14ac:dyDescent="0.25">
      <c r="A231" s="6" t="s">
        <v>60</v>
      </c>
      <c r="H231" s="6" t="s">
        <v>924</v>
      </c>
      <c r="N231" s="6" t="s">
        <v>932</v>
      </c>
      <c r="W231" s="6" t="s">
        <v>937</v>
      </c>
      <c r="AH231" s="7" t="s">
        <v>943</v>
      </c>
    </row>
    <row r="232" spans="1:34" x14ac:dyDescent="0.25">
      <c r="A232" s="9" t="s">
        <v>79</v>
      </c>
      <c r="H232" s="9" t="s">
        <v>925</v>
      </c>
      <c r="N232" s="9" t="s">
        <v>932</v>
      </c>
      <c r="W232" s="9" t="s">
        <v>937</v>
      </c>
      <c r="AH232" s="10" t="s">
        <v>944</v>
      </c>
    </row>
    <row r="233" spans="1:34" x14ac:dyDescent="0.25">
      <c r="A233" s="6" t="s">
        <v>79</v>
      </c>
      <c r="H233" s="6" t="s">
        <v>924</v>
      </c>
      <c r="N233" s="6" t="s">
        <v>930</v>
      </c>
      <c r="W233" s="6" t="s">
        <v>936</v>
      </c>
      <c r="X233" t="s">
        <v>937</v>
      </c>
      <c r="AH233" s="7" t="s">
        <v>943</v>
      </c>
    </row>
    <row r="234" spans="1:34" x14ac:dyDescent="0.25">
      <c r="A234" s="9" t="s">
        <v>60</v>
      </c>
      <c r="H234" s="9" t="s">
        <v>924</v>
      </c>
      <c r="N234" s="9" t="s">
        <v>930</v>
      </c>
      <c r="W234" s="9" t="s">
        <v>937</v>
      </c>
      <c r="AH234" s="10" t="s">
        <v>943</v>
      </c>
    </row>
    <row r="235" spans="1:34" x14ac:dyDescent="0.25">
      <c r="A235" s="6" t="s">
        <v>60</v>
      </c>
      <c r="H235" s="6" t="s">
        <v>925</v>
      </c>
      <c r="N235" s="6" t="s">
        <v>931</v>
      </c>
      <c r="W235" s="6" t="s">
        <v>937</v>
      </c>
      <c r="AH235" s="7" t="s">
        <v>947</v>
      </c>
    </row>
    <row r="236" spans="1:34" x14ac:dyDescent="0.25">
      <c r="A236" s="9" t="s">
        <v>79</v>
      </c>
      <c r="H236" s="9" t="s">
        <v>925</v>
      </c>
      <c r="N236" s="9" t="s">
        <v>932</v>
      </c>
      <c r="W236" s="9" t="s">
        <v>937</v>
      </c>
      <c r="AH236" s="10" t="s">
        <v>949</v>
      </c>
    </row>
    <row r="237" spans="1:34" x14ac:dyDescent="0.25">
      <c r="A237" s="6" t="s">
        <v>79</v>
      </c>
      <c r="H237" s="6" t="s">
        <v>924</v>
      </c>
      <c r="N237" s="6" t="s">
        <v>932</v>
      </c>
      <c r="W237" s="6" t="s">
        <v>936</v>
      </c>
      <c r="AH237" s="7" t="s">
        <v>943</v>
      </c>
    </row>
    <row r="238" spans="1:34" x14ac:dyDescent="0.25">
      <c r="A238" s="12" t="s">
        <v>60</v>
      </c>
      <c r="H238" s="12" t="s">
        <v>926</v>
      </c>
      <c r="N238" s="12" t="s">
        <v>929</v>
      </c>
      <c r="W238" s="12" t="s">
        <v>937</v>
      </c>
      <c r="X238" t="s">
        <v>938</v>
      </c>
      <c r="AH238" s="13" t="s">
        <v>942</v>
      </c>
    </row>
  </sheetData>
  <autoFilter ref="AH1:AH238" xr:uid="{00000000-0009-0000-0000-000002000000}"/>
  <sortState xmlns:xlrd2="http://schemas.microsoft.com/office/spreadsheetml/2017/richdata2" ref="AJ2:AK17">
    <sortCondition ref="AK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0"/>
  <sheetViews>
    <sheetView workbookViewId="0">
      <selection activeCell="H1" sqref="H1"/>
    </sheetView>
  </sheetViews>
  <sheetFormatPr defaultRowHeight="13.2" x14ac:dyDescent="0.25"/>
  <cols>
    <col min="1" max="1" width="32.33203125" customWidth="1"/>
    <col min="3" max="3" width="20.109375" customWidth="1"/>
    <col min="6" max="6" width="18.5546875" customWidth="1"/>
  </cols>
  <sheetData>
    <row r="1" spans="1:7" x14ac:dyDescent="0.25">
      <c r="A1" s="14" t="s">
        <v>2</v>
      </c>
      <c r="C1" s="14" t="s">
        <v>635</v>
      </c>
      <c r="F1" s="14" t="s">
        <v>637</v>
      </c>
    </row>
    <row r="2" spans="1:7" x14ac:dyDescent="0.25">
      <c r="A2" t="s">
        <v>43</v>
      </c>
      <c r="C2" s="15" t="s">
        <v>632</v>
      </c>
      <c r="D2" s="15">
        <v>36</v>
      </c>
      <c r="F2" s="15" t="s">
        <v>632</v>
      </c>
      <c r="G2" s="15">
        <f>COUNTIFS($A$2:$A$280,F2,Form_Responses1[Пользовались ли Вы средством индивидуальной мобильности (СИМ)/велосипедом*?],'исходные данные'!$D$4)</f>
        <v>33</v>
      </c>
    </row>
    <row r="3" spans="1:7" x14ac:dyDescent="0.25">
      <c r="A3" t="s">
        <v>43</v>
      </c>
      <c r="C3" s="15" t="s">
        <v>101</v>
      </c>
      <c r="D3" s="15">
        <v>35</v>
      </c>
      <c r="F3" s="15" t="s">
        <v>101</v>
      </c>
      <c r="G3" s="15">
        <f>COUNTIFS($A$2:$A$280,F3,Form_Responses1[Пользовались ли Вы средством индивидуальной мобильности (СИМ)/велосипедом*?],'исходные данные'!$D$4)</f>
        <v>32</v>
      </c>
    </row>
    <row r="4" spans="1:7" x14ac:dyDescent="0.25">
      <c r="A4" t="s">
        <v>47</v>
      </c>
      <c r="C4" s="15" t="s">
        <v>110</v>
      </c>
      <c r="D4" s="15">
        <v>29</v>
      </c>
      <c r="F4" s="15" t="s">
        <v>110</v>
      </c>
      <c r="G4" s="15">
        <f>COUNTIFS($A$2:$A$280,F4,Form_Responses1[Пользовались ли Вы средством индивидуальной мобильности (СИМ)/велосипедом*?],'исходные данные'!$D$4)</f>
        <v>23</v>
      </c>
    </row>
    <row r="5" spans="1:7" x14ac:dyDescent="0.25">
      <c r="A5" t="s">
        <v>65</v>
      </c>
      <c r="C5" s="15" t="s">
        <v>630</v>
      </c>
      <c r="D5" s="15">
        <v>27</v>
      </c>
      <c r="F5" s="15" t="s">
        <v>630</v>
      </c>
      <c r="G5" s="15">
        <f>COUNTIFS($A$2:$A$280,F5,Form_Responses1[Пользовались ли Вы средством индивидуальной мобильности (СИМ)/велосипедом*?],'исходные данные'!$D$4)</f>
        <v>22</v>
      </c>
    </row>
    <row r="6" spans="1:7" x14ac:dyDescent="0.25">
      <c r="A6" t="s">
        <v>82</v>
      </c>
      <c r="C6" s="15" t="s">
        <v>43</v>
      </c>
      <c r="D6" s="15">
        <v>26</v>
      </c>
      <c r="F6" s="15" t="s">
        <v>43</v>
      </c>
      <c r="G6" s="15">
        <f>COUNTIFS($A$2:$A$280,F6,Form_Responses1[Пользовались ли Вы средством индивидуальной мобильности (СИМ)/велосипедом*?],'исходные данные'!$D$4)</f>
        <v>19</v>
      </c>
    </row>
    <row r="7" spans="1:7" x14ac:dyDescent="0.25">
      <c r="A7" t="s">
        <v>47</v>
      </c>
      <c r="C7" s="15" t="s">
        <v>634</v>
      </c>
      <c r="D7" s="15">
        <v>21</v>
      </c>
      <c r="F7" s="15" t="s">
        <v>634</v>
      </c>
      <c r="G7" s="15">
        <f>COUNTIFS($A$2:$A$280,F7,Form_Responses1[Пользовались ли Вы средством индивидуальной мобильности (СИМ)/велосипедом*?],'исходные данные'!$D$4)</f>
        <v>18</v>
      </c>
    </row>
    <row r="8" spans="1:7" x14ac:dyDescent="0.25">
      <c r="A8" t="s">
        <v>101</v>
      </c>
      <c r="C8" s="15" t="s">
        <v>82</v>
      </c>
      <c r="D8" s="15">
        <v>18</v>
      </c>
      <c r="F8" s="15" t="s">
        <v>82</v>
      </c>
      <c r="G8" s="15">
        <f>COUNTIFS($A$2:$A$280,F8,Form_Responses1[Пользовались ли Вы средством индивидуальной мобильности (СИМ)/велосипедом*?],'исходные данные'!$D$4)</f>
        <v>14</v>
      </c>
    </row>
    <row r="9" spans="1:7" x14ac:dyDescent="0.25">
      <c r="A9" t="s">
        <v>110</v>
      </c>
      <c r="C9" s="15" t="s">
        <v>624</v>
      </c>
      <c r="D9" s="15">
        <v>18</v>
      </c>
      <c r="F9" s="15" t="s">
        <v>624</v>
      </c>
      <c r="G9" s="15">
        <f>COUNTIFS($A$2:$A$280,F9,Form_Responses1[Пользовались ли Вы средством индивидуальной мобильности (СИМ)/велосипедом*?],'исходные данные'!$D$4)</f>
        <v>14</v>
      </c>
    </row>
    <row r="10" spans="1:7" x14ac:dyDescent="0.25">
      <c r="A10" t="s">
        <v>43</v>
      </c>
      <c r="C10" s="15" t="s">
        <v>65</v>
      </c>
      <c r="D10" s="15">
        <v>14</v>
      </c>
      <c r="F10" s="16" t="s">
        <v>627</v>
      </c>
      <c r="G10" s="15">
        <f>COUNTIFS($A$2:$A$280,F10,Form_Responses1[Пользовались ли Вы средством индивидуальной мобильности (СИМ)/велосипедом*?],'исходные данные'!$D$4)</f>
        <v>13</v>
      </c>
    </row>
    <row r="11" spans="1:7" x14ac:dyDescent="0.25">
      <c r="A11" t="s">
        <v>630</v>
      </c>
      <c r="C11" s="16" t="s">
        <v>627</v>
      </c>
      <c r="D11" s="15">
        <v>13</v>
      </c>
      <c r="F11" s="15" t="s">
        <v>65</v>
      </c>
      <c r="G11" s="15">
        <f>COUNTIFS($A$2:$A$280,F11,Form_Responses1[Пользовались ли Вы средством индивидуальной мобильности (СИМ)/велосипедом*?],'исходные данные'!$D$4)</f>
        <v>12</v>
      </c>
    </row>
    <row r="12" spans="1:7" x14ac:dyDescent="0.25">
      <c r="A12" t="s">
        <v>65</v>
      </c>
      <c r="C12" s="15" t="s">
        <v>177</v>
      </c>
      <c r="D12" s="15">
        <v>10</v>
      </c>
      <c r="F12" s="15" t="s">
        <v>625</v>
      </c>
      <c r="G12" s="15">
        <f>COUNTIFS($A$2:$A$280,F12,Form_Responses1[Пользовались ли Вы средством индивидуальной мобильности (СИМ)/велосипедом*?],'исходные данные'!$D$4)</f>
        <v>9</v>
      </c>
    </row>
    <row r="13" spans="1:7" x14ac:dyDescent="0.25">
      <c r="A13" t="s">
        <v>625</v>
      </c>
      <c r="C13" s="15" t="s">
        <v>625</v>
      </c>
      <c r="D13" s="15">
        <v>9</v>
      </c>
      <c r="F13" s="15" t="s">
        <v>177</v>
      </c>
      <c r="G13" s="15">
        <f>COUNTIFS($A$2:$A$280,F13,Form_Responses1[Пользовались ли Вы средством индивидуальной мобильности (СИМ)/велосипедом*?],'исходные данные'!$D$4)</f>
        <v>8</v>
      </c>
    </row>
    <row r="14" spans="1:7" x14ac:dyDescent="0.25">
      <c r="A14" t="s">
        <v>630</v>
      </c>
      <c r="C14" s="15" t="s">
        <v>47</v>
      </c>
      <c r="D14" s="15">
        <v>9</v>
      </c>
      <c r="F14" s="15" t="s">
        <v>47</v>
      </c>
      <c r="G14" s="15">
        <f>COUNTIFS($A$2:$A$280,F14,Form_Responses1[Пользовались ли Вы средством индивидуальной мобильности (СИМ)/велосипедом*?],'исходные данные'!$D$4)</f>
        <v>8</v>
      </c>
    </row>
    <row r="15" spans="1:7" x14ac:dyDescent="0.25">
      <c r="A15" t="s">
        <v>82</v>
      </c>
      <c r="C15" s="15" t="s">
        <v>626</v>
      </c>
      <c r="D15" s="15">
        <v>6</v>
      </c>
      <c r="F15" s="15" t="s">
        <v>626</v>
      </c>
      <c r="G15" s="15">
        <f>COUNTIFS($A$2:$A$280,F15,Form_Responses1[Пользовались ли Вы средством индивидуальной мобильности (СИМ)/велосипедом*?],'исходные данные'!$D$4)</f>
        <v>6</v>
      </c>
    </row>
    <row r="16" spans="1:7" x14ac:dyDescent="0.25">
      <c r="A16" t="s">
        <v>632</v>
      </c>
      <c r="C16" s="15" t="s">
        <v>633</v>
      </c>
      <c r="D16" s="15">
        <v>6</v>
      </c>
      <c r="F16" s="15" t="s">
        <v>633</v>
      </c>
      <c r="G16" s="15">
        <f>COUNTIFS($A$2:$A$280,F16,Form_Responses1[Пользовались ли Вы средством индивидуальной мобильности (СИМ)/велосипедом*?],'исходные данные'!$D$4)</f>
        <v>5</v>
      </c>
    </row>
    <row r="17" spans="1:7" x14ac:dyDescent="0.25">
      <c r="A17" t="s">
        <v>177</v>
      </c>
      <c r="C17" s="15" t="s">
        <v>629</v>
      </c>
      <c r="D17" s="15">
        <v>1</v>
      </c>
      <c r="F17" s="15" t="s">
        <v>629</v>
      </c>
      <c r="G17" s="15">
        <f>COUNTIFS($A$2:$A$280,F17,Form_Responses1[Пользовались ли Вы средством индивидуальной мобильности (СИМ)/велосипедом*?],'исходные данные'!$D$4)</f>
        <v>1</v>
      </c>
    </row>
    <row r="18" spans="1:7" x14ac:dyDescent="0.25">
      <c r="A18" t="s">
        <v>177</v>
      </c>
      <c r="C18" s="15" t="s">
        <v>631</v>
      </c>
      <c r="D18" s="15">
        <v>1</v>
      </c>
      <c r="F18" s="15" t="s">
        <v>631</v>
      </c>
      <c r="G18" s="15">
        <f>COUNTIFS($A$2:$A$280,F18,Form_Responses1[Пользовались ли Вы средством индивидуальной мобильности (СИМ)/велосипедом*?],'исходные данные'!$D$4)</f>
        <v>0</v>
      </c>
    </row>
    <row r="19" spans="1:7" x14ac:dyDescent="0.25">
      <c r="A19" t="s">
        <v>110</v>
      </c>
      <c r="C19" s="15" t="s">
        <v>628</v>
      </c>
      <c r="D19" s="15">
        <v>0</v>
      </c>
      <c r="F19" s="15" t="s">
        <v>628</v>
      </c>
      <c r="G19" s="15">
        <f>COUNTIFS($A$2:$A$280,F19,Form_Responses1[Пользовались ли Вы средством индивидуальной мобильности (СИМ)/велосипедом*?],'исходные данные'!$D$4)</f>
        <v>0</v>
      </c>
    </row>
    <row r="20" spans="1:7" x14ac:dyDescent="0.25">
      <c r="A20" t="s">
        <v>633</v>
      </c>
    </row>
    <row r="21" spans="1:7" x14ac:dyDescent="0.25">
      <c r="A21" t="s">
        <v>101</v>
      </c>
    </row>
    <row r="22" spans="1:7" x14ac:dyDescent="0.25">
      <c r="A22" t="s">
        <v>632</v>
      </c>
    </row>
    <row r="23" spans="1:7" x14ac:dyDescent="0.25">
      <c r="A23" t="s">
        <v>633</v>
      </c>
    </row>
    <row r="24" spans="1:7" x14ac:dyDescent="0.25">
      <c r="A24" t="s">
        <v>632</v>
      </c>
    </row>
    <row r="25" spans="1:7" x14ac:dyDescent="0.25">
      <c r="A25" t="s">
        <v>110</v>
      </c>
    </row>
    <row r="26" spans="1:7" x14ac:dyDescent="0.25">
      <c r="A26" t="s">
        <v>629</v>
      </c>
    </row>
    <row r="27" spans="1:7" x14ac:dyDescent="0.25">
      <c r="A27" t="s">
        <v>101</v>
      </c>
    </row>
    <row r="28" spans="1:7" x14ac:dyDescent="0.25">
      <c r="A28" t="s">
        <v>630</v>
      </c>
    </row>
    <row r="29" spans="1:7" x14ac:dyDescent="0.25">
      <c r="A29" t="s">
        <v>626</v>
      </c>
    </row>
    <row r="30" spans="1:7" x14ac:dyDescent="0.25">
      <c r="A30" t="s">
        <v>632</v>
      </c>
    </row>
    <row r="31" spans="1:7" x14ac:dyDescent="0.25">
      <c r="A31" t="s">
        <v>630</v>
      </c>
    </row>
    <row r="32" spans="1:7" x14ac:dyDescent="0.25">
      <c r="A32" t="s">
        <v>630</v>
      </c>
    </row>
    <row r="33" spans="1:1" x14ac:dyDescent="0.25">
      <c r="A33" t="s">
        <v>632</v>
      </c>
    </row>
    <row r="34" spans="1:1" x14ac:dyDescent="0.25">
      <c r="A34" t="s">
        <v>634</v>
      </c>
    </row>
    <row r="35" spans="1:1" x14ac:dyDescent="0.25">
      <c r="A35" t="s">
        <v>43</v>
      </c>
    </row>
    <row r="36" spans="1:1" x14ac:dyDescent="0.25">
      <c r="A36" t="s">
        <v>630</v>
      </c>
    </row>
    <row r="37" spans="1:1" x14ac:dyDescent="0.25">
      <c r="A37" t="s">
        <v>101</v>
      </c>
    </row>
    <row r="38" spans="1:1" x14ac:dyDescent="0.25">
      <c r="A38" t="s">
        <v>101</v>
      </c>
    </row>
    <row r="39" spans="1:1" x14ac:dyDescent="0.25">
      <c r="A39" t="s">
        <v>630</v>
      </c>
    </row>
    <row r="40" spans="1:1" x14ac:dyDescent="0.25">
      <c r="A40" t="s">
        <v>627</v>
      </c>
    </row>
    <row r="41" spans="1:1" x14ac:dyDescent="0.25">
      <c r="A41" t="s">
        <v>110</v>
      </c>
    </row>
    <row r="42" spans="1:1" x14ac:dyDescent="0.25">
      <c r="A42" t="s">
        <v>110</v>
      </c>
    </row>
    <row r="43" spans="1:1" x14ac:dyDescent="0.25">
      <c r="A43" t="s">
        <v>632</v>
      </c>
    </row>
    <row r="44" spans="1:1" x14ac:dyDescent="0.25">
      <c r="A44" t="s">
        <v>65</v>
      </c>
    </row>
    <row r="45" spans="1:1" x14ac:dyDescent="0.25">
      <c r="A45" t="s">
        <v>626</v>
      </c>
    </row>
    <row r="46" spans="1:1" x14ac:dyDescent="0.25">
      <c r="A46" t="s">
        <v>625</v>
      </c>
    </row>
    <row r="47" spans="1:1" x14ac:dyDescent="0.25">
      <c r="A47" t="s">
        <v>101</v>
      </c>
    </row>
    <row r="48" spans="1:1" x14ac:dyDescent="0.25">
      <c r="A48" t="s">
        <v>101</v>
      </c>
    </row>
    <row r="49" spans="1:1" x14ac:dyDescent="0.25">
      <c r="A49" t="s">
        <v>632</v>
      </c>
    </row>
    <row r="50" spans="1:1" x14ac:dyDescent="0.25">
      <c r="A50" t="s">
        <v>632</v>
      </c>
    </row>
    <row r="51" spans="1:1" x14ac:dyDescent="0.25">
      <c r="A51" t="s">
        <v>627</v>
      </c>
    </row>
    <row r="52" spans="1:1" x14ac:dyDescent="0.25">
      <c r="A52" t="s">
        <v>43</v>
      </c>
    </row>
    <row r="53" spans="1:1" x14ac:dyDescent="0.25">
      <c r="A53" t="s">
        <v>627</v>
      </c>
    </row>
    <row r="54" spans="1:1" x14ac:dyDescent="0.25">
      <c r="A54" t="s">
        <v>47</v>
      </c>
    </row>
    <row r="55" spans="1:1" x14ac:dyDescent="0.25">
      <c r="A55" t="s">
        <v>625</v>
      </c>
    </row>
    <row r="56" spans="1:1" x14ac:dyDescent="0.25">
      <c r="A56" t="s">
        <v>627</v>
      </c>
    </row>
    <row r="57" spans="1:1" x14ac:dyDescent="0.25">
      <c r="A57" t="s">
        <v>43</v>
      </c>
    </row>
    <row r="58" spans="1:1" x14ac:dyDescent="0.25">
      <c r="A58" t="s">
        <v>47</v>
      </c>
    </row>
    <row r="59" spans="1:1" x14ac:dyDescent="0.25">
      <c r="A59" t="s">
        <v>177</v>
      </c>
    </row>
    <row r="60" spans="1:1" x14ac:dyDescent="0.25">
      <c r="A60" t="s">
        <v>43</v>
      </c>
    </row>
    <row r="61" spans="1:1" x14ac:dyDescent="0.25">
      <c r="A61" t="s">
        <v>101</v>
      </c>
    </row>
    <row r="62" spans="1:1" x14ac:dyDescent="0.25">
      <c r="A62" t="s">
        <v>625</v>
      </c>
    </row>
    <row r="63" spans="1:1" x14ac:dyDescent="0.25">
      <c r="A63" t="s">
        <v>632</v>
      </c>
    </row>
    <row r="64" spans="1:1" x14ac:dyDescent="0.25">
      <c r="A64" t="s">
        <v>101</v>
      </c>
    </row>
    <row r="65" spans="1:1" x14ac:dyDescent="0.25">
      <c r="A65" t="s">
        <v>624</v>
      </c>
    </row>
    <row r="66" spans="1:1" x14ac:dyDescent="0.25">
      <c r="A66" t="s">
        <v>632</v>
      </c>
    </row>
    <row r="67" spans="1:1" x14ac:dyDescent="0.25">
      <c r="A67" t="s">
        <v>625</v>
      </c>
    </row>
    <row r="68" spans="1:1" x14ac:dyDescent="0.25">
      <c r="A68" t="s">
        <v>101</v>
      </c>
    </row>
    <row r="69" spans="1:1" x14ac:dyDescent="0.25">
      <c r="A69" t="s">
        <v>110</v>
      </c>
    </row>
    <row r="70" spans="1:1" x14ac:dyDescent="0.25">
      <c r="A70" t="s">
        <v>177</v>
      </c>
    </row>
    <row r="71" spans="1:1" x14ac:dyDescent="0.25">
      <c r="A71" t="s">
        <v>177</v>
      </c>
    </row>
    <row r="72" spans="1:1" x14ac:dyDescent="0.25">
      <c r="A72" t="s">
        <v>101</v>
      </c>
    </row>
    <row r="73" spans="1:1" x14ac:dyDescent="0.25">
      <c r="A73" t="s">
        <v>82</v>
      </c>
    </row>
    <row r="74" spans="1:1" x14ac:dyDescent="0.25">
      <c r="A74" t="s">
        <v>626</v>
      </c>
    </row>
    <row r="75" spans="1:1" x14ac:dyDescent="0.25">
      <c r="A75" t="s">
        <v>632</v>
      </c>
    </row>
    <row r="76" spans="1:1" x14ac:dyDescent="0.25">
      <c r="A76" t="s">
        <v>634</v>
      </c>
    </row>
    <row r="77" spans="1:1" x14ac:dyDescent="0.25">
      <c r="A77" t="s">
        <v>82</v>
      </c>
    </row>
    <row r="78" spans="1:1" x14ac:dyDescent="0.25">
      <c r="A78" t="s">
        <v>624</v>
      </c>
    </row>
    <row r="79" spans="1:1" x14ac:dyDescent="0.25">
      <c r="A79" t="s">
        <v>634</v>
      </c>
    </row>
    <row r="80" spans="1:1" x14ac:dyDescent="0.25">
      <c r="A80" t="s">
        <v>630</v>
      </c>
    </row>
    <row r="81" spans="1:1" x14ac:dyDescent="0.25">
      <c r="A81" t="s">
        <v>43</v>
      </c>
    </row>
    <row r="82" spans="1:1" x14ac:dyDescent="0.25">
      <c r="A82" t="s">
        <v>110</v>
      </c>
    </row>
    <row r="83" spans="1:1" x14ac:dyDescent="0.25">
      <c r="A83" t="s">
        <v>101</v>
      </c>
    </row>
    <row r="84" spans="1:1" x14ac:dyDescent="0.25">
      <c r="A84" t="s">
        <v>630</v>
      </c>
    </row>
    <row r="85" spans="1:1" x14ac:dyDescent="0.25">
      <c r="A85" t="s">
        <v>630</v>
      </c>
    </row>
    <row r="86" spans="1:1" x14ac:dyDescent="0.25">
      <c r="A86" t="s">
        <v>65</v>
      </c>
    </row>
    <row r="87" spans="1:1" x14ac:dyDescent="0.25">
      <c r="A87" t="s">
        <v>43</v>
      </c>
    </row>
    <row r="88" spans="1:1" x14ac:dyDescent="0.25">
      <c r="A88" t="s">
        <v>101</v>
      </c>
    </row>
    <row r="89" spans="1:1" x14ac:dyDescent="0.25">
      <c r="A89" t="s">
        <v>634</v>
      </c>
    </row>
    <row r="90" spans="1:1" x14ac:dyDescent="0.25">
      <c r="A90" t="s">
        <v>65</v>
      </c>
    </row>
    <row r="91" spans="1:1" x14ac:dyDescent="0.25">
      <c r="A91" t="s">
        <v>110</v>
      </c>
    </row>
    <row r="92" spans="1:1" x14ac:dyDescent="0.25">
      <c r="A92" t="s">
        <v>627</v>
      </c>
    </row>
    <row r="93" spans="1:1" x14ac:dyDescent="0.25">
      <c r="A93" t="s">
        <v>630</v>
      </c>
    </row>
    <row r="94" spans="1:1" x14ac:dyDescent="0.25">
      <c r="A94" t="s">
        <v>43</v>
      </c>
    </row>
    <row r="95" spans="1:1" x14ac:dyDescent="0.25">
      <c r="A95" t="s">
        <v>101</v>
      </c>
    </row>
    <row r="96" spans="1:1" x14ac:dyDescent="0.25">
      <c r="A96" t="s">
        <v>634</v>
      </c>
    </row>
    <row r="97" spans="1:1" x14ac:dyDescent="0.25">
      <c r="A97" t="s">
        <v>634</v>
      </c>
    </row>
    <row r="98" spans="1:1" x14ac:dyDescent="0.25">
      <c r="A98" t="s">
        <v>630</v>
      </c>
    </row>
    <row r="99" spans="1:1" x14ac:dyDescent="0.25">
      <c r="A99" t="s">
        <v>101</v>
      </c>
    </row>
    <row r="100" spans="1:1" x14ac:dyDescent="0.25">
      <c r="A100" t="s">
        <v>101</v>
      </c>
    </row>
    <row r="101" spans="1:1" x14ac:dyDescent="0.25">
      <c r="A101" t="s">
        <v>101</v>
      </c>
    </row>
    <row r="102" spans="1:1" x14ac:dyDescent="0.25">
      <c r="A102" t="s">
        <v>65</v>
      </c>
    </row>
    <row r="103" spans="1:1" x14ac:dyDescent="0.25">
      <c r="A103" t="s">
        <v>624</v>
      </c>
    </row>
    <row r="104" spans="1:1" x14ac:dyDescent="0.25">
      <c r="A104" t="s">
        <v>110</v>
      </c>
    </row>
    <row r="105" spans="1:1" x14ac:dyDescent="0.25">
      <c r="A105" t="s">
        <v>101</v>
      </c>
    </row>
    <row r="106" spans="1:1" x14ac:dyDescent="0.25">
      <c r="A106" t="s">
        <v>632</v>
      </c>
    </row>
    <row r="107" spans="1:1" x14ac:dyDescent="0.25">
      <c r="A107" t="s">
        <v>43</v>
      </c>
    </row>
    <row r="108" spans="1:1" x14ac:dyDescent="0.25">
      <c r="A108" t="s">
        <v>632</v>
      </c>
    </row>
    <row r="109" spans="1:1" x14ac:dyDescent="0.25">
      <c r="A109" t="s">
        <v>101</v>
      </c>
    </row>
    <row r="110" spans="1:1" x14ac:dyDescent="0.25">
      <c r="A110" t="s">
        <v>110</v>
      </c>
    </row>
    <row r="111" spans="1:1" x14ac:dyDescent="0.25">
      <c r="A111" t="s">
        <v>633</v>
      </c>
    </row>
    <row r="112" spans="1:1" x14ac:dyDescent="0.25">
      <c r="A112" t="s">
        <v>624</v>
      </c>
    </row>
    <row r="113" spans="1:1" x14ac:dyDescent="0.25">
      <c r="A113" t="s">
        <v>43</v>
      </c>
    </row>
    <row r="114" spans="1:1" x14ac:dyDescent="0.25">
      <c r="A114" t="s">
        <v>632</v>
      </c>
    </row>
    <row r="115" spans="1:1" x14ac:dyDescent="0.25">
      <c r="A115" t="s">
        <v>43</v>
      </c>
    </row>
    <row r="116" spans="1:1" x14ac:dyDescent="0.25">
      <c r="A116" t="s">
        <v>624</v>
      </c>
    </row>
    <row r="117" spans="1:1" x14ac:dyDescent="0.25">
      <c r="A117" t="s">
        <v>630</v>
      </c>
    </row>
    <row r="118" spans="1:1" x14ac:dyDescent="0.25">
      <c r="A118" t="s">
        <v>634</v>
      </c>
    </row>
    <row r="119" spans="1:1" x14ac:dyDescent="0.25">
      <c r="A119" t="s">
        <v>634</v>
      </c>
    </row>
    <row r="120" spans="1:1" x14ac:dyDescent="0.25">
      <c r="A120" t="s">
        <v>177</v>
      </c>
    </row>
    <row r="121" spans="1:1" x14ac:dyDescent="0.25">
      <c r="A121" t="s">
        <v>625</v>
      </c>
    </row>
    <row r="122" spans="1:1" x14ac:dyDescent="0.25">
      <c r="A122" t="s">
        <v>632</v>
      </c>
    </row>
    <row r="123" spans="1:1" x14ac:dyDescent="0.25">
      <c r="A123" t="s">
        <v>627</v>
      </c>
    </row>
    <row r="124" spans="1:1" x14ac:dyDescent="0.25">
      <c r="A124" t="s">
        <v>632</v>
      </c>
    </row>
    <row r="125" spans="1:1" x14ac:dyDescent="0.25">
      <c r="A125" t="s">
        <v>65</v>
      </c>
    </row>
    <row r="126" spans="1:1" x14ac:dyDescent="0.25">
      <c r="A126" t="s">
        <v>82</v>
      </c>
    </row>
    <row r="127" spans="1:1" x14ac:dyDescent="0.25">
      <c r="A127" t="s">
        <v>632</v>
      </c>
    </row>
    <row r="128" spans="1:1" x14ac:dyDescent="0.25">
      <c r="A128" t="s">
        <v>630</v>
      </c>
    </row>
    <row r="129" spans="1:1" x14ac:dyDescent="0.25">
      <c r="A129" t="s">
        <v>632</v>
      </c>
    </row>
    <row r="130" spans="1:1" x14ac:dyDescent="0.25">
      <c r="A130" t="s">
        <v>632</v>
      </c>
    </row>
    <row r="131" spans="1:1" x14ac:dyDescent="0.25">
      <c r="A131" t="s">
        <v>65</v>
      </c>
    </row>
    <row r="132" spans="1:1" x14ac:dyDescent="0.25">
      <c r="A132" t="s">
        <v>624</v>
      </c>
    </row>
    <row r="133" spans="1:1" x14ac:dyDescent="0.25">
      <c r="A133" t="s">
        <v>632</v>
      </c>
    </row>
    <row r="134" spans="1:1" x14ac:dyDescent="0.25">
      <c r="A134" t="s">
        <v>43</v>
      </c>
    </row>
    <row r="135" spans="1:1" x14ac:dyDescent="0.25">
      <c r="A135" t="s">
        <v>632</v>
      </c>
    </row>
    <row r="136" spans="1:1" x14ac:dyDescent="0.25">
      <c r="A136" t="s">
        <v>626</v>
      </c>
    </row>
    <row r="137" spans="1:1" x14ac:dyDescent="0.25">
      <c r="A137" t="s">
        <v>110</v>
      </c>
    </row>
    <row r="138" spans="1:1" x14ac:dyDescent="0.25">
      <c r="A138" t="s">
        <v>177</v>
      </c>
    </row>
    <row r="139" spans="1:1" x14ac:dyDescent="0.25">
      <c r="A139" t="s">
        <v>82</v>
      </c>
    </row>
    <row r="140" spans="1:1" x14ac:dyDescent="0.25">
      <c r="A140" t="s">
        <v>177</v>
      </c>
    </row>
    <row r="141" spans="1:1" x14ac:dyDescent="0.25">
      <c r="A141" t="s">
        <v>82</v>
      </c>
    </row>
    <row r="142" spans="1:1" x14ac:dyDescent="0.25">
      <c r="A142" t="s">
        <v>101</v>
      </c>
    </row>
    <row r="143" spans="1:1" x14ac:dyDescent="0.25">
      <c r="A143" t="s">
        <v>101</v>
      </c>
    </row>
    <row r="144" spans="1:1" x14ac:dyDescent="0.25">
      <c r="A144" t="s">
        <v>110</v>
      </c>
    </row>
    <row r="145" spans="1:1" x14ac:dyDescent="0.25">
      <c r="A145" t="s">
        <v>632</v>
      </c>
    </row>
    <row r="146" spans="1:1" x14ac:dyDescent="0.25">
      <c r="A146" t="s">
        <v>625</v>
      </c>
    </row>
    <row r="147" spans="1:1" x14ac:dyDescent="0.25">
      <c r="A147" t="s">
        <v>632</v>
      </c>
    </row>
    <row r="148" spans="1:1" x14ac:dyDescent="0.25">
      <c r="A148" t="s">
        <v>632</v>
      </c>
    </row>
    <row r="149" spans="1:1" x14ac:dyDescent="0.25">
      <c r="A149" t="s">
        <v>82</v>
      </c>
    </row>
    <row r="150" spans="1:1" x14ac:dyDescent="0.25">
      <c r="A150" t="s">
        <v>82</v>
      </c>
    </row>
    <row r="151" spans="1:1" x14ac:dyDescent="0.25">
      <c r="A151" t="s">
        <v>632</v>
      </c>
    </row>
    <row r="152" spans="1:1" x14ac:dyDescent="0.25">
      <c r="A152" t="s">
        <v>630</v>
      </c>
    </row>
    <row r="153" spans="1:1" x14ac:dyDescent="0.25">
      <c r="A153" t="s">
        <v>65</v>
      </c>
    </row>
    <row r="154" spans="1:1" x14ac:dyDescent="0.25">
      <c r="A154" t="s">
        <v>627</v>
      </c>
    </row>
    <row r="155" spans="1:1" x14ac:dyDescent="0.25">
      <c r="A155" t="s">
        <v>624</v>
      </c>
    </row>
    <row r="156" spans="1:1" x14ac:dyDescent="0.25">
      <c r="A156" t="s">
        <v>632</v>
      </c>
    </row>
    <row r="157" spans="1:1" x14ac:dyDescent="0.25">
      <c r="A157" t="s">
        <v>634</v>
      </c>
    </row>
    <row r="158" spans="1:1" x14ac:dyDescent="0.25">
      <c r="A158" t="s">
        <v>101</v>
      </c>
    </row>
    <row r="159" spans="1:1" x14ac:dyDescent="0.25">
      <c r="A159" t="s">
        <v>627</v>
      </c>
    </row>
    <row r="160" spans="1:1" x14ac:dyDescent="0.25">
      <c r="A160" t="s">
        <v>82</v>
      </c>
    </row>
    <row r="161" spans="1:1" x14ac:dyDescent="0.25">
      <c r="A161" t="s">
        <v>624</v>
      </c>
    </row>
    <row r="162" spans="1:1" x14ac:dyDescent="0.25">
      <c r="A162" t="s">
        <v>101</v>
      </c>
    </row>
    <row r="163" spans="1:1" x14ac:dyDescent="0.25">
      <c r="A163" t="s">
        <v>43</v>
      </c>
    </row>
    <row r="164" spans="1:1" x14ac:dyDescent="0.25">
      <c r="A164" t="s">
        <v>101</v>
      </c>
    </row>
    <row r="165" spans="1:1" x14ac:dyDescent="0.25">
      <c r="A165" t="s">
        <v>632</v>
      </c>
    </row>
    <row r="166" spans="1:1" x14ac:dyDescent="0.25">
      <c r="A166" t="s">
        <v>630</v>
      </c>
    </row>
    <row r="167" spans="1:1" x14ac:dyDescent="0.25">
      <c r="A167" t="s">
        <v>65</v>
      </c>
    </row>
    <row r="168" spans="1:1" x14ac:dyDescent="0.25">
      <c r="A168" t="s">
        <v>634</v>
      </c>
    </row>
    <row r="169" spans="1:1" x14ac:dyDescent="0.25">
      <c r="A169" t="s">
        <v>47</v>
      </c>
    </row>
    <row r="170" spans="1:1" x14ac:dyDescent="0.25">
      <c r="A170" t="s">
        <v>632</v>
      </c>
    </row>
    <row r="171" spans="1:1" x14ac:dyDescent="0.25">
      <c r="A171" t="s">
        <v>82</v>
      </c>
    </row>
    <row r="172" spans="1:1" x14ac:dyDescent="0.25">
      <c r="A172" t="s">
        <v>43</v>
      </c>
    </row>
    <row r="173" spans="1:1" x14ac:dyDescent="0.25">
      <c r="A173" t="s">
        <v>82</v>
      </c>
    </row>
    <row r="174" spans="1:1" x14ac:dyDescent="0.25">
      <c r="A174" t="s">
        <v>624</v>
      </c>
    </row>
    <row r="175" spans="1:1" x14ac:dyDescent="0.25">
      <c r="A175" t="s">
        <v>101</v>
      </c>
    </row>
    <row r="176" spans="1:1" x14ac:dyDescent="0.25">
      <c r="A176" t="s">
        <v>632</v>
      </c>
    </row>
    <row r="177" spans="1:1" x14ac:dyDescent="0.25">
      <c r="A177" t="s">
        <v>43</v>
      </c>
    </row>
    <row r="178" spans="1:1" x14ac:dyDescent="0.25">
      <c r="A178" t="s">
        <v>630</v>
      </c>
    </row>
    <row r="179" spans="1:1" x14ac:dyDescent="0.25">
      <c r="A179" t="s">
        <v>82</v>
      </c>
    </row>
    <row r="180" spans="1:1" x14ac:dyDescent="0.25">
      <c r="A180" t="s">
        <v>633</v>
      </c>
    </row>
    <row r="181" spans="1:1" x14ac:dyDescent="0.25">
      <c r="A181" t="s">
        <v>110</v>
      </c>
    </row>
    <row r="182" spans="1:1" x14ac:dyDescent="0.25">
      <c r="A182" t="s">
        <v>634</v>
      </c>
    </row>
    <row r="183" spans="1:1" x14ac:dyDescent="0.25">
      <c r="A183" t="s">
        <v>101</v>
      </c>
    </row>
    <row r="184" spans="1:1" x14ac:dyDescent="0.25">
      <c r="A184" t="s">
        <v>627</v>
      </c>
    </row>
    <row r="185" spans="1:1" x14ac:dyDescent="0.25">
      <c r="A185" t="s">
        <v>630</v>
      </c>
    </row>
    <row r="186" spans="1:1" x14ac:dyDescent="0.25">
      <c r="A186" t="s">
        <v>627</v>
      </c>
    </row>
    <row r="187" spans="1:1" x14ac:dyDescent="0.25">
      <c r="A187" t="s">
        <v>634</v>
      </c>
    </row>
    <row r="188" spans="1:1" x14ac:dyDescent="0.25">
      <c r="A188" t="s">
        <v>632</v>
      </c>
    </row>
    <row r="189" spans="1:1" x14ac:dyDescent="0.25">
      <c r="A189" t="s">
        <v>101</v>
      </c>
    </row>
    <row r="190" spans="1:1" x14ac:dyDescent="0.25">
      <c r="A190" t="s">
        <v>630</v>
      </c>
    </row>
    <row r="191" spans="1:1" x14ac:dyDescent="0.25">
      <c r="A191" t="s">
        <v>634</v>
      </c>
    </row>
    <row r="192" spans="1:1" x14ac:dyDescent="0.25">
      <c r="A192" t="s">
        <v>43</v>
      </c>
    </row>
    <row r="193" spans="1:1" x14ac:dyDescent="0.25">
      <c r="A193" t="s">
        <v>43</v>
      </c>
    </row>
    <row r="194" spans="1:1" x14ac:dyDescent="0.25">
      <c r="A194" t="s">
        <v>43</v>
      </c>
    </row>
    <row r="195" spans="1:1" x14ac:dyDescent="0.25">
      <c r="A195" t="s">
        <v>101</v>
      </c>
    </row>
    <row r="196" spans="1:1" x14ac:dyDescent="0.25">
      <c r="A196" t="s">
        <v>624</v>
      </c>
    </row>
    <row r="197" spans="1:1" x14ac:dyDescent="0.25">
      <c r="A197" t="s">
        <v>101</v>
      </c>
    </row>
    <row r="198" spans="1:1" x14ac:dyDescent="0.25">
      <c r="A198" t="s">
        <v>624</v>
      </c>
    </row>
    <row r="199" spans="1:1" x14ac:dyDescent="0.25">
      <c r="A199" t="s">
        <v>630</v>
      </c>
    </row>
    <row r="200" spans="1:1" x14ac:dyDescent="0.25">
      <c r="A200" t="s">
        <v>624</v>
      </c>
    </row>
    <row r="201" spans="1:1" x14ac:dyDescent="0.25">
      <c r="A201" t="s">
        <v>630</v>
      </c>
    </row>
    <row r="202" spans="1:1" x14ac:dyDescent="0.25">
      <c r="A202" t="s">
        <v>634</v>
      </c>
    </row>
    <row r="203" spans="1:1" x14ac:dyDescent="0.25">
      <c r="A203" t="s">
        <v>630</v>
      </c>
    </row>
    <row r="204" spans="1:1" x14ac:dyDescent="0.25">
      <c r="A204" t="s">
        <v>177</v>
      </c>
    </row>
    <row r="205" spans="1:1" x14ac:dyDescent="0.25">
      <c r="A205" t="s">
        <v>634</v>
      </c>
    </row>
    <row r="206" spans="1:1" x14ac:dyDescent="0.25">
      <c r="A206" t="s">
        <v>624</v>
      </c>
    </row>
    <row r="207" spans="1:1" x14ac:dyDescent="0.25">
      <c r="A207" t="s">
        <v>634</v>
      </c>
    </row>
    <row r="208" spans="1:1" x14ac:dyDescent="0.25">
      <c r="A208" t="s">
        <v>43</v>
      </c>
    </row>
    <row r="209" spans="1:1" x14ac:dyDescent="0.25">
      <c r="A209" t="s">
        <v>634</v>
      </c>
    </row>
    <row r="210" spans="1:1" x14ac:dyDescent="0.25">
      <c r="A210" t="s">
        <v>177</v>
      </c>
    </row>
    <row r="211" spans="1:1" x14ac:dyDescent="0.25">
      <c r="A211" t="s">
        <v>110</v>
      </c>
    </row>
    <row r="212" spans="1:1" x14ac:dyDescent="0.25">
      <c r="A212" t="s">
        <v>632</v>
      </c>
    </row>
    <row r="213" spans="1:1" x14ac:dyDescent="0.25">
      <c r="A213" t="s">
        <v>110</v>
      </c>
    </row>
    <row r="214" spans="1:1" x14ac:dyDescent="0.25">
      <c r="A214" t="s">
        <v>110</v>
      </c>
    </row>
    <row r="215" spans="1:1" x14ac:dyDescent="0.25">
      <c r="A215" t="s">
        <v>110</v>
      </c>
    </row>
    <row r="216" spans="1:1" x14ac:dyDescent="0.25">
      <c r="A216" t="s">
        <v>110</v>
      </c>
    </row>
    <row r="217" spans="1:1" x14ac:dyDescent="0.25">
      <c r="A217" t="s">
        <v>624</v>
      </c>
    </row>
    <row r="218" spans="1:1" x14ac:dyDescent="0.25">
      <c r="A218" t="s">
        <v>624</v>
      </c>
    </row>
    <row r="219" spans="1:1" x14ac:dyDescent="0.25">
      <c r="A219" t="s">
        <v>110</v>
      </c>
    </row>
    <row r="220" spans="1:1" x14ac:dyDescent="0.25">
      <c r="A220" t="s">
        <v>110</v>
      </c>
    </row>
    <row r="221" spans="1:1" x14ac:dyDescent="0.25">
      <c r="A221" t="s">
        <v>110</v>
      </c>
    </row>
    <row r="222" spans="1:1" x14ac:dyDescent="0.25">
      <c r="A222" t="s">
        <v>624</v>
      </c>
    </row>
    <row r="223" spans="1:1" x14ac:dyDescent="0.25">
      <c r="A223" t="s">
        <v>110</v>
      </c>
    </row>
    <row r="224" spans="1:1" x14ac:dyDescent="0.25">
      <c r="A224" t="s">
        <v>110</v>
      </c>
    </row>
    <row r="225" spans="1:1" x14ac:dyDescent="0.25">
      <c r="A225" t="s">
        <v>110</v>
      </c>
    </row>
    <row r="226" spans="1:1" x14ac:dyDescent="0.25">
      <c r="A226" t="s">
        <v>82</v>
      </c>
    </row>
    <row r="227" spans="1:1" x14ac:dyDescent="0.25">
      <c r="A227" t="s">
        <v>625</v>
      </c>
    </row>
    <row r="228" spans="1:1" x14ac:dyDescent="0.25">
      <c r="A228" t="s">
        <v>43</v>
      </c>
    </row>
    <row r="229" spans="1:1" x14ac:dyDescent="0.25">
      <c r="A229" t="s">
        <v>110</v>
      </c>
    </row>
    <row r="230" spans="1:1" x14ac:dyDescent="0.25">
      <c r="A230" t="s">
        <v>65</v>
      </c>
    </row>
    <row r="231" spans="1:1" x14ac:dyDescent="0.25">
      <c r="A231" t="s">
        <v>630</v>
      </c>
    </row>
    <row r="232" spans="1:1" x14ac:dyDescent="0.25">
      <c r="A232" t="s">
        <v>110</v>
      </c>
    </row>
    <row r="233" spans="1:1" x14ac:dyDescent="0.25">
      <c r="A233" t="s">
        <v>43</v>
      </c>
    </row>
    <row r="234" spans="1:1" x14ac:dyDescent="0.25">
      <c r="A234" t="s">
        <v>627</v>
      </c>
    </row>
    <row r="235" spans="1:1" x14ac:dyDescent="0.25">
      <c r="A235" t="s">
        <v>634</v>
      </c>
    </row>
    <row r="236" spans="1:1" x14ac:dyDescent="0.25">
      <c r="A236" t="s">
        <v>632</v>
      </c>
    </row>
    <row r="237" spans="1:1" x14ac:dyDescent="0.25">
      <c r="A237" t="s">
        <v>627</v>
      </c>
    </row>
    <row r="238" spans="1:1" x14ac:dyDescent="0.25">
      <c r="A238" t="s">
        <v>626</v>
      </c>
    </row>
    <row r="239" spans="1:1" x14ac:dyDescent="0.25">
      <c r="A239" t="s">
        <v>65</v>
      </c>
    </row>
    <row r="240" spans="1:1" x14ac:dyDescent="0.25">
      <c r="A240" t="s">
        <v>633</v>
      </c>
    </row>
    <row r="241" spans="1:1" x14ac:dyDescent="0.25">
      <c r="A241" t="s">
        <v>65</v>
      </c>
    </row>
    <row r="242" spans="1:1" x14ac:dyDescent="0.25">
      <c r="A242" t="s">
        <v>82</v>
      </c>
    </row>
    <row r="243" spans="1:1" x14ac:dyDescent="0.25">
      <c r="A243" t="s">
        <v>630</v>
      </c>
    </row>
    <row r="244" spans="1:1" x14ac:dyDescent="0.25">
      <c r="A244" t="s">
        <v>47</v>
      </c>
    </row>
    <row r="245" spans="1:1" x14ac:dyDescent="0.25">
      <c r="A245" t="s">
        <v>634</v>
      </c>
    </row>
    <row r="246" spans="1:1" x14ac:dyDescent="0.25">
      <c r="A246" t="s">
        <v>101</v>
      </c>
    </row>
    <row r="247" spans="1:1" x14ac:dyDescent="0.25">
      <c r="A247" t="s">
        <v>110</v>
      </c>
    </row>
    <row r="248" spans="1:1" x14ac:dyDescent="0.25">
      <c r="A248" t="s">
        <v>43</v>
      </c>
    </row>
    <row r="249" spans="1:1" x14ac:dyDescent="0.25">
      <c r="A249" t="s">
        <v>65</v>
      </c>
    </row>
    <row r="250" spans="1:1" x14ac:dyDescent="0.25">
      <c r="A250" t="s">
        <v>633</v>
      </c>
    </row>
    <row r="251" spans="1:1" x14ac:dyDescent="0.25">
      <c r="A251" t="s">
        <v>43</v>
      </c>
    </row>
    <row r="252" spans="1:1" x14ac:dyDescent="0.25">
      <c r="A252" t="s">
        <v>47</v>
      </c>
    </row>
    <row r="253" spans="1:1" x14ac:dyDescent="0.25">
      <c r="A253" t="s">
        <v>47</v>
      </c>
    </row>
    <row r="254" spans="1:1" x14ac:dyDescent="0.25">
      <c r="A254" t="s">
        <v>82</v>
      </c>
    </row>
    <row r="255" spans="1:1" x14ac:dyDescent="0.25">
      <c r="A255" t="s">
        <v>110</v>
      </c>
    </row>
    <row r="256" spans="1:1" x14ac:dyDescent="0.25">
      <c r="A256" t="s">
        <v>630</v>
      </c>
    </row>
    <row r="257" spans="1:1" x14ac:dyDescent="0.25">
      <c r="A257" t="s">
        <v>630</v>
      </c>
    </row>
    <row r="258" spans="1:1" x14ac:dyDescent="0.25">
      <c r="A258" t="s">
        <v>630</v>
      </c>
    </row>
    <row r="259" spans="1:1" x14ac:dyDescent="0.25">
      <c r="A259" t="s">
        <v>627</v>
      </c>
    </row>
    <row r="260" spans="1:1" x14ac:dyDescent="0.25">
      <c r="A260" t="s">
        <v>624</v>
      </c>
    </row>
    <row r="261" spans="1:1" x14ac:dyDescent="0.25">
      <c r="A261" t="s">
        <v>631</v>
      </c>
    </row>
    <row r="262" spans="1:1" x14ac:dyDescent="0.25">
      <c r="A262" t="s">
        <v>632</v>
      </c>
    </row>
    <row r="263" spans="1:1" x14ac:dyDescent="0.25">
      <c r="A263" t="s">
        <v>634</v>
      </c>
    </row>
    <row r="264" spans="1:1" x14ac:dyDescent="0.25">
      <c r="A264" t="s">
        <v>632</v>
      </c>
    </row>
    <row r="265" spans="1:1" x14ac:dyDescent="0.25">
      <c r="A265" t="s">
        <v>110</v>
      </c>
    </row>
    <row r="266" spans="1:1" x14ac:dyDescent="0.25">
      <c r="A266" t="s">
        <v>624</v>
      </c>
    </row>
    <row r="267" spans="1:1" x14ac:dyDescent="0.25">
      <c r="A267" t="s">
        <v>101</v>
      </c>
    </row>
    <row r="268" spans="1:1" x14ac:dyDescent="0.25">
      <c r="A268" t="s">
        <v>82</v>
      </c>
    </row>
    <row r="269" spans="1:1" x14ac:dyDescent="0.25">
      <c r="A269" t="s">
        <v>47</v>
      </c>
    </row>
    <row r="270" spans="1:1" x14ac:dyDescent="0.25">
      <c r="A270" t="s">
        <v>632</v>
      </c>
    </row>
    <row r="271" spans="1:1" x14ac:dyDescent="0.25">
      <c r="A271" t="s">
        <v>626</v>
      </c>
    </row>
    <row r="272" spans="1:1" x14ac:dyDescent="0.25">
      <c r="A272" t="s">
        <v>101</v>
      </c>
    </row>
    <row r="273" spans="1:1" x14ac:dyDescent="0.25">
      <c r="A273" t="s">
        <v>43</v>
      </c>
    </row>
    <row r="274" spans="1:1" x14ac:dyDescent="0.25">
      <c r="A274" t="s">
        <v>625</v>
      </c>
    </row>
    <row r="275" spans="1:1" x14ac:dyDescent="0.25">
      <c r="A275" t="s">
        <v>101</v>
      </c>
    </row>
    <row r="276" spans="1:1" x14ac:dyDescent="0.25">
      <c r="A276" t="s">
        <v>632</v>
      </c>
    </row>
    <row r="277" spans="1:1" x14ac:dyDescent="0.25">
      <c r="A277" t="s">
        <v>101</v>
      </c>
    </row>
    <row r="278" spans="1:1" x14ac:dyDescent="0.25">
      <c r="A278" t="s">
        <v>101</v>
      </c>
    </row>
    <row r="279" spans="1:1" x14ac:dyDescent="0.25">
      <c r="A279" t="s">
        <v>634</v>
      </c>
    </row>
    <row r="280" spans="1:1" x14ac:dyDescent="0.25">
      <c r="A280" t="s">
        <v>82</v>
      </c>
    </row>
  </sheetData>
  <sortState xmlns:xlrd2="http://schemas.microsoft.com/office/spreadsheetml/2017/richdata2" ref="F2:G19">
    <sortCondition descending="1" ref="G2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38"/>
  <sheetViews>
    <sheetView topLeftCell="G1" zoomScale="85" zoomScaleNormal="85" workbookViewId="0">
      <selection activeCell="Y23" sqref="Y23"/>
    </sheetView>
  </sheetViews>
  <sheetFormatPr defaultRowHeight="13.2" x14ac:dyDescent="0.25"/>
  <cols>
    <col min="1" max="1" width="25.88671875" style="59" customWidth="1"/>
    <col min="8" max="8" width="43.109375" style="4" customWidth="1"/>
    <col min="18" max="18" width="32.33203125" customWidth="1"/>
    <col min="24" max="25" width="37.6640625" style="59" customWidth="1"/>
    <col min="27" max="27" width="30.44140625" customWidth="1"/>
    <col min="28" max="28" width="11.6640625" customWidth="1"/>
    <col min="31" max="31" width="37.6640625" style="4" customWidth="1"/>
    <col min="37" max="37" width="22.44140625" customWidth="1"/>
  </cols>
  <sheetData>
    <row r="1" spans="1:38" ht="52.8" x14ac:dyDescent="0.25">
      <c r="A1" s="19" t="s">
        <v>32</v>
      </c>
      <c r="H1" s="19" t="s">
        <v>872</v>
      </c>
      <c r="X1" s="19" t="s">
        <v>908</v>
      </c>
      <c r="Y1" s="19" t="s">
        <v>907</v>
      </c>
      <c r="AE1" s="66" t="s">
        <v>911</v>
      </c>
    </row>
    <row r="2" spans="1:38" x14ac:dyDescent="0.25">
      <c r="A2" s="23" t="s">
        <v>44</v>
      </c>
      <c r="C2" s="15" t="s">
        <v>636</v>
      </c>
      <c r="D2" s="15">
        <f>COUNTIF($A$2:$A$238,C2)</f>
        <v>139</v>
      </c>
      <c r="H2" s="9" t="s">
        <v>886</v>
      </c>
      <c r="I2" t="s">
        <v>887</v>
      </c>
      <c r="R2" s="34" t="s">
        <v>905</v>
      </c>
      <c r="S2" s="15">
        <v>1</v>
      </c>
      <c r="X2" s="57">
        <v>5</v>
      </c>
      <c r="Y2" s="63"/>
      <c r="AE2" s="6" t="s">
        <v>913</v>
      </c>
    </row>
    <row r="3" spans="1:38" ht="39.6" x14ac:dyDescent="0.25">
      <c r="A3" s="57" t="s">
        <v>636</v>
      </c>
      <c r="C3" s="15" t="s">
        <v>44</v>
      </c>
      <c r="D3" s="15">
        <f>COUNTIF($A$2:$A$238,C3)</f>
        <v>98</v>
      </c>
      <c r="H3" s="9" t="s">
        <v>886</v>
      </c>
      <c r="I3" t="s">
        <v>887</v>
      </c>
      <c r="R3" s="34" t="s">
        <v>904</v>
      </c>
      <c r="S3" s="49">
        <v>7</v>
      </c>
      <c r="X3" s="57">
        <v>5</v>
      </c>
      <c r="Y3" s="63"/>
      <c r="AE3" s="6" t="s">
        <v>913</v>
      </c>
      <c r="AF3" t="s">
        <v>914</v>
      </c>
      <c r="AG3" t="s">
        <v>915</v>
      </c>
      <c r="AK3" s="34" t="s">
        <v>923</v>
      </c>
      <c r="AL3" s="15">
        <v>3</v>
      </c>
    </row>
    <row r="4" spans="1:38" ht="26.4" x14ac:dyDescent="0.25">
      <c r="A4" s="23" t="s">
        <v>44</v>
      </c>
      <c r="H4" s="6" t="s">
        <v>888</v>
      </c>
      <c r="I4" t="s">
        <v>886</v>
      </c>
      <c r="J4" t="s">
        <v>887</v>
      </c>
      <c r="R4" s="28" t="s">
        <v>906</v>
      </c>
      <c r="S4" s="15">
        <v>7</v>
      </c>
      <c r="X4" s="23">
        <v>5</v>
      </c>
      <c r="Y4" s="23">
        <v>5</v>
      </c>
      <c r="AA4" s="34" t="s">
        <v>910</v>
      </c>
      <c r="AB4" s="74">
        <f>AVERAGE(X2:X140)</f>
        <v>3.8848920863309351</v>
      </c>
      <c r="AE4" s="6" t="s">
        <v>914</v>
      </c>
      <c r="AF4" t="s">
        <v>916</v>
      </c>
      <c r="AK4" s="34" t="s">
        <v>655</v>
      </c>
      <c r="AL4" s="49">
        <v>4</v>
      </c>
    </row>
    <row r="5" spans="1:38" ht="39.6" x14ac:dyDescent="0.25">
      <c r="A5" s="57" t="s">
        <v>636</v>
      </c>
      <c r="H5" s="9" t="s">
        <v>888</v>
      </c>
      <c r="R5" s="34" t="s">
        <v>655</v>
      </c>
      <c r="S5" s="15">
        <v>8</v>
      </c>
      <c r="X5" s="57">
        <v>4</v>
      </c>
      <c r="Y5" s="57">
        <v>3</v>
      </c>
      <c r="AA5" s="34" t="s">
        <v>909</v>
      </c>
      <c r="AB5" s="74">
        <f>AVERAGE(Y4:Y140)</f>
        <v>3.2992700729927007</v>
      </c>
      <c r="AE5" s="6" t="s">
        <v>913</v>
      </c>
      <c r="AF5" t="s">
        <v>914</v>
      </c>
      <c r="AK5" s="34" t="s">
        <v>919</v>
      </c>
      <c r="AL5" s="15">
        <f>COUNTIF($AE$2:$AI$99,AK5)</f>
        <v>8</v>
      </c>
    </row>
    <row r="6" spans="1:38" ht="26.4" x14ac:dyDescent="0.25">
      <c r="A6" s="23" t="s">
        <v>636</v>
      </c>
      <c r="H6" s="9" t="s">
        <v>886</v>
      </c>
      <c r="I6" t="s">
        <v>887</v>
      </c>
      <c r="R6" s="34" t="s">
        <v>733</v>
      </c>
      <c r="S6" s="15">
        <v>18</v>
      </c>
      <c r="X6" s="57">
        <v>4</v>
      </c>
      <c r="Y6" s="57">
        <v>3</v>
      </c>
      <c r="AE6" s="9" t="s">
        <v>917</v>
      </c>
      <c r="AF6" t="s">
        <v>918</v>
      </c>
      <c r="AK6" s="34" t="s">
        <v>914</v>
      </c>
      <c r="AL6" s="15">
        <f>COUNTIF($AE$2:$AI$99,AK6)</f>
        <v>22</v>
      </c>
    </row>
    <row r="7" spans="1:38" x14ac:dyDescent="0.25">
      <c r="A7" s="57" t="s">
        <v>636</v>
      </c>
      <c r="H7" s="9" t="s">
        <v>873</v>
      </c>
      <c r="R7" s="34" t="s">
        <v>903</v>
      </c>
      <c r="S7" s="15">
        <v>23</v>
      </c>
      <c r="X7" s="57">
        <v>3</v>
      </c>
      <c r="Y7" s="57">
        <v>3</v>
      </c>
      <c r="AE7" s="6" t="s">
        <v>917</v>
      </c>
      <c r="AK7" s="34" t="s">
        <v>913</v>
      </c>
      <c r="AL7" s="15">
        <f>COUNTIF($AE$2:$AI$99,AK7)</f>
        <v>28</v>
      </c>
    </row>
    <row r="8" spans="1:38" ht="26.4" x14ac:dyDescent="0.25">
      <c r="A8" s="23" t="s">
        <v>44</v>
      </c>
      <c r="H8" s="6" t="s">
        <v>889</v>
      </c>
      <c r="I8" t="s">
        <v>890</v>
      </c>
      <c r="R8" s="34" t="s">
        <v>891</v>
      </c>
      <c r="S8" s="15">
        <f>COUNTIF($H$2:$O$140,R8)+2</f>
        <v>39</v>
      </c>
      <c r="X8" s="23">
        <v>3</v>
      </c>
      <c r="Y8" s="23">
        <v>3</v>
      </c>
      <c r="AE8" s="9" t="s">
        <v>914</v>
      </c>
      <c r="AF8" t="s">
        <v>917</v>
      </c>
      <c r="AK8" s="34" t="s">
        <v>917</v>
      </c>
      <c r="AL8" s="15">
        <f>COUNTIF($AE$2:$AI$99,AK8)+2</f>
        <v>86</v>
      </c>
    </row>
    <row r="9" spans="1:38" ht="39.6" x14ac:dyDescent="0.25">
      <c r="A9" s="57" t="s">
        <v>636</v>
      </c>
      <c r="H9" s="9" t="s">
        <v>889</v>
      </c>
      <c r="I9" t="s">
        <v>890</v>
      </c>
      <c r="R9" s="28" t="s">
        <v>890</v>
      </c>
      <c r="S9" s="15">
        <f>COUNTIF($H$2:$O$140,R9)+4</f>
        <v>53</v>
      </c>
      <c r="X9" s="57">
        <v>4</v>
      </c>
      <c r="Y9" s="57">
        <v>4</v>
      </c>
      <c r="AE9" s="9" t="s">
        <v>914</v>
      </c>
      <c r="AF9" t="s">
        <v>917</v>
      </c>
    </row>
    <row r="10" spans="1:38" ht="26.4" x14ac:dyDescent="0.25">
      <c r="A10" s="23" t="s">
        <v>44</v>
      </c>
      <c r="H10" s="6" t="s">
        <v>891</v>
      </c>
      <c r="R10" s="34" t="s">
        <v>889</v>
      </c>
      <c r="S10" s="15">
        <f>COUNTIF($H$2:$O$140,R10)+2+5</f>
        <v>71</v>
      </c>
      <c r="X10" s="23">
        <v>4</v>
      </c>
      <c r="Y10" s="23">
        <v>2</v>
      </c>
      <c r="AE10" s="6" t="s">
        <v>913</v>
      </c>
      <c r="AF10" t="s">
        <v>914</v>
      </c>
    </row>
    <row r="11" spans="1:38" x14ac:dyDescent="0.25">
      <c r="A11" s="57" t="s">
        <v>636</v>
      </c>
      <c r="H11" s="9" t="s">
        <v>874</v>
      </c>
      <c r="R11" s="73"/>
      <c r="X11" s="57">
        <v>4</v>
      </c>
      <c r="Y11" s="57">
        <v>3</v>
      </c>
      <c r="AE11" s="9" t="s">
        <v>917</v>
      </c>
    </row>
    <row r="12" spans="1:38" x14ac:dyDescent="0.25">
      <c r="A12" s="23" t="s">
        <v>636</v>
      </c>
      <c r="H12" s="6" t="s">
        <v>889</v>
      </c>
      <c r="X12" s="23">
        <v>5</v>
      </c>
      <c r="Y12" s="23">
        <v>5</v>
      </c>
      <c r="AE12" s="9" t="s">
        <v>917</v>
      </c>
    </row>
    <row r="13" spans="1:38" x14ac:dyDescent="0.25">
      <c r="A13" s="57" t="s">
        <v>636</v>
      </c>
      <c r="H13" s="6" t="s">
        <v>203</v>
      </c>
      <c r="X13" s="23">
        <v>4</v>
      </c>
      <c r="Y13" s="23">
        <v>4</v>
      </c>
      <c r="AE13" s="9" t="s">
        <v>917</v>
      </c>
    </row>
    <row r="14" spans="1:38" x14ac:dyDescent="0.25">
      <c r="A14" s="23" t="s">
        <v>636</v>
      </c>
      <c r="H14" s="9" t="s">
        <v>889</v>
      </c>
      <c r="I14" t="s">
        <v>890</v>
      </c>
      <c r="X14" s="57">
        <v>4</v>
      </c>
      <c r="Y14" s="57">
        <v>3</v>
      </c>
      <c r="AE14" s="6" t="s">
        <v>913</v>
      </c>
      <c r="AF14" t="s">
        <v>914</v>
      </c>
      <c r="AG14" t="s">
        <v>917</v>
      </c>
    </row>
    <row r="15" spans="1:38" x14ac:dyDescent="0.25">
      <c r="A15" s="57" t="s">
        <v>636</v>
      </c>
      <c r="H15" s="6" t="s">
        <v>889</v>
      </c>
      <c r="X15" s="23">
        <v>5</v>
      </c>
      <c r="Y15" s="23">
        <v>2</v>
      </c>
      <c r="AE15" s="9" t="s">
        <v>917</v>
      </c>
    </row>
    <row r="16" spans="1:38" x14ac:dyDescent="0.25">
      <c r="A16" s="23" t="s">
        <v>636</v>
      </c>
      <c r="H16" s="9" t="s">
        <v>875</v>
      </c>
      <c r="X16" s="57">
        <v>2</v>
      </c>
      <c r="Y16" s="57">
        <v>3</v>
      </c>
      <c r="AE16" s="6" t="s">
        <v>913</v>
      </c>
      <c r="AF16" t="s">
        <v>914</v>
      </c>
      <c r="AG16" t="s">
        <v>917</v>
      </c>
    </row>
    <row r="17" spans="1:33" x14ac:dyDescent="0.25">
      <c r="A17" s="57" t="s">
        <v>44</v>
      </c>
      <c r="H17" s="6" t="s">
        <v>222</v>
      </c>
      <c r="X17" s="23">
        <v>2</v>
      </c>
      <c r="Y17" s="23">
        <v>1</v>
      </c>
      <c r="AE17" s="9" t="s">
        <v>913</v>
      </c>
      <c r="AF17" t="s">
        <v>919</v>
      </c>
      <c r="AG17" t="s">
        <v>917</v>
      </c>
    </row>
    <row r="18" spans="1:33" x14ac:dyDescent="0.25">
      <c r="A18" s="23" t="s">
        <v>44</v>
      </c>
      <c r="H18" s="9" t="s">
        <v>891</v>
      </c>
      <c r="I18" t="s">
        <v>889</v>
      </c>
      <c r="X18" s="57">
        <v>4</v>
      </c>
      <c r="Y18" s="57">
        <v>3</v>
      </c>
      <c r="AE18" s="6" t="s">
        <v>917</v>
      </c>
    </row>
    <row r="19" spans="1:33" x14ac:dyDescent="0.25">
      <c r="A19" s="57" t="s">
        <v>44</v>
      </c>
      <c r="H19" s="6" t="s">
        <v>876</v>
      </c>
      <c r="X19" s="23">
        <v>4</v>
      </c>
      <c r="Y19" s="23">
        <v>2</v>
      </c>
      <c r="AE19" s="9" t="s">
        <v>919</v>
      </c>
      <c r="AF19" t="s">
        <v>917</v>
      </c>
    </row>
    <row r="20" spans="1:33" x14ac:dyDescent="0.25">
      <c r="A20" s="57" t="s">
        <v>44</v>
      </c>
      <c r="H20" s="9" t="s">
        <v>889</v>
      </c>
      <c r="I20" t="s">
        <v>890</v>
      </c>
      <c r="X20" s="57">
        <v>5</v>
      </c>
      <c r="Y20" s="57">
        <v>3</v>
      </c>
      <c r="AE20" s="6" t="s">
        <v>913</v>
      </c>
      <c r="AF20" t="s">
        <v>917</v>
      </c>
    </row>
    <row r="21" spans="1:33" x14ac:dyDescent="0.25">
      <c r="A21" s="23" t="s">
        <v>636</v>
      </c>
      <c r="H21" s="6" t="s">
        <v>891</v>
      </c>
      <c r="I21" t="s">
        <v>889</v>
      </c>
      <c r="J21" t="s">
        <v>892</v>
      </c>
      <c r="X21" s="23">
        <v>4</v>
      </c>
      <c r="Y21" s="23">
        <v>1</v>
      </c>
      <c r="AE21" s="9" t="s">
        <v>917</v>
      </c>
    </row>
    <row r="22" spans="1:33" x14ac:dyDescent="0.25">
      <c r="A22" s="57" t="s">
        <v>636</v>
      </c>
      <c r="H22" s="6" t="s">
        <v>891</v>
      </c>
      <c r="I22" t="s">
        <v>889</v>
      </c>
      <c r="J22" t="s">
        <v>890</v>
      </c>
      <c r="X22" s="23">
        <v>5</v>
      </c>
      <c r="Y22" s="23">
        <v>5</v>
      </c>
      <c r="AE22" s="6" t="s">
        <v>914</v>
      </c>
    </row>
    <row r="23" spans="1:33" x14ac:dyDescent="0.25">
      <c r="A23" s="23" t="s">
        <v>636</v>
      </c>
      <c r="H23" s="6" t="s">
        <v>889</v>
      </c>
      <c r="I23" t="s">
        <v>890</v>
      </c>
      <c r="X23" s="23">
        <v>5</v>
      </c>
      <c r="Y23" s="23">
        <v>5</v>
      </c>
      <c r="AE23" s="9" t="s">
        <v>917</v>
      </c>
    </row>
    <row r="24" spans="1:33" x14ac:dyDescent="0.25">
      <c r="A24" s="23" t="s">
        <v>44</v>
      </c>
      <c r="H24" s="9" t="s">
        <v>891</v>
      </c>
      <c r="I24" t="s">
        <v>889</v>
      </c>
      <c r="J24" t="s">
        <v>890</v>
      </c>
      <c r="X24" s="57">
        <v>4</v>
      </c>
      <c r="Y24" s="57">
        <v>4</v>
      </c>
      <c r="AE24" s="9" t="s">
        <v>913</v>
      </c>
      <c r="AF24" t="s">
        <v>917</v>
      </c>
    </row>
    <row r="25" spans="1:33" x14ac:dyDescent="0.25">
      <c r="A25" s="57" t="s">
        <v>636</v>
      </c>
      <c r="H25" s="6" t="s">
        <v>889</v>
      </c>
      <c r="X25" s="23">
        <v>4</v>
      </c>
      <c r="Y25" s="23">
        <v>5</v>
      </c>
      <c r="AE25" s="6" t="s">
        <v>917</v>
      </c>
    </row>
    <row r="26" spans="1:33" x14ac:dyDescent="0.25">
      <c r="A26" s="23" t="s">
        <v>636</v>
      </c>
      <c r="H26" s="6" t="s">
        <v>278</v>
      </c>
      <c r="X26" s="23">
        <v>4</v>
      </c>
      <c r="Y26" s="23">
        <v>3</v>
      </c>
      <c r="AE26" s="6" t="s">
        <v>917</v>
      </c>
    </row>
    <row r="27" spans="1:33" x14ac:dyDescent="0.25">
      <c r="A27" s="57" t="s">
        <v>636</v>
      </c>
      <c r="H27" s="9" t="s">
        <v>281</v>
      </c>
      <c r="X27" s="57">
        <v>5</v>
      </c>
      <c r="Y27" s="57">
        <v>5</v>
      </c>
      <c r="AE27" s="6" t="s">
        <v>917</v>
      </c>
    </row>
    <row r="28" spans="1:33" x14ac:dyDescent="0.25">
      <c r="A28" s="23" t="s">
        <v>636</v>
      </c>
      <c r="H28" s="6" t="s">
        <v>889</v>
      </c>
      <c r="I28" t="s">
        <v>890</v>
      </c>
      <c r="J28" t="s">
        <v>893</v>
      </c>
      <c r="R28" s="9"/>
      <c r="X28" s="23">
        <v>4</v>
      </c>
      <c r="Y28" s="23">
        <v>3</v>
      </c>
      <c r="AE28" s="6" t="s">
        <v>917</v>
      </c>
    </row>
    <row r="29" spans="1:33" x14ac:dyDescent="0.25">
      <c r="A29" s="57" t="s">
        <v>636</v>
      </c>
      <c r="H29" s="9" t="s">
        <v>890</v>
      </c>
      <c r="I29" t="s">
        <v>894</v>
      </c>
      <c r="X29" s="57">
        <v>5</v>
      </c>
      <c r="Y29" s="57">
        <v>3</v>
      </c>
      <c r="AE29" s="6" t="s">
        <v>917</v>
      </c>
    </row>
    <row r="30" spans="1:33" x14ac:dyDescent="0.25">
      <c r="A30" s="23" t="s">
        <v>636</v>
      </c>
      <c r="H30" s="9" t="s">
        <v>889</v>
      </c>
      <c r="X30" s="57">
        <v>3</v>
      </c>
      <c r="Y30" s="57">
        <v>4</v>
      </c>
      <c r="AE30" s="9" t="s">
        <v>917</v>
      </c>
    </row>
    <row r="31" spans="1:33" x14ac:dyDescent="0.25">
      <c r="A31" s="57" t="s">
        <v>44</v>
      </c>
      <c r="H31" s="6" t="s">
        <v>299</v>
      </c>
      <c r="X31" s="23">
        <v>3</v>
      </c>
      <c r="Y31" s="23">
        <v>4</v>
      </c>
      <c r="AE31" s="6" t="s">
        <v>917</v>
      </c>
    </row>
    <row r="32" spans="1:33" x14ac:dyDescent="0.25">
      <c r="A32" s="23" t="s">
        <v>636</v>
      </c>
      <c r="H32" s="9" t="s">
        <v>302</v>
      </c>
      <c r="X32" s="57">
        <v>2</v>
      </c>
      <c r="Y32" s="57">
        <v>4</v>
      </c>
      <c r="AE32" s="6" t="s">
        <v>913</v>
      </c>
      <c r="AF32" t="s">
        <v>914</v>
      </c>
    </row>
    <row r="33" spans="1:34" x14ac:dyDescent="0.25">
      <c r="A33" s="57" t="s">
        <v>44</v>
      </c>
      <c r="H33" s="6" t="s">
        <v>889</v>
      </c>
      <c r="X33" s="23">
        <v>5</v>
      </c>
      <c r="Y33" s="23">
        <v>3</v>
      </c>
      <c r="AE33" s="6" t="s">
        <v>917</v>
      </c>
    </row>
    <row r="34" spans="1:34" x14ac:dyDescent="0.25">
      <c r="A34" s="23" t="s">
        <v>636</v>
      </c>
      <c r="H34" s="9" t="s">
        <v>877</v>
      </c>
      <c r="X34" s="57">
        <v>3</v>
      </c>
      <c r="Y34" s="57">
        <v>1</v>
      </c>
      <c r="AE34" s="9" t="s">
        <v>917</v>
      </c>
    </row>
    <row r="35" spans="1:34" x14ac:dyDescent="0.25">
      <c r="A35" s="57" t="s">
        <v>44</v>
      </c>
      <c r="H35" s="9" t="s">
        <v>891</v>
      </c>
      <c r="I35" t="s">
        <v>895</v>
      </c>
      <c r="X35" s="57">
        <v>4</v>
      </c>
      <c r="Y35" s="57">
        <v>3</v>
      </c>
      <c r="AE35" s="9" t="s">
        <v>917</v>
      </c>
      <c r="AF35" t="s">
        <v>920</v>
      </c>
    </row>
    <row r="36" spans="1:34" x14ac:dyDescent="0.25">
      <c r="A36" s="23" t="s">
        <v>44</v>
      </c>
      <c r="H36" s="6" t="s">
        <v>891</v>
      </c>
      <c r="I36" t="s">
        <v>889</v>
      </c>
      <c r="J36" t="s">
        <v>890</v>
      </c>
      <c r="X36" s="23">
        <v>2</v>
      </c>
      <c r="Y36" s="23">
        <v>1</v>
      </c>
      <c r="AE36" s="6" t="s">
        <v>913</v>
      </c>
      <c r="AF36" t="s">
        <v>917</v>
      </c>
    </row>
    <row r="37" spans="1:34" x14ac:dyDescent="0.25">
      <c r="A37" s="57" t="s">
        <v>44</v>
      </c>
      <c r="H37" s="9" t="s">
        <v>891</v>
      </c>
      <c r="I37" t="s">
        <v>889</v>
      </c>
      <c r="J37" t="s">
        <v>890</v>
      </c>
      <c r="X37" s="57">
        <v>4</v>
      </c>
      <c r="Y37" s="57">
        <v>3</v>
      </c>
      <c r="AE37" s="6" t="s">
        <v>917</v>
      </c>
    </row>
    <row r="38" spans="1:34" x14ac:dyDescent="0.25">
      <c r="A38" s="23" t="s">
        <v>44</v>
      </c>
      <c r="H38" s="9" t="s">
        <v>891</v>
      </c>
      <c r="X38" s="57">
        <v>4</v>
      </c>
      <c r="Y38" s="57">
        <v>3</v>
      </c>
      <c r="AE38" s="9" t="s">
        <v>913</v>
      </c>
      <c r="AF38" t="s">
        <v>919</v>
      </c>
      <c r="AG38" t="s">
        <v>914</v>
      </c>
      <c r="AH38" t="s">
        <v>917</v>
      </c>
    </row>
    <row r="39" spans="1:34" x14ac:dyDescent="0.25">
      <c r="A39" s="57" t="s">
        <v>636</v>
      </c>
      <c r="H39" s="9" t="s">
        <v>889</v>
      </c>
      <c r="X39" s="57">
        <v>3</v>
      </c>
      <c r="Y39" s="57">
        <v>3</v>
      </c>
      <c r="AE39" s="9" t="s">
        <v>914</v>
      </c>
      <c r="AF39" t="s">
        <v>917</v>
      </c>
    </row>
    <row r="40" spans="1:34" x14ac:dyDescent="0.25">
      <c r="A40" s="23" t="s">
        <v>636</v>
      </c>
      <c r="H40" s="6" t="s">
        <v>321</v>
      </c>
      <c r="X40" s="23">
        <v>2</v>
      </c>
      <c r="Y40" s="23">
        <v>4</v>
      </c>
      <c r="AE40" s="6" t="s">
        <v>917</v>
      </c>
    </row>
    <row r="41" spans="1:34" x14ac:dyDescent="0.25">
      <c r="A41" s="57" t="s">
        <v>44</v>
      </c>
      <c r="H41" s="9" t="s">
        <v>891</v>
      </c>
      <c r="X41" s="57">
        <v>3</v>
      </c>
      <c r="Y41" s="57">
        <v>5</v>
      </c>
      <c r="AE41" s="9" t="s">
        <v>917</v>
      </c>
    </row>
    <row r="42" spans="1:34" x14ac:dyDescent="0.25">
      <c r="A42" s="23" t="s">
        <v>44</v>
      </c>
      <c r="H42" s="6" t="s">
        <v>891</v>
      </c>
      <c r="I42" t="s">
        <v>889</v>
      </c>
      <c r="J42" t="s">
        <v>896</v>
      </c>
      <c r="X42" s="23">
        <v>4</v>
      </c>
      <c r="Y42" s="23">
        <v>4</v>
      </c>
      <c r="AE42" s="6" t="s">
        <v>917</v>
      </c>
    </row>
    <row r="43" spans="1:34" x14ac:dyDescent="0.25">
      <c r="A43" s="57" t="s">
        <v>44</v>
      </c>
      <c r="H43" s="9" t="s">
        <v>339</v>
      </c>
      <c r="X43" s="57">
        <v>3</v>
      </c>
      <c r="Y43" s="57">
        <v>3</v>
      </c>
      <c r="AE43" s="9" t="s">
        <v>913</v>
      </c>
      <c r="AF43" t="s">
        <v>914</v>
      </c>
      <c r="AG43" t="s">
        <v>917</v>
      </c>
    </row>
    <row r="44" spans="1:34" x14ac:dyDescent="0.25">
      <c r="A44" s="23" t="s">
        <v>44</v>
      </c>
      <c r="H44" s="6" t="s">
        <v>889</v>
      </c>
      <c r="I44" t="s">
        <v>890</v>
      </c>
      <c r="X44" s="23">
        <v>5</v>
      </c>
      <c r="Y44" s="23">
        <v>4</v>
      </c>
      <c r="AE44" s="6" t="s">
        <v>917</v>
      </c>
    </row>
    <row r="45" spans="1:34" x14ac:dyDescent="0.25">
      <c r="A45" s="57" t="s">
        <v>44</v>
      </c>
      <c r="H45" s="9" t="s">
        <v>351</v>
      </c>
      <c r="X45" s="57">
        <v>3</v>
      </c>
      <c r="Y45" s="57">
        <v>3</v>
      </c>
      <c r="AE45" s="9" t="s">
        <v>913</v>
      </c>
      <c r="AF45" t="s">
        <v>917</v>
      </c>
    </row>
    <row r="46" spans="1:34" x14ac:dyDescent="0.25">
      <c r="A46" s="23" t="s">
        <v>636</v>
      </c>
      <c r="H46" s="6" t="s">
        <v>357</v>
      </c>
      <c r="X46" s="23">
        <v>3</v>
      </c>
      <c r="Y46" s="23">
        <v>2</v>
      </c>
      <c r="AE46" s="6" t="s">
        <v>913</v>
      </c>
      <c r="AF46" t="s">
        <v>917</v>
      </c>
    </row>
    <row r="47" spans="1:34" x14ac:dyDescent="0.25">
      <c r="A47" s="57" t="s">
        <v>636</v>
      </c>
      <c r="H47" s="6" t="s">
        <v>360</v>
      </c>
      <c r="X47" s="23">
        <v>2</v>
      </c>
      <c r="Y47" s="23">
        <v>1</v>
      </c>
      <c r="AE47" s="9" t="s">
        <v>917</v>
      </c>
    </row>
    <row r="48" spans="1:34" x14ac:dyDescent="0.25">
      <c r="A48" s="23" t="s">
        <v>44</v>
      </c>
      <c r="H48" s="9" t="s">
        <v>363</v>
      </c>
      <c r="X48" s="57">
        <v>5</v>
      </c>
      <c r="Y48" s="57">
        <v>3</v>
      </c>
      <c r="AE48" s="6" t="s">
        <v>917</v>
      </c>
    </row>
    <row r="49" spans="1:33" x14ac:dyDescent="0.25">
      <c r="A49" s="57" t="s">
        <v>44</v>
      </c>
      <c r="H49" s="6" t="s">
        <v>878</v>
      </c>
      <c r="X49" s="23">
        <v>5</v>
      </c>
      <c r="Y49" s="23">
        <v>2</v>
      </c>
      <c r="AE49" s="6" t="s">
        <v>917</v>
      </c>
    </row>
    <row r="50" spans="1:33" x14ac:dyDescent="0.25">
      <c r="A50" s="23" t="s">
        <v>636</v>
      </c>
      <c r="H50" s="9" t="s">
        <v>367</v>
      </c>
      <c r="X50" s="57">
        <v>2</v>
      </c>
      <c r="Y50" s="57">
        <v>1</v>
      </c>
      <c r="AE50" s="9" t="s">
        <v>917</v>
      </c>
    </row>
    <row r="51" spans="1:33" x14ac:dyDescent="0.25">
      <c r="A51" s="57" t="s">
        <v>44</v>
      </c>
      <c r="H51" s="6" t="s">
        <v>879</v>
      </c>
      <c r="X51" s="23">
        <v>4</v>
      </c>
      <c r="Y51" s="23">
        <v>4</v>
      </c>
      <c r="AE51" s="6" t="s">
        <v>913</v>
      </c>
      <c r="AF51" t="s">
        <v>917</v>
      </c>
    </row>
    <row r="52" spans="1:33" x14ac:dyDescent="0.25">
      <c r="A52" s="23" t="s">
        <v>44</v>
      </c>
      <c r="H52" s="9" t="s">
        <v>889</v>
      </c>
      <c r="X52" s="57">
        <v>2</v>
      </c>
      <c r="Y52" s="57">
        <v>3</v>
      </c>
      <c r="AE52" s="9" t="s">
        <v>913</v>
      </c>
      <c r="AF52" t="s">
        <v>914</v>
      </c>
      <c r="AG52" t="s">
        <v>917</v>
      </c>
    </row>
    <row r="53" spans="1:33" x14ac:dyDescent="0.25">
      <c r="A53" s="57" t="s">
        <v>636</v>
      </c>
      <c r="H53" s="9" t="s">
        <v>389</v>
      </c>
      <c r="X53" s="57">
        <v>4</v>
      </c>
      <c r="Y53" s="57">
        <v>3</v>
      </c>
      <c r="AE53" s="6" t="s">
        <v>913</v>
      </c>
      <c r="AF53" t="s">
        <v>919</v>
      </c>
    </row>
    <row r="54" spans="1:33" x14ac:dyDescent="0.25">
      <c r="A54" s="23" t="s">
        <v>44</v>
      </c>
      <c r="H54" s="6" t="s">
        <v>889</v>
      </c>
      <c r="I54" t="s">
        <v>890</v>
      </c>
      <c r="X54" s="23">
        <v>4</v>
      </c>
      <c r="Y54" s="23">
        <v>2</v>
      </c>
      <c r="AE54" s="9" t="s">
        <v>917</v>
      </c>
    </row>
    <row r="55" spans="1:33" x14ac:dyDescent="0.25">
      <c r="A55" s="57" t="s">
        <v>636</v>
      </c>
      <c r="H55" s="6" t="s">
        <v>880</v>
      </c>
      <c r="X55" s="23">
        <v>4</v>
      </c>
      <c r="Y55" s="23">
        <v>4</v>
      </c>
      <c r="AE55" s="9" t="s">
        <v>919</v>
      </c>
      <c r="AF55" t="s">
        <v>917</v>
      </c>
    </row>
    <row r="56" spans="1:33" x14ac:dyDescent="0.25">
      <c r="A56" s="23" t="s">
        <v>636</v>
      </c>
      <c r="H56" s="9" t="s">
        <v>889</v>
      </c>
      <c r="I56" t="s">
        <v>890</v>
      </c>
      <c r="X56" s="57">
        <v>4</v>
      </c>
      <c r="Y56" s="57">
        <v>2</v>
      </c>
      <c r="AE56" s="6" t="s">
        <v>917</v>
      </c>
    </row>
    <row r="57" spans="1:33" x14ac:dyDescent="0.25">
      <c r="A57" s="57" t="s">
        <v>636</v>
      </c>
      <c r="H57" s="9" t="s">
        <v>407</v>
      </c>
      <c r="X57" s="57">
        <v>5</v>
      </c>
      <c r="Y57" s="57">
        <v>5</v>
      </c>
      <c r="AE57" s="6" t="s">
        <v>402</v>
      </c>
    </row>
    <row r="58" spans="1:33" x14ac:dyDescent="0.25">
      <c r="A58" s="23" t="s">
        <v>636</v>
      </c>
      <c r="H58" s="6" t="s">
        <v>889</v>
      </c>
      <c r="I58" t="s">
        <v>890</v>
      </c>
      <c r="X58" s="23">
        <v>3</v>
      </c>
      <c r="Y58" s="23">
        <v>3</v>
      </c>
      <c r="AE58" s="6" t="s">
        <v>917</v>
      </c>
    </row>
    <row r="59" spans="1:33" x14ac:dyDescent="0.25">
      <c r="A59" s="57" t="s">
        <v>636</v>
      </c>
      <c r="H59" s="9" t="s">
        <v>881</v>
      </c>
      <c r="X59" s="57">
        <v>4</v>
      </c>
      <c r="Y59" s="57">
        <v>4</v>
      </c>
      <c r="AE59" s="9" t="s">
        <v>913</v>
      </c>
      <c r="AF59" t="s">
        <v>914</v>
      </c>
    </row>
    <row r="60" spans="1:33" x14ac:dyDescent="0.25">
      <c r="A60" s="23" t="s">
        <v>44</v>
      </c>
      <c r="H60" s="6" t="s">
        <v>420</v>
      </c>
      <c r="X60" s="23">
        <v>5</v>
      </c>
      <c r="Y60" s="23">
        <v>3</v>
      </c>
      <c r="AE60" s="6" t="s">
        <v>917</v>
      </c>
    </row>
    <row r="61" spans="1:33" x14ac:dyDescent="0.25">
      <c r="A61" s="57" t="s">
        <v>636</v>
      </c>
      <c r="H61" s="9" t="s">
        <v>422</v>
      </c>
      <c r="X61" s="57">
        <v>4</v>
      </c>
      <c r="Y61" s="57">
        <v>4</v>
      </c>
      <c r="AE61" s="9" t="s">
        <v>917</v>
      </c>
    </row>
    <row r="62" spans="1:33" x14ac:dyDescent="0.25">
      <c r="A62" s="23" t="s">
        <v>636</v>
      </c>
      <c r="H62" s="6" t="s">
        <v>882</v>
      </c>
      <c r="X62" s="23">
        <v>5</v>
      </c>
      <c r="Y62" s="23">
        <v>4</v>
      </c>
      <c r="AE62" s="9" t="s">
        <v>917</v>
      </c>
    </row>
    <row r="63" spans="1:33" x14ac:dyDescent="0.25">
      <c r="A63" s="57" t="s">
        <v>636</v>
      </c>
      <c r="H63" s="9" t="s">
        <v>889</v>
      </c>
      <c r="X63" s="57">
        <v>4</v>
      </c>
      <c r="Y63" s="57">
        <v>4</v>
      </c>
      <c r="AE63" s="6" t="s">
        <v>917</v>
      </c>
    </row>
    <row r="64" spans="1:33" x14ac:dyDescent="0.25">
      <c r="A64" s="23" t="s">
        <v>44</v>
      </c>
      <c r="H64" s="6" t="s">
        <v>429</v>
      </c>
      <c r="X64" s="23">
        <v>5</v>
      </c>
      <c r="Y64" s="23">
        <v>4</v>
      </c>
      <c r="AE64" s="9" t="s">
        <v>917</v>
      </c>
    </row>
    <row r="65" spans="1:34" x14ac:dyDescent="0.25">
      <c r="A65" s="57" t="s">
        <v>636</v>
      </c>
      <c r="H65" s="9" t="s">
        <v>430</v>
      </c>
      <c r="X65" s="57">
        <v>3</v>
      </c>
      <c r="Y65" s="57">
        <v>3</v>
      </c>
      <c r="AE65" s="6" t="s">
        <v>917</v>
      </c>
    </row>
    <row r="66" spans="1:34" x14ac:dyDescent="0.25">
      <c r="A66" s="23" t="s">
        <v>44</v>
      </c>
      <c r="H66" s="6" t="s">
        <v>431</v>
      </c>
      <c r="X66" s="23">
        <v>5</v>
      </c>
      <c r="Y66" s="23">
        <v>4</v>
      </c>
      <c r="AE66" s="6" t="s">
        <v>917</v>
      </c>
    </row>
    <row r="67" spans="1:34" x14ac:dyDescent="0.25">
      <c r="A67" s="57" t="s">
        <v>636</v>
      </c>
      <c r="H67" s="9" t="s">
        <v>889</v>
      </c>
      <c r="I67" t="s">
        <v>890</v>
      </c>
      <c r="X67" s="57">
        <v>4</v>
      </c>
      <c r="Y67" s="57">
        <v>4</v>
      </c>
      <c r="AE67" s="9" t="s">
        <v>917</v>
      </c>
    </row>
    <row r="68" spans="1:34" x14ac:dyDescent="0.25">
      <c r="A68" s="23" t="s">
        <v>636</v>
      </c>
      <c r="H68" s="9" t="s">
        <v>890</v>
      </c>
      <c r="X68" s="57">
        <v>4</v>
      </c>
      <c r="Y68" s="57">
        <v>4</v>
      </c>
      <c r="AE68" s="9" t="s">
        <v>917</v>
      </c>
    </row>
    <row r="69" spans="1:34" x14ac:dyDescent="0.25">
      <c r="A69" s="57" t="s">
        <v>44</v>
      </c>
      <c r="H69" s="6" t="s">
        <v>891</v>
      </c>
      <c r="X69" s="23">
        <v>5</v>
      </c>
      <c r="Y69" s="23">
        <v>5</v>
      </c>
      <c r="AE69" s="6" t="s">
        <v>917</v>
      </c>
    </row>
    <row r="70" spans="1:34" x14ac:dyDescent="0.25">
      <c r="A70" s="23" t="s">
        <v>44</v>
      </c>
      <c r="H70" s="9" t="s">
        <v>438</v>
      </c>
      <c r="X70" s="57">
        <v>3</v>
      </c>
      <c r="Y70" s="57">
        <v>3</v>
      </c>
      <c r="AE70" s="9" t="s">
        <v>913</v>
      </c>
      <c r="AF70" t="s">
        <v>917</v>
      </c>
    </row>
    <row r="71" spans="1:34" x14ac:dyDescent="0.25">
      <c r="A71" s="57" t="s">
        <v>636</v>
      </c>
      <c r="H71" s="6" t="s">
        <v>891</v>
      </c>
      <c r="X71" s="23">
        <v>3</v>
      </c>
      <c r="Y71" s="23">
        <v>3</v>
      </c>
      <c r="AE71" s="6" t="s">
        <v>917</v>
      </c>
    </row>
    <row r="72" spans="1:34" x14ac:dyDescent="0.25">
      <c r="A72" s="23" t="s">
        <v>44</v>
      </c>
      <c r="H72" s="9" t="s">
        <v>891</v>
      </c>
      <c r="X72" s="57">
        <v>5</v>
      </c>
      <c r="Y72" s="57">
        <v>5</v>
      </c>
      <c r="AE72" s="6" t="s">
        <v>917</v>
      </c>
    </row>
    <row r="73" spans="1:34" x14ac:dyDescent="0.25">
      <c r="A73" s="23" t="s">
        <v>636</v>
      </c>
      <c r="H73" s="6" t="s">
        <v>891</v>
      </c>
      <c r="X73" s="23">
        <v>3</v>
      </c>
      <c r="Y73" s="23">
        <v>3</v>
      </c>
      <c r="AE73" s="9" t="s">
        <v>917</v>
      </c>
    </row>
    <row r="74" spans="1:34" x14ac:dyDescent="0.25">
      <c r="A74" s="57" t="s">
        <v>636</v>
      </c>
      <c r="H74" s="9" t="s">
        <v>883</v>
      </c>
      <c r="X74" s="57">
        <v>3</v>
      </c>
      <c r="Y74" s="57">
        <v>3</v>
      </c>
      <c r="AE74" s="6" t="s">
        <v>913</v>
      </c>
      <c r="AF74" t="s">
        <v>919</v>
      </c>
      <c r="AG74" t="s">
        <v>914</v>
      </c>
      <c r="AH74" t="s">
        <v>917</v>
      </c>
    </row>
    <row r="75" spans="1:34" x14ac:dyDescent="0.25">
      <c r="A75" s="23" t="s">
        <v>44</v>
      </c>
      <c r="H75" s="6" t="s">
        <v>890</v>
      </c>
      <c r="X75" s="23">
        <v>3</v>
      </c>
      <c r="Y75" s="23">
        <v>4</v>
      </c>
      <c r="AE75" s="9" t="s">
        <v>917</v>
      </c>
    </row>
    <row r="76" spans="1:34" x14ac:dyDescent="0.25">
      <c r="A76" s="57" t="s">
        <v>44</v>
      </c>
      <c r="H76" s="6" t="s">
        <v>891</v>
      </c>
      <c r="I76" t="s">
        <v>889</v>
      </c>
      <c r="J76" t="s">
        <v>890</v>
      </c>
      <c r="X76" s="23">
        <v>5</v>
      </c>
      <c r="Y76" s="23">
        <v>5</v>
      </c>
      <c r="AE76" s="6" t="s">
        <v>913</v>
      </c>
      <c r="AF76" t="s">
        <v>917</v>
      </c>
    </row>
    <row r="77" spans="1:34" x14ac:dyDescent="0.25">
      <c r="A77" s="23" t="s">
        <v>636</v>
      </c>
      <c r="H77" s="9" t="s">
        <v>889</v>
      </c>
      <c r="X77" s="57">
        <v>4</v>
      </c>
      <c r="Y77" s="57">
        <v>4</v>
      </c>
      <c r="AE77" s="9" t="s">
        <v>917</v>
      </c>
    </row>
    <row r="78" spans="1:34" x14ac:dyDescent="0.25">
      <c r="A78" s="57" t="s">
        <v>44</v>
      </c>
      <c r="H78" s="9" t="s">
        <v>891</v>
      </c>
      <c r="X78" s="57">
        <v>5</v>
      </c>
      <c r="Y78" s="57">
        <v>5</v>
      </c>
      <c r="AE78" s="6" t="s">
        <v>917</v>
      </c>
    </row>
    <row r="79" spans="1:34" x14ac:dyDescent="0.25">
      <c r="A79" s="23" t="s">
        <v>44</v>
      </c>
      <c r="H79" s="6" t="s">
        <v>889</v>
      </c>
      <c r="X79" s="23">
        <v>4</v>
      </c>
      <c r="Y79" s="23">
        <v>1</v>
      </c>
      <c r="AE79" s="6" t="s">
        <v>917</v>
      </c>
    </row>
    <row r="80" spans="1:34" x14ac:dyDescent="0.25">
      <c r="A80" s="57" t="s">
        <v>636</v>
      </c>
      <c r="H80" s="9" t="s">
        <v>461</v>
      </c>
      <c r="X80" s="57">
        <v>4</v>
      </c>
      <c r="Y80" s="57">
        <v>4</v>
      </c>
      <c r="AE80" s="9" t="s">
        <v>917</v>
      </c>
    </row>
    <row r="81" spans="1:35" x14ac:dyDescent="0.25">
      <c r="A81" s="23" t="s">
        <v>44</v>
      </c>
      <c r="H81" s="6" t="s">
        <v>465</v>
      </c>
      <c r="X81" s="23">
        <v>5</v>
      </c>
      <c r="Y81" s="23">
        <v>5</v>
      </c>
      <c r="AE81" s="6" t="s">
        <v>917</v>
      </c>
    </row>
    <row r="82" spans="1:35" x14ac:dyDescent="0.25">
      <c r="A82" s="57" t="s">
        <v>44</v>
      </c>
      <c r="H82" s="9" t="s">
        <v>466</v>
      </c>
      <c r="X82" s="57">
        <v>5</v>
      </c>
      <c r="Y82" s="57">
        <v>4</v>
      </c>
      <c r="AE82" s="9" t="s">
        <v>917</v>
      </c>
    </row>
    <row r="83" spans="1:35" x14ac:dyDescent="0.25">
      <c r="A83" s="23" t="s">
        <v>636</v>
      </c>
      <c r="H83" s="9" t="s">
        <v>889</v>
      </c>
      <c r="I83" t="s">
        <v>890</v>
      </c>
      <c r="X83" s="57">
        <v>3</v>
      </c>
      <c r="Y83" s="57">
        <v>4</v>
      </c>
      <c r="AE83" s="6" t="s">
        <v>913</v>
      </c>
      <c r="AF83" t="s">
        <v>914</v>
      </c>
      <c r="AG83" t="s">
        <v>917</v>
      </c>
    </row>
    <row r="84" spans="1:35" x14ac:dyDescent="0.25">
      <c r="A84" s="57" t="s">
        <v>44</v>
      </c>
      <c r="H84" s="6" t="s">
        <v>891</v>
      </c>
      <c r="I84" t="s">
        <v>889</v>
      </c>
      <c r="X84" s="23">
        <v>5</v>
      </c>
      <c r="Y84" s="23">
        <v>2</v>
      </c>
      <c r="AE84" s="6" t="s">
        <v>917</v>
      </c>
    </row>
    <row r="85" spans="1:35" x14ac:dyDescent="0.25">
      <c r="A85" s="23" t="s">
        <v>636</v>
      </c>
      <c r="H85" s="9" t="s">
        <v>475</v>
      </c>
      <c r="X85" s="57">
        <v>4</v>
      </c>
      <c r="Y85" s="57">
        <v>3</v>
      </c>
      <c r="AE85" s="9" t="s">
        <v>919</v>
      </c>
      <c r="AF85" t="s">
        <v>914</v>
      </c>
    </row>
    <row r="86" spans="1:35" x14ac:dyDescent="0.25">
      <c r="A86" s="57" t="s">
        <v>636</v>
      </c>
      <c r="H86" s="9" t="s">
        <v>480</v>
      </c>
      <c r="X86" s="57">
        <v>4</v>
      </c>
      <c r="Y86" s="57">
        <v>4</v>
      </c>
      <c r="AE86" s="9" t="s">
        <v>913</v>
      </c>
      <c r="AF86" t="s">
        <v>914</v>
      </c>
      <c r="AG86" t="s">
        <v>917</v>
      </c>
      <c r="AH86" t="s">
        <v>921</v>
      </c>
    </row>
    <row r="87" spans="1:35" x14ac:dyDescent="0.25">
      <c r="A87" s="23" t="s">
        <v>636</v>
      </c>
      <c r="H87" s="6" t="s">
        <v>484</v>
      </c>
      <c r="X87" s="23">
        <v>4</v>
      </c>
      <c r="Y87" s="23">
        <v>1</v>
      </c>
      <c r="AE87" s="6" t="s">
        <v>912</v>
      </c>
    </row>
    <row r="88" spans="1:35" x14ac:dyDescent="0.25">
      <c r="A88" s="57" t="s">
        <v>636</v>
      </c>
      <c r="H88" s="9" t="s">
        <v>889</v>
      </c>
      <c r="X88" s="57">
        <v>3</v>
      </c>
      <c r="Y88" s="57">
        <v>3</v>
      </c>
      <c r="AE88" s="9" t="s">
        <v>913</v>
      </c>
      <c r="AF88" t="s">
        <v>919</v>
      </c>
      <c r="AG88" t="s">
        <v>914</v>
      </c>
      <c r="AH88" t="s">
        <v>917</v>
      </c>
      <c r="AI88" t="s">
        <v>922</v>
      </c>
    </row>
    <row r="89" spans="1:35" x14ac:dyDescent="0.25">
      <c r="A89" s="23" t="s">
        <v>44</v>
      </c>
      <c r="H89" s="6" t="s">
        <v>889</v>
      </c>
      <c r="I89" t="s">
        <v>890</v>
      </c>
      <c r="X89" s="23">
        <v>5</v>
      </c>
      <c r="Y89" s="23">
        <v>4</v>
      </c>
      <c r="AE89" s="6" t="s">
        <v>913</v>
      </c>
      <c r="AF89" t="s">
        <v>914</v>
      </c>
    </row>
    <row r="90" spans="1:35" x14ac:dyDescent="0.25">
      <c r="A90" s="57" t="s">
        <v>44</v>
      </c>
      <c r="H90" s="6" t="s">
        <v>891</v>
      </c>
      <c r="I90" t="s">
        <v>890</v>
      </c>
      <c r="X90" s="23">
        <v>5</v>
      </c>
      <c r="Y90" s="23">
        <v>5</v>
      </c>
      <c r="AE90" s="6" t="s">
        <v>917</v>
      </c>
    </row>
    <row r="91" spans="1:35" x14ac:dyDescent="0.25">
      <c r="A91" s="23" t="s">
        <v>44</v>
      </c>
      <c r="H91" s="9" t="s">
        <v>891</v>
      </c>
      <c r="I91" t="s">
        <v>889</v>
      </c>
      <c r="J91" t="s">
        <v>890</v>
      </c>
      <c r="X91" s="57">
        <v>4</v>
      </c>
      <c r="Y91" s="57">
        <v>5</v>
      </c>
      <c r="AE91" s="9" t="s">
        <v>580</v>
      </c>
    </row>
    <row r="92" spans="1:35" x14ac:dyDescent="0.25">
      <c r="A92" s="57" t="s">
        <v>44</v>
      </c>
      <c r="H92" s="9" t="s">
        <v>506</v>
      </c>
      <c r="X92" s="57">
        <v>5</v>
      </c>
      <c r="Y92" s="57">
        <v>5</v>
      </c>
      <c r="AE92" s="9" t="s">
        <v>913</v>
      </c>
      <c r="AF92" t="s">
        <v>917</v>
      </c>
    </row>
    <row r="93" spans="1:35" x14ac:dyDescent="0.25">
      <c r="A93" s="23" t="s">
        <v>44</v>
      </c>
      <c r="H93" s="6" t="s">
        <v>891</v>
      </c>
      <c r="I93" t="s">
        <v>889</v>
      </c>
      <c r="J93" t="s">
        <v>890</v>
      </c>
      <c r="X93" s="23">
        <v>4</v>
      </c>
      <c r="Y93" s="23">
        <v>4</v>
      </c>
      <c r="AE93" s="9" t="s">
        <v>914</v>
      </c>
      <c r="AF93" t="s">
        <v>917</v>
      </c>
    </row>
    <row r="94" spans="1:35" x14ac:dyDescent="0.25">
      <c r="A94" s="57" t="s">
        <v>44</v>
      </c>
      <c r="H94" s="9" t="s">
        <v>891</v>
      </c>
      <c r="I94" t="s">
        <v>889</v>
      </c>
      <c r="X94" s="57">
        <v>4</v>
      </c>
      <c r="Y94" s="57">
        <v>4</v>
      </c>
      <c r="AE94" s="9" t="s">
        <v>917</v>
      </c>
    </row>
    <row r="95" spans="1:35" x14ac:dyDescent="0.25">
      <c r="A95" s="23" t="s">
        <v>44</v>
      </c>
      <c r="H95" s="6" t="s">
        <v>891</v>
      </c>
      <c r="I95" t="s">
        <v>889</v>
      </c>
      <c r="J95" t="s">
        <v>890</v>
      </c>
      <c r="K95" t="s">
        <v>897</v>
      </c>
      <c r="X95" s="23">
        <v>5</v>
      </c>
      <c r="Y95" s="23">
        <v>3</v>
      </c>
      <c r="AE95" s="6" t="s">
        <v>917</v>
      </c>
    </row>
    <row r="96" spans="1:35" x14ac:dyDescent="0.25">
      <c r="A96" s="57" t="s">
        <v>44</v>
      </c>
      <c r="H96" s="9" t="s">
        <v>889</v>
      </c>
      <c r="I96" t="s">
        <v>890</v>
      </c>
      <c r="X96" s="57">
        <v>2</v>
      </c>
      <c r="Y96" s="57">
        <v>2</v>
      </c>
      <c r="AE96" s="9" t="s">
        <v>913</v>
      </c>
      <c r="AF96" t="s">
        <v>917</v>
      </c>
    </row>
    <row r="97" spans="1:31" x14ac:dyDescent="0.25">
      <c r="A97" s="23" t="s">
        <v>636</v>
      </c>
      <c r="H97" s="6" t="s">
        <v>890</v>
      </c>
      <c r="I97" t="s">
        <v>898</v>
      </c>
      <c r="X97" s="23">
        <v>5</v>
      </c>
      <c r="Y97" s="23">
        <v>3</v>
      </c>
      <c r="AE97" s="6" t="s">
        <v>917</v>
      </c>
    </row>
    <row r="98" spans="1:31" x14ac:dyDescent="0.25">
      <c r="A98" s="57" t="s">
        <v>636</v>
      </c>
      <c r="H98" s="9" t="s">
        <v>523</v>
      </c>
      <c r="X98" s="57">
        <v>5</v>
      </c>
      <c r="Y98" s="57">
        <v>5</v>
      </c>
      <c r="AE98" s="6" t="s">
        <v>917</v>
      </c>
    </row>
    <row r="99" spans="1:31" x14ac:dyDescent="0.25">
      <c r="A99" s="23" t="s">
        <v>44</v>
      </c>
      <c r="H99" s="6" t="s">
        <v>889</v>
      </c>
      <c r="I99" t="s">
        <v>899</v>
      </c>
      <c r="X99" s="23">
        <v>3</v>
      </c>
      <c r="Y99" s="23">
        <v>3</v>
      </c>
      <c r="AE99" s="9" t="s">
        <v>917</v>
      </c>
    </row>
    <row r="100" spans="1:31" x14ac:dyDescent="0.25">
      <c r="A100" s="57" t="s">
        <v>636</v>
      </c>
      <c r="H100" s="9" t="s">
        <v>534</v>
      </c>
      <c r="X100" s="57">
        <v>4</v>
      </c>
      <c r="Y100" s="57">
        <v>2</v>
      </c>
    </row>
    <row r="101" spans="1:31" x14ac:dyDescent="0.25">
      <c r="A101" s="23" t="s">
        <v>44</v>
      </c>
      <c r="H101" s="6" t="s">
        <v>889</v>
      </c>
      <c r="I101" t="s">
        <v>890</v>
      </c>
      <c r="X101" s="23">
        <v>3</v>
      </c>
      <c r="Y101" s="23">
        <v>1</v>
      </c>
    </row>
    <row r="102" spans="1:31" x14ac:dyDescent="0.25">
      <c r="A102" s="57" t="s">
        <v>44</v>
      </c>
      <c r="H102" s="9" t="s">
        <v>889</v>
      </c>
      <c r="I102" t="s">
        <v>890</v>
      </c>
      <c r="X102" s="57">
        <v>5</v>
      </c>
      <c r="Y102" s="57">
        <v>3</v>
      </c>
    </row>
    <row r="103" spans="1:31" x14ac:dyDescent="0.25">
      <c r="A103" s="23" t="s">
        <v>44</v>
      </c>
      <c r="H103" s="6" t="s">
        <v>891</v>
      </c>
      <c r="I103" t="s">
        <v>889</v>
      </c>
      <c r="J103" t="s">
        <v>890</v>
      </c>
      <c r="X103" s="23">
        <v>4</v>
      </c>
      <c r="Y103" s="23">
        <v>4</v>
      </c>
    </row>
    <row r="104" spans="1:31" x14ac:dyDescent="0.25">
      <c r="A104" s="57" t="s">
        <v>44</v>
      </c>
      <c r="H104" s="9" t="s">
        <v>889</v>
      </c>
      <c r="I104" t="s">
        <v>890</v>
      </c>
      <c r="X104" s="57">
        <v>4</v>
      </c>
      <c r="Y104" s="57">
        <v>3</v>
      </c>
    </row>
    <row r="105" spans="1:31" x14ac:dyDescent="0.25">
      <c r="A105" s="23" t="s">
        <v>44</v>
      </c>
      <c r="H105" s="6" t="s">
        <v>891</v>
      </c>
      <c r="I105" t="s">
        <v>890</v>
      </c>
      <c r="X105" s="23">
        <v>5</v>
      </c>
      <c r="Y105" s="23">
        <v>5</v>
      </c>
    </row>
    <row r="106" spans="1:31" x14ac:dyDescent="0.25">
      <c r="A106" s="57" t="s">
        <v>44</v>
      </c>
      <c r="H106" s="9" t="s">
        <v>553</v>
      </c>
      <c r="X106" s="57">
        <v>4</v>
      </c>
      <c r="Y106" s="57">
        <v>3</v>
      </c>
    </row>
    <row r="107" spans="1:31" x14ac:dyDescent="0.25">
      <c r="A107" s="23" t="s">
        <v>636</v>
      </c>
      <c r="H107" s="6" t="s">
        <v>891</v>
      </c>
      <c r="I107" t="s">
        <v>889</v>
      </c>
      <c r="J107" t="s">
        <v>890</v>
      </c>
      <c r="X107" s="23">
        <v>4</v>
      </c>
      <c r="Y107" s="23">
        <v>4</v>
      </c>
    </row>
    <row r="108" spans="1:31" x14ac:dyDescent="0.25">
      <c r="A108" s="57" t="s">
        <v>44</v>
      </c>
      <c r="H108" s="6" t="s">
        <v>889</v>
      </c>
      <c r="I108" t="s">
        <v>900</v>
      </c>
      <c r="X108" s="23">
        <v>4</v>
      </c>
      <c r="Y108" s="23">
        <v>4</v>
      </c>
    </row>
    <row r="109" spans="1:31" x14ac:dyDescent="0.25">
      <c r="A109" s="23" t="s">
        <v>636</v>
      </c>
      <c r="H109" s="6" t="s">
        <v>568</v>
      </c>
      <c r="X109" s="23">
        <v>3</v>
      </c>
      <c r="Y109" s="23">
        <v>3</v>
      </c>
    </row>
    <row r="110" spans="1:31" x14ac:dyDescent="0.25">
      <c r="A110" s="23" t="s">
        <v>44</v>
      </c>
      <c r="H110" s="9" t="s">
        <v>884</v>
      </c>
      <c r="X110" s="57">
        <v>4</v>
      </c>
      <c r="Y110" s="57">
        <v>3</v>
      </c>
    </row>
    <row r="111" spans="1:31" x14ac:dyDescent="0.25">
      <c r="A111" s="57" t="s">
        <v>636</v>
      </c>
      <c r="H111" s="6" t="s">
        <v>889</v>
      </c>
      <c r="X111" s="23">
        <v>3</v>
      </c>
      <c r="Y111" s="23">
        <v>1</v>
      </c>
    </row>
    <row r="112" spans="1:31" x14ac:dyDescent="0.25">
      <c r="A112" s="23" t="s">
        <v>44</v>
      </c>
      <c r="H112" s="9" t="s">
        <v>891</v>
      </c>
      <c r="X112" s="57">
        <v>3</v>
      </c>
      <c r="Y112" s="57">
        <v>2</v>
      </c>
    </row>
    <row r="113" spans="1:25" x14ac:dyDescent="0.25">
      <c r="A113" s="57" t="s">
        <v>636</v>
      </c>
      <c r="H113" s="9" t="s">
        <v>889</v>
      </c>
      <c r="I113" t="s">
        <v>890</v>
      </c>
      <c r="X113" s="57">
        <v>2</v>
      </c>
      <c r="Y113" s="57">
        <v>3</v>
      </c>
    </row>
    <row r="114" spans="1:25" x14ac:dyDescent="0.25">
      <c r="A114" s="23" t="s">
        <v>44</v>
      </c>
      <c r="H114" s="9" t="s">
        <v>891</v>
      </c>
      <c r="I114" t="s">
        <v>889</v>
      </c>
      <c r="J114" t="s">
        <v>890</v>
      </c>
      <c r="X114" s="57">
        <v>4</v>
      </c>
      <c r="Y114" s="57">
        <v>4</v>
      </c>
    </row>
    <row r="115" spans="1:25" x14ac:dyDescent="0.25">
      <c r="A115" s="57" t="s">
        <v>44</v>
      </c>
      <c r="H115" s="9" t="s">
        <v>889</v>
      </c>
      <c r="X115" s="57">
        <v>3</v>
      </c>
      <c r="Y115" s="57">
        <v>3</v>
      </c>
    </row>
    <row r="116" spans="1:25" x14ac:dyDescent="0.25">
      <c r="A116" s="23" t="s">
        <v>44</v>
      </c>
      <c r="H116" s="9" t="s">
        <v>891</v>
      </c>
      <c r="I116" t="s">
        <v>889</v>
      </c>
      <c r="J116" t="s">
        <v>890</v>
      </c>
      <c r="X116" s="57">
        <v>4</v>
      </c>
      <c r="Y116" s="57">
        <v>5</v>
      </c>
    </row>
    <row r="117" spans="1:25" x14ac:dyDescent="0.25">
      <c r="A117" s="57" t="s">
        <v>44</v>
      </c>
      <c r="H117" s="9" t="s">
        <v>890</v>
      </c>
      <c r="X117" s="57">
        <v>4</v>
      </c>
      <c r="Y117" s="57">
        <v>4</v>
      </c>
    </row>
    <row r="118" spans="1:25" x14ac:dyDescent="0.25">
      <c r="A118" s="23" t="s">
        <v>636</v>
      </c>
      <c r="H118" s="6" t="s">
        <v>589</v>
      </c>
      <c r="X118" s="23">
        <v>3</v>
      </c>
      <c r="Y118" s="23">
        <v>3</v>
      </c>
    </row>
    <row r="119" spans="1:25" x14ac:dyDescent="0.25">
      <c r="A119" s="57" t="s">
        <v>636</v>
      </c>
      <c r="H119" s="9" t="s">
        <v>891</v>
      </c>
      <c r="I119" t="s">
        <v>889</v>
      </c>
      <c r="J119" t="s">
        <v>890</v>
      </c>
      <c r="X119" s="57">
        <v>5</v>
      </c>
      <c r="Y119" s="57">
        <v>5</v>
      </c>
    </row>
    <row r="120" spans="1:25" x14ac:dyDescent="0.25">
      <c r="A120" s="23" t="s">
        <v>636</v>
      </c>
      <c r="H120" s="9" t="s">
        <v>891</v>
      </c>
      <c r="I120" t="s">
        <v>889</v>
      </c>
      <c r="J120" t="s">
        <v>890</v>
      </c>
      <c r="X120" s="57">
        <v>4</v>
      </c>
      <c r="Y120" s="57">
        <v>3</v>
      </c>
    </row>
    <row r="121" spans="1:25" x14ac:dyDescent="0.25">
      <c r="A121" s="57" t="s">
        <v>636</v>
      </c>
      <c r="H121" s="6" t="s">
        <v>889</v>
      </c>
      <c r="I121" t="s">
        <v>890</v>
      </c>
      <c r="X121" s="23">
        <v>5</v>
      </c>
      <c r="Y121" s="23">
        <v>2</v>
      </c>
    </row>
    <row r="122" spans="1:25" x14ac:dyDescent="0.25">
      <c r="A122" s="23" t="s">
        <v>636</v>
      </c>
      <c r="H122" s="9" t="s">
        <v>594</v>
      </c>
      <c r="X122" s="57">
        <v>4</v>
      </c>
      <c r="Y122" s="57">
        <v>4</v>
      </c>
    </row>
    <row r="123" spans="1:25" x14ac:dyDescent="0.25">
      <c r="A123" s="57" t="s">
        <v>44</v>
      </c>
      <c r="H123" s="6" t="s">
        <v>889</v>
      </c>
      <c r="X123" s="23">
        <v>3</v>
      </c>
      <c r="Y123" s="23">
        <v>2</v>
      </c>
    </row>
    <row r="124" spans="1:25" x14ac:dyDescent="0.25">
      <c r="A124" s="23" t="s">
        <v>44</v>
      </c>
      <c r="H124" s="9" t="s">
        <v>596</v>
      </c>
      <c r="X124" s="57">
        <v>4</v>
      </c>
      <c r="Y124" s="57">
        <v>4</v>
      </c>
    </row>
    <row r="125" spans="1:25" x14ac:dyDescent="0.25">
      <c r="A125" s="57" t="s">
        <v>636</v>
      </c>
      <c r="H125" s="9" t="s">
        <v>889</v>
      </c>
      <c r="I125" t="s">
        <v>890</v>
      </c>
      <c r="X125" s="57">
        <v>4</v>
      </c>
      <c r="Y125" s="57">
        <v>4</v>
      </c>
    </row>
    <row r="126" spans="1:25" x14ac:dyDescent="0.25">
      <c r="A126" s="23" t="s">
        <v>636</v>
      </c>
      <c r="H126" s="9" t="s">
        <v>602</v>
      </c>
      <c r="X126" s="57">
        <v>3</v>
      </c>
      <c r="Y126" s="57">
        <v>3</v>
      </c>
    </row>
    <row r="127" spans="1:25" x14ac:dyDescent="0.25">
      <c r="A127" s="57" t="s">
        <v>636</v>
      </c>
      <c r="H127" s="6" t="s">
        <v>890</v>
      </c>
      <c r="X127" s="23">
        <v>1</v>
      </c>
      <c r="Y127" s="23">
        <v>1</v>
      </c>
    </row>
    <row r="128" spans="1:25" x14ac:dyDescent="0.25">
      <c r="A128" s="23" t="s">
        <v>636</v>
      </c>
      <c r="H128" s="9" t="s">
        <v>891</v>
      </c>
      <c r="I128" t="s">
        <v>889</v>
      </c>
      <c r="J128" t="s">
        <v>890</v>
      </c>
      <c r="X128" s="57">
        <v>5</v>
      </c>
      <c r="Y128" s="57">
        <v>3</v>
      </c>
    </row>
    <row r="129" spans="1:25" x14ac:dyDescent="0.25">
      <c r="A129" s="57" t="s">
        <v>44</v>
      </c>
      <c r="H129" s="6" t="s">
        <v>889</v>
      </c>
      <c r="X129" s="23">
        <v>5</v>
      </c>
      <c r="Y129" s="23">
        <v>3</v>
      </c>
    </row>
    <row r="130" spans="1:25" x14ac:dyDescent="0.25">
      <c r="A130" s="23" t="s">
        <v>44</v>
      </c>
      <c r="H130" s="9" t="s">
        <v>891</v>
      </c>
      <c r="I130" t="s">
        <v>889</v>
      </c>
      <c r="J130" t="s">
        <v>890</v>
      </c>
      <c r="X130" s="57">
        <v>4</v>
      </c>
      <c r="Y130" s="57">
        <v>2</v>
      </c>
    </row>
    <row r="131" spans="1:25" x14ac:dyDescent="0.25">
      <c r="A131" s="57" t="s">
        <v>636</v>
      </c>
      <c r="H131" s="6" t="s">
        <v>609</v>
      </c>
      <c r="X131" s="23">
        <v>3</v>
      </c>
      <c r="Y131" s="23">
        <v>4</v>
      </c>
    </row>
    <row r="132" spans="1:25" x14ac:dyDescent="0.25">
      <c r="A132" s="23" t="s">
        <v>44</v>
      </c>
      <c r="H132" s="6" t="s">
        <v>885</v>
      </c>
      <c r="X132" s="23">
        <v>3</v>
      </c>
      <c r="Y132" s="23">
        <v>3</v>
      </c>
    </row>
    <row r="133" spans="1:25" x14ac:dyDescent="0.25">
      <c r="A133" s="57" t="s">
        <v>636</v>
      </c>
      <c r="H133" s="9" t="s">
        <v>889</v>
      </c>
      <c r="I133" t="s">
        <v>890</v>
      </c>
      <c r="J133" t="s">
        <v>901</v>
      </c>
      <c r="X133" s="57">
        <v>4</v>
      </c>
      <c r="Y133" s="57">
        <v>4</v>
      </c>
    </row>
    <row r="134" spans="1:25" x14ac:dyDescent="0.25">
      <c r="A134" s="23" t="s">
        <v>636</v>
      </c>
      <c r="H134" s="6" t="s">
        <v>891</v>
      </c>
      <c r="I134" t="s">
        <v>889</v>
      </c>
      <c r="J134" t="s">
        <v>890</v>
      </c>
      <c r="K134" t="s">
        <v>902</v>
      </c>
      <c r="X134" s="23">
        <v>4</v>
      </c>
      <c r="Y134" s="23">
        <v>4</v>
      </c>
    </row>
    <row r="135" spans="1:25" x14ac:dyDescent="0.25">
      <c r="A135" s="57" t="s">
        <v>636</v>
      </c>
      <c r="H135" s="6" t="s">
        <v>891</v>
      </c>
      <c r="I135" t="s">
        <v>889</v>
      </c>
      <c r="J135" t="s">
        <v>890</v>
      </c>
      <c r="X135" s="23">
        <v>4</v>
      </c>
      <c r="Y135" s="23">
        <v>2</v>
      </c>
    </row>
    <row r="136" spans="1:25" x14ac:dyDescent="0.25">
      <c r="A136" s="23" t="s">
        <v>636</v>
      </c>
      <c r="H136" s="9" t="s">
        <v>890</v>
      </c>
      <c r="X136" s="57">
        <v>4</v>
      </c>
      <c r="Y136" s="57">
        <v>3</v>
      </c>
    </row>
    <row r="137" spans="1:25" x14ac:dyDescent="0.25">
      <c r="A137" s="57" t="s">
        <v>636</v>
      </c>
      <c r="H137" s="6" t="s">
        <v>891</v>
      </c>
      <c r="I137" t="s">
        <v>889</v>
      </c>
      <c r="J137" t="s">
        <v>890</v>
      </c>
      <c r="X137" s="23">
        <v>2</v>
      </c>
      <c r="Y137" s="23">
        <v>2</v>
      </c>
    </row>
    <row r="138" spans="1:25" x14ac:dyDescent="0.25">
      <c r="A138" s="23" t="s">
        <v>636</v>
      </c>
      <c r="H138" s="9" t="s">
        <v>889</v>
      </c>
      <c r="X138" s="57">
        <v>5</v>
      </c>
      <c r="Y138" s="57">
        <v>5</v>
      </c>
    </row>
    <row r="139" spans="1:25" x14ac:dyDescent="0.25">
      <c r="A139" s="57" t="s">
        <v>636</v>
      </c>
      <c r="H139" s="6" t="s">
        <v>891</v>
      </c>
      <c r="I139" t="s">
        <v>889</v>
      </c>
      <c r="X139" s="23">
        <v>4</v>
      </c>
      <c r="Y139" s="23">
        <v>2</v>
      </c>
    </row>
    <row r="140" spans="1:25" x14ac:dyDescent="0.25">
      <c r="A140" s="23" t="s">
        <v>636</v>
      </c>
      <c r="H140" s="12" t="s">
        <v>623</v>
      </c>
      <c r="X140" s="58">
        <v>4</v>
      </c>
      <c r="Y140" s="58">
        <v>2</v>
      </c>
    </row>
    <row r="141" spans="1:25" x14ac:dyDescent="0.25">
      <c r="A141" s="57" t="s">
        <v>44</v>
      </c>
    </row>
    <row r="142" spans="1:25" x14ac:dyDescent="0.25">
      <c r="A142" s="23" t="s">
        <v>636</v>
      </c>
    </row>
    <row r="143" spans="1:25" x14ac:dyDescent="0.25">
      <c r="A143" s="57" t="s">
        <v>44</v>
      </c>
    </row>
    <row r="144" spans="1:25" x14ac:dyDescent="0.25">
      <c r="A144" s="23" t="s">
        <v>44</v>
      </c>
    </row>
    <row r="145" spans="1:1" x14ac:dyDescent="0.25">
      <c r="A145" s="57" t="s">
        <v>44</v>
      </c>
    </row>
    <row r="146" spans="1:1" x14ac:dyDescent="0.25">
      <c r="A146" s="23" t="s">
        <v>44</v>
      </c>
    </row>
    <row r="147" spans="1:1" x14ac:dyDescent="0.25">
      <c r="A147" s="57" t="s">
        <v>636</v>
      </c>
    </row>
    <row r="148" spans="1:1" x14ac:dyDescent="0.25">
      <c r="A148" s="23" t="s">
        <v>44</v>
      </c>
    </row>
    <row r="149" spans="1:1" x14ac:dyDescent="0.25">
      <c r="A149" s="57" t="s">
        <v>44</v>
      </c>
    </row>
    <row r="150" spans="1:1" x14ac:dyDescent="0.25">
      <c r="A150" s="23" t="s">
        <v>44</v>
      </c>
    </row>
    <row r="151" spans="1:1" x14ac:dyDescent="0.25">
      <c r="A151" s="57" t="s">
        <v>44</v>
      </c>
    </row>
    <row r="152" spans="1:1" x14ac:dyDescent="0.25">
      <c r="A152" s="23" t="s">
        <v>44</v>
      </c>
    </row>
    <row r="153" spans="1:1" x14ac:dyDescent="0.25">
      <c r="A153" s="57" t="s">
        <v>44</v>
      </c>
    </row>
    <row r="154" spans="1:1" x14ac:dyDescent="0.25">
      <c r="A154" s="23" t="s">
        <v>44</v>
      </c>
    </row>
    <row r="155" spans="1:1" x14ac:dyDescent="0.25">
      <c r="A155" s="57" t="s">
        <v>636</v>
      </c>
    </row>
    <row r="156" spans="1:1" x14ac:dyDescent="0.25">
      <c r="A156" s="23" t="s">
        <v>636</v>
      </c>
    </row>
    <row r="157" spans="1:1" x14ac:dyDescent="0.25">
      <c r="A157" s="57" t="s">
        <v>636</v>
      </c>
    </row>
    <row r="158" spans="1:1" x14ac:dyDescent="0.25">
      <c r="A158" s="23" t="s">
        <v>44</v>
      </c>
    </row>
    <row r="159" spans="1:1" x14ac:dyDescent="0.25">
      <c r="A159" s="57" t="s">
        <v>44</v>
      </c>
    </row>
    <row r="160" spans="1:1" x14ac:dyDescent="0.25">
      <c r="A160" s="23" t="s">
        <v>44</v>
      </c>
    </row>
    <row r="161" spans="1:1" x14ac:dyDescent="0.25">
      <c r="A161" s="57" t="s">
        <v>44</v>
      </c>
    </row>
    <row r="162" spans="1:1" x14ac:dyDescent="0.25">
      <c r="A162" s="23" t="s">
        <v>636</v>
      </c>
    </row>
    <row r="163" spans="1:1" x14ac:dyDescent="0.25">
      <c r="A163" s="57" t="s">
        <v>636</v>
      </c>
    </row>
    <row r="164" spans="1:1" x14ac:dyDescent="0.25">
      <c r="A164" s="23" t="s">
        <v>44</v>
      </c>
    </row>
    <row r="165" spans="1:1" x14ac:dyDescent="0.25">
      <c r="A165" s="57" t="s">
        <v>636</v>
      </c>
    </row>
    <row r="166" spans="1:1" x14ac:dyDescent="0.25">
      <c r="A166" s="23" t="s">
        <v>636</v>
      </c>
    </row>
    <row r="167" spans="1:1" x14ac:dyDescent="0.25">
      <c r="A167" s="57" t="s">
        <v>636</v>
      </c>
    </row>
    <row r="168" spans="1:1" x14ac:dyDescent="0.25">
      <c r="A168" s="23" t="s">
        <v>44</v>
      </c>
    </row>
    <row r="169" spans="1:1" x14ac:dyDescent="0.25">
      <c r="A169" s="57" t="s">
        <v>636</v>
      </c>
    </row>
    <row r="170" spans="1:1" x14ac:dyDescent="0.25">
      <c r="A170" s="23" t="s">
        <v>636</v>
      </c>
    </row>
    <row r="171" spans="1:1" x14ac:dyDescent="0.25">
      <c r="A171" s="57" t="s">
        <v>636</v>
      </c>
    </row>
    <row r="172" spans="1:1" x14ac:dyDescent="0.25">
      <c r="A172" s="57" t="s">
        <v>44</v>
      </c>
    </row>
    <row r="173" spans="1:1" x14ac:dyDescent="0.25">
      <c r="A173" s="23" t="s">
        <v>636</v>
      </c>
    </row>
    <row r="174" spans="1:1" x14ac:dyDescent="0.25">
      <c r="A174" s="57" t="s">
        <v>44</v>
      </c>
    </row>
    <row r="175" spans="1:1" x14ac:dyDescent="0.25">
      <c r="A175" s="23" t="s">
        <v>636</v>
      </c>
    </row>
    <row r="176" spans="1:1" x14ac:dyDescent="0.25">
      <c r="A176" s="57" t="s">
        <v>636</v>
      </c>
    </row>
    <row r="177" spans="1:1" x14ac:dyDescent="0.25">
      <c r="A177" s="57" t="s">
        <v>636</v>
      </c>
    </row>
    <row r="178" spans="1:1" x14ac:dyDescent="0.25">
      <c r="A178" s="23" t="s">
        <v>636</v>
      </c>
    </row>
    <row r="179" spans="1:1" x14ac:dyDescent="0.25">
      <c r="A179" s="57" t="s">
        <v>636</v>
      </c>
    </row>
    <row r="180" spans="1:1" x14ac:dyDescent="0.25">
      <c r="A180" s="23" t="s">
        <v>636</v>
      </c>
    </row>
    <row r="181" spans="1:1" x14ac:dyDescent="0.25">
      <c r="A181" s="57" t="s">
        <v>636</v>
      </c>
    </row>
    <row r="182" spans="1:1" x14ac:dyDescent="0.25">
      <c r="A182" s="23" t="s">
        <v>636</v>
      </c>
    </row>
    <row r="183" spans="1:1" x14ac:dyDescent="0.25">
      <c r="A183" s="57" t="s">
        <v>636</v>
      </c>
    </row>
    <row r="184" spans="1:1" x14ac:dyDescent="0.25">
      <c r="A184" s="23" t="s">
        <v>44</v>
      </c>
    </row>
    <row r="185" spans="1:1" x14ac:dyDescent="0.25">
      <c r="A185" s="57" t="s">
        <v>44</v>
      </c>
    </row>
    <row r="186" spans="1:1" x14ac:dyDescent="0.25">
      <c r="A186" s="23" t="s">
        <v>636</v>
      </c>
    </row>
    <row r="187" spans="1:1" x14ac:dyDescent="0.25">
      <c r="A187" s="57" t="s">
        <v>636</v>
      </c>
    </row>
    <row r="188" spans="1:1" x14ac:dyDescent="0.25">
      <c r="A188" s="23" t="s">
        <v>636</v>
      </c>
    </row>
    <row r="189" spans="1:1" x14ac:dyDescent="0.25">
      <c r="A189" s="57" t="s">
        <v>636</v>
      </c>
    </row>
    <row r="190" spans="1:1" x14ac:dyDescent="0.25">
      <c r="A190" s="23" t="s">
        <v>636</v>
      </c>
    </row>
    <row r="191" spans="1:1" x14ac:dyDescent="0.25">
      <c r="A191" s="57" t="s">
        <v>636</v>
      </c>
    </row>
    <row r="192" spans="1:1" x14ac:dyDescent="0.25">
      <c r="A192" s="23" t="s">
        <v>636</v>
      </c>
    </row>
    <row r="193" spans="1:1" x14ac:dyDescent="0.25">
      <c r="A193" s="57" t="s">
        <v>636</v>
      </c>
    </row>
    <row r="194" spans="1:1" x14ac:dyDescent="0.25">
      <c r="A194" s="23" t="s">
        <v>636</v>
      </c>
    </row>
    <row r="195" spans="1:1" x14ac:dyDescent="0.25">
      <c r="A195" s="23" t="s">
        <v>636</v>
      </c>
    </row>
    <row r="196" spans="1:1" x14ac:dyDescent="0.25">
      <c r="A196" s="23" t="s">
        <v>44</v>
      </c>
    </row>
    <row r="197" spans="1:1" x14ac:dyDescent="0.25">
      <c r="A197" s="23" t="s">
        <v>636</v>
      </c>
    </row>
    <row r="198" spans="1:1" x14ac:dyDescent="0.25">
      <c r="A198" s="57" t="s">
        <v>636</v>
      </c>
    </row>
    <row r="199" spans="1:1" x14ac:dyDescent="0.25">
      <c r="A199" s="23" t="s">
        <v>636</v>
      </c>
    </row>
    <row r="200" spans="1:1" x14ac:dyDescent="0.25">
      <c r="A200" s="57" t="s">
        <v>636</v>
      </c>
    </row>
    <row r="201" spans="1:1" x14ac:dyDescent="0.25">
      <c r="A201" s="57" t="s">
        <v>636</v>
      </c>
    </row>
    <row r="202" spans="1:1" x14ac:dyDescent="0.25">
      <c r="A202" s="23" t="s">
        <v>44</v>
      </c>
    </row>
    <row r="203" spans="1:1" x14ac:dyDescent="0.25">
      <c r="A203" s="57" t="s">
        <v>636</v>
      </c>
    </row>
    <row r="204" spans="1:1" x14ac:dyDescent="0.25">
      <c r="A204" s="57" t="s">
        <v>636</v>
      </c>
    </row>
    <row r="205" spans="1:1" x14ac:dyDescent="0.25">
      <c r="A205" s="57" t="s">
        <v>44</v>
      </c>
    </row>
    <row r="206" spans="1:1" x14ac:dyDescent="0.25">
      <c r="A206" s="57" t="s">
        <v>44</v>
      </c>
    </row>
    <row r="207" spans="1:1" x14ac:dyDescent="0.25">
      <c r="A207" s="57" t="s">
        <v>636</v>
      </c>
    </row>
    <row r="208" spans="1:1" x14ac:dyDescent="0.25">
      <c r="A208" s="57" t="s">
        <v>636</v>
      </c>
    </row>
    <row r="209" spans="1:1" x14ac:dyDescent="0.25">
      <c r="A209" s="23" t="s">
        <v>636</v>
      </c>
    </row>
    <row r="210" spans="1:1" x14ac:dyDescent="0.25">
      <c r="A210" s="57" t="s">
        <v>636</v>
      </c>
    </row>
    <row r="211" spans="1:1" x14ac:dyDescent="0.25">
      <c r="A211" s="57" t="s">
        <v>636</v>
      </c>
    </row>
    <row r="212" spans="1:1" x14ac:dyDescent="0.25">
      <c r="A212" s="57" t="s">
        <v>44</v>
      </c>
    </row>
    <row r="213" spans="1:1" x14ac:dyDescent="0.25">
      <c r="A213" s="23" t="s">
        <v>636</v>
      </c>
    </row>
    <row r="214" spans="1:1" x14ac:dyDescent="0.25">
      <c r="A214" s="57" t="s">
        <v>636</v>
      </c>
    </row>
    <row r="215" spans="1:1" x14ac:dyDescent="0.25">
      <c r="A215" s="23" t="s">
        <v>636</v>
      </c>
    </row>
    <row r="216" spans="1:1" x14ac:dyDescent="0.25">
      <c r="A216" s="57" t="s">
        <v>636</v>
      </c>
    </row>
    <row r="217" spans="1:1" x14ac:dyDescent="0.25">
      <c r="A217" s="57" t="s">
        <v>636</v>
      </c>
    </row>
    <row r="218" spans="1:1" x14ac:dyDescent="0.25">
      <c r="A218" s="57" t="s">
        <v>44</v>
      </c>
    </row>
    <row r="219" spans="1:1" x14ac:dyDescent="0.25">
      <c r="A219" s="23" t="s">
        <v>44</v>
      </c>
    </row>
    <row r="220" spans="1:1" x14ac:dyDescent="0.25">
      <c r="A220" s="57" t="s">
        <v>636</v>
      </c>
    </row>
    <row r="221" spans="1:1" x14ac:dyDescent="0.25">
      <c r="A221" s="23" t="s">
        <v>636</v>
      </c>
    </row>
    <row r="222" spans="1:1" x14ac:dyDescent="0.25">
      <c r="A222" s="57" t="s">
        <v>636</v>
      </c>
    </row>
    <row r="223" spans="1:1" x14ac:dyDescent="0.25">
      <c r="A223" s="23" t="s">
        <v>636</v>
      </c>
    </row>
    <row r="224" spans="1:1" x14ac:dyDescent="0.25">
      <c r="A224" s="57" t="s">
        <v>44</v>
      </c>
    </row>
    <row r="225" spans="1:1" x14ac:dyDescent="0.25">
      <c r="A225" s="23" t="s">
        <v>44</v>
      </c>
    </row>
    <row r="226" spans="1:1" x14ac:dyDescent="0.25">
      <c r="A226" s="57" t="s">
        <v>636</v>
      </c>
    </row>
    <row r="227" spans="1:1" x14ac:dyDescent="0.25">
      <c r="A227" s="23" t="s">
        <v>636</v>
      </c>
    </row>
    <row r="228" spans="1:1" x14ac:dyDescent="0.25">
      <c r="A228" s="23" t="s">
        <v>44</v>
      </c>
    </row>
    <row r="229" spans="1:1" x14ac:dyDescent="0.25">
      <c r="A229" s="23" t="s">
        <v>636</v>
      </c>
    </row>
    <row r="230" spans="1:1" x14ac:dyDescent="0.25">
      <c r="A230" s="57" t="s">
        <v>636</v>
      </c>
    </row>
    <row r="231" spans="1:1" x14ac:dyDescent="0.25">
      <c r="A231" s="23" t="s">
        <v>636</v>
      </c>
    </row>
    <row r="232" spans="1:1" x14ac:dyDescent="0.25">
      <c r="A232" s="57" t="s">
        <v>44</v>
      </c>
    </row>
    <row r="233" spans="1:1" x14ac:dyDescent="0.25">
      <c r="A233" s="23" t="s">
        <v>636</v>
      </c>
    </row>
    <row r="234" spans="1:1" x14ac:dyDescent="0.25">
      <c r="A234" s="57" t="s">
        <v>636</v>
      </c>
    </row>
    <row r="235" spans="1:1" x14ac:dyDescent="0.25">
      <c r="A235" s="23" t="s">
        <v>636</v>
      </c>
    </row>
    <row r="236" spans="1:1" x14ac:dyDescent="0.25">
      <c r="A236" s="57" t="s">
        <v>636</v>
      </c>
    </row>
    <row r="237" spans="1:1" x14ac:dyDescent="0.25">
      <c r="A237" s="23" t="s">
        <v>636</v>
      </c>
    </row>
    <row r="238" spans="1:1" x14ac:dyDescent="0.25">
      <c r="A238" s="58" t="s">
        <v>636</v>
      </c>
    </row>
  </sheetData>
  <autoFilter ref="AE1:AI99" xr:uid="{00000000-0009-0000-0000-000004000000}"/>
  <sortState xmlns:xlrd2="http://schemas.microsoft.com/office/spreadsheetml/2017/richdata2" ref="AK3:AL8">
    <sortCondition ref="AL3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80"/>
  <sheetViews>
    <sheetView zoomScale="55" zoomScaleNormal="55" workbookViewId="0">
      <selection activeCell="F28" sqref="F28"/>
    </sheetView>
  </sheetViews>
  <sheetFormatPr defaultRowHeight="13.2" x14ac:dyDescent="0.25"/>
  <cols>
    <col min="1" max="1" width="26.109375" style="59" customWidth="1"/>
    <col min="9" max="9" width="37.6640625" style="59" customWidth="1"/>
    <col min="14" max="14" width="16.33203125" customWidth="1"/>
    <col min="15" max="15" width="27.5546875" customWidth="1"/>
    <col min="18" max="18" width="8.88671875" customWidth="1"/>
    <col min="19" max="19" width="39.44140625" style="59" customWidth="1"/>
    <col min="23" max="23" width="8.88671875" customWidth="1"/>
    <col min="25" max="25" width="23.33203125" customWidth="1"/>
  </cols>
  <sheetData>
    <row r="1" spans="1:26" ht="39.6" x14ac:dyDescent="0.25">
      <c r="A1" s="19" t="s">
        <v>29</v>
      </c>
      <c r="I1" s="66" t="s">
        <v>866</v>
      </c>
      <c r="S1" s="66" t="s">
        <v>871</v>
      </c>
    </row>
    <row r="2" spans="1:26" x14ac:dyDescent="0.25">
      <c r="A2" s="23" t="s">
        <v>636</v>
      </c>
      <c r="C2" s="16" t="s">
        <v>636</v>
      </c>
      <c r="D2" s="15">
        <f>COUNTIF($A$2:$A$39,C2)</f>
        <v>12</v>
      </c>
      <c r="I2" s="23"/>
      <c r="O2" s="71" t="s">
        <v>655</v>
      </c>
      <c r="P2" s="49">
        <v>1</v>
      </c>
      <c r="S2" s="57" t="s">
        <v>867</v>
      </c>
      <c r="Y2" s="16" t="s">
        <v>655</v>
      </c>
      <c r="Z2" s="15">
        <v>1</v>
      </c>
    </row>
    <row r="3" spans="1:26" ht="39.6" x14ac:dyDescent="0.25">
      <c r="A3" s="57" t="s">
        <v>636</v>
      </c>
      <c r="C3" s="16" t="s">
        <v>44</v>
      </c>
      <c r="D3" s="15">
        <f>COUNTIF($A$2:$A$39,C3)</f>
        <v>26</v>
      </c>
      <c r="I3" s="57"/>
      <c r="O3" s="34" t="s">
        <v>710</v>
      </c>
      <c r="P3" s="15">
        <f t="shared" ref="P3:P8" si="0">COUNTIF($I$2:$N$278,O3)</f>
        <v>3</v>
      </c>
      <c r="S3" s="23" t="s">
        <v>868</v>
      </c>
      <c r="T3" t="s">
        <v>867</v>
      </c>
      <c r="U3" t="s">
        <v>869</v>
      </c>
      <c r="V3" t="s">
        <v>660</v>
      </c>
      <c r="Y3" s="34" t="s">
        <v>869</v>
      </c>
      <c r="Z3" s="15">
        <f t="shared" ref="Z3:Z8" si="1">COUNTIF($S$2:$X$27,Y3)</f>
        <v>6</v>
      </c>
    </row>
    <row r="4" spans="1:26" x14ac:dyDescent="0.25">
      <c r="A4" s="57" t="s">
        <v>44</v>
      </c>
      <c r="I4" s="23" t="s">
        <v>712</v>
      </c>
      <c r="J4" t="s">
        <v>711</v>
      </c>
      <c r="O4" s="34" t="s">
        <v>714</v>
      </c>
      <c r="P4" s="15">
        <f t="shared" si="0"/>
        <v>5</v>
      </c>
      <c r="S4" s="57" t="s">
        <v>868</v>
      </c>
      <c r="Y4" s="34" t="s">
        <v>751</v>
      </c>
      <c r="Z4" s="15">
        <f t="shared" si="1"/>
        <v>12</v>
      </c>
    </row>
    <row r="5" spans="1:26" ht="26.4" x14ac:dyDescent="0.25">
      <c r="A5" s="23" t="s">
        <v>44</v>
      </c>
      <c r="I5" s="57" t="s">
        <v>714</v>
      </c>
      <c r="J5" t="s">
        <v>711</v>
      </c>
      <c r="K5" t="s">
        <v>715</v>
      </c>
      <c r="O5" s="34" t="s">
        <v>715</v>
      </c>
      <c r="P5" s="15">
        <f t="shared" si="0"/>
        <v>5</v>
      </c>
      <c r="S5" s="57" t="s">
        <v>867</v>
      </c>
      <c r="T5" t="s">
        <v>751</v>
      </c>
      <c r="U5" t="s">
        <v>660</v>
      </c>
      <c r="V5" t="s">
        <v>870</v>
      </c>
      <c r="Y5" s="34" t="s">
        <v>870</v>
      </c>
      <c r="Z5" s="15">
        <f t="shared" si="1"/>
        <v>13</v>
      </c>
    </row>
    <row r="6" spans="1:26" x14ac:dyDescent="0.25">
      <c r="A6" s="57" t="s">
        <v>44</v>
      </c>
      <c r="I6" s="23"/>
      <c r="O6" s="34" t="s">
        <v>711</v>
      </c>
      <c r="P6" s="15">
        <f t="shared" si="0"/>
        <v>7</v>
      </c>
      <c r="S6" s="23" t="s">
        <v>867</v>
      </c>
      <c r="T6" t="s">
        <v>751</v>
      </c>
      <c r="U6" t="s">
        <v>870</v>
      </c>
      <c r="Y6" s="34" t="s">
        <v>660</v>
      </c>
      <c r="Z6" s="15">
        <f t="shared" si="1"/>
        <v>15</v>
      </c>
    </row>
    <row r="7" spans="1:26" ht="26.4" x14ac:dyDescent="0.25">
      <c r="A7" s="23" t="s">
        <v>636</v>
      </c>
      <c r="I7" s="57"/>
      <c r="O7" s="34" t="s">
        <v>806</v>
      </c>
      <c r="P7" s="15">
        <f t="shared" si="0"/>
        <v>8</v>
      </c>
      <c r="S7" s="57" t="s">
        <v>867</v>
      </c>
      <c r="T7" t="s">
        <v>870</v>
      </c>
      <c r="Y7" s="72" t="s">
        <v>868</v>
      </c>
      <c r="Z7" s="15">
        <f t="shared" si="1"/>
        <v>16</v>
      </c>
    </row>
    <row r="8" spans="1:26" ht="26.4" x14ac:dyDescent="0.25">
      <c r="A8" s="57" t="s">
        <v>44</v>
      </c>
      <c r="I8" s="23"/>
      <c r="O8" s="34" t="s">
        <v>712</v>
      </c>
      <c r="P8" s="15">
        <f t="shared" si="0"/>
        <v>9</v>
      </c>
      <c r="S8" s="57" t="s">
        <v>868</v>
      </c>
      <c r="T8" t="s">
        <v>867</v>
      </c>
      <c r="U8" t="s">
        <v>751</v>
      </c>
      <c r="V8" t="s">
        <v>660</v>
      </c>
      <c r="W8" t="s">
        <v>870</v>
      </c>
      <c r="Y8" s="34" t="s">
        <v>867</v>
      </c>
      <c r="Z8" s="15">
        <f t="shared" si="1"/>
        <v>21</v>
      </c>
    </row>
    <row r="9" spans="1:26" x14ac:dyDescent="0.25">
      <c r="A9" s="57" t="s">
        <v>636</v>
      </c>
      <c r="I9" s="57"/>
      <c r="S9" s="57" t="s">
        <v>868</v>
      </c>
      <c r="T9" t="s">
        <v>867</v>
      </c>
      <c r="U9" t="s">
        <v>660</v>
      </c>
      <c r="V9" t="s">
        <v>870</v>
      </c>
    </row>
    <row r="10" spans="1:26" x14ac:dyDescent="0.25">
      <c r="A10" s="57" t="s">
        <v>636</v>
      </c>
      <c r="I10" s="23"/>
      <c r="S10" s="23" t="s">
        <v>868</v>
      </c>
      <c r="T10" t="s">
        <v>869</v>
      </c>
      <c r="U10" t="s">
        <v>660</v>
      </c>
    </row>
    <row r="11" spans="1:26" x14ac:dyDescent="0.25">
      <c r="A11" s="23" t="s">
        <v>636</v>
      </c>
      <c r="I11" s="57"/>
      <c r="S11" s="23" t="s">
        <v>868</v>
      </c>
      <c r="T11" t="s">
        <v>867</v>
      </c>
      <c r="U11" t="s">
        <v>660</v>
      </c>
    </row>
    <row r="12" spans="1:26" x14ac:dyDescent="0.25">
      <c r="A12" s="23" t="s">
        <v>44</v>
      </c>
      <c r="I12" s="23"/>
      <c r="S12" s="23" t="s">
        <v>868</v>
      </c>
      <c r="T12" t="s">
        <v>867</v>
      </c>
    </row>
    <row r="13" spans="1:26" x14ac:dyDescent="0.25">
      <c r="A13" s="57" t="s">
        <v>44</v>
      </c>
      <c r="I13" s="57"/>
      <c r="S13" s="57" t="s">
        <v>867</v>
      </c>
      <c r="T13" t="s">
        <v>751</v>
      </c>
      <c r="U13" t="s">
        <v>660</v>
      </c>
      <c r="V13" t="s">
        <v>870</v>
      </c>
    </row>
    <row r="14" spans="1:26" x14ac:dyDescent="0.25">
      <c r="A14" s="57" t="s">
        <v>44</v>
      </c>
      <c r="I14" s="23"/>
      <c r="S14" s="57" t="s">
        <v>868</v>
      </c>
      <c r="T14" t="s">
        <v>867</v>
      </c>
      <c r="U14" t="s">
        <v>660</v>
      </c>
    </row>
    <row r="15" spans="1:26" x14ac:dyDescent="0.25">
      <c r="A15" s="57" t="s">
        <v>636</v>
      </c>
      <c r="I15" s="57"/>
      <c r="S15" s="23" t="s">
        <v>868</v>
      </c>
      <c r="T15" t="s">
        <v>867</v>
      </c>
      <c r="U15" t="s">
        <v>869</v>
      </c>
      <c r="V15" t="s">
        <v>751</v>
      </c>
      <c r="W15" t="s">
        <v>660</v>
      </c>
      <c r="X15" t="s">
        <v>870</v>
      </c>
    </row>
    <row r="16" spans="1:26" x14ac:dyDescent="0.25">
      <c r="A16" s="57" t="s">
        <v>44</v>
      </c>
      <c r="I16" s="23"/>
      <c r="S16" s="57" t="s">
        <v>868</v>
      </c>
      <c r="T16" t="s">
        <v>867</v>
      </c>
      <c r="U16" t="s">
        <v>869</v>
      </c>
      <c r="V16" t="s">
        <v>870</v>
      </c>
    </row>
    <row r="17" spans="1:24" x14ac:dyDescent="0.25">
      <c r="A17" s="23" t="s">
        <v>636</v>
      </c>
      <c r="I17" s="57"/>
      <c r="S17" s="23" t="s">
        <v>868</v>
      </c>
      <c r="T17" t="s">
        <v>867</v>
      </c>
    </row>
    <row r="18" spans="1:24" x14ac:dyDescent="0.25">
      <c r="A18" s="23" t="s">
        <v>44</v>
      </c>
      <c r="I18" s="23"/>
      <c r="S18" s="23" t="s">
        <v>868</v>
      </c>
      <c r="T18" t="s">
        <v>867</v>
      </c>
      <c r="U18" t="s">
        <v>751</v>
      </c>
      <c r="V18" t="s">
        <v>660</v>
      </c>
      <c r="W18" t="s">
        <v>870</v>
      </c>
    </row>
    <row r="19" spans="1:24" x14ac:dyDescent="0.25">
      <c r="A19" s="23" t="s">
        <v>44</v>
      </c>
      <c r="I19" s="57"/>
      <c r="S19" s="23" t="s">
        <v>867</v>
      </c>
      <c r="T19" t="s">
        <v>751</v>
      </c>
    </row>
    <row r="20" spans="1:24" x14ac:dyDescent="0.25">
      <c r="A20" s="23" t="s">
        <v>44</v>
      </c>
      <c r="I20" s="23"/>
      <c r="S20" s="23" t="s">
        <v>868</v>
      </c>
      <c r="T20" t="s">
        <v>867</v>
      </c>
      <c r="U20" t="s">
        <v>660</v>
      </c>
    </row>
    <row r="21" spans="1:24" x14ac:dyDescent="0.25">
      <c r="A21" s="57" t="s">
        <v>44</v>
      </c>
      <c r="I21" s="57"/>
      <c r="S21" s="57" t="s">
        <v>572</v>
      </c>
    </row>
    <row r="22" spans="1:24" x14ac:dyDescent="0.25">
      <c r="A22" s="23" t="s">
        <v>636</v>
      </c>
      <c r="I22" s="57"/>
      <c r="S22" s="57" t="s">
        <v>868</v>
      </c>
    </row>
    <row r="23" spans="1:24" x14ac:dyDescent="0.25">
      <c r="A23" s="57" t="s">
        <v>44</v>
      </c>
      <c r="I23" s="23"/>
      <c r="S23" s="57" t="s">
        <v>751</v>
      </c>
      <c r="T23" t="s">
        <v>870</v>
      </c>
    </row>
    <row r="24" spans="1:24" x14ac:dyDescent="0.25">
      <c r="A24" s="23" t="s">
        <v>44</v>
      </c>
      <c r="I24" s="57"/>
      <c r="S24" s="57" t="s">
        <v>867</v>
      </c>
      <c r="T24" t="s">
        <v>751</v>
      </c>
      <c r="U24" t="s">
        <v>660</v>
      </c>
    </row>
    <row r="25" spans="1:24" x14ac:dyDescent="0.25">
      <c r="A25" s="57" t="s">
        <v>44</v>
      </c>
      <c r="I25" s="23" t="s">
        <v>712</v>
      </c>
      <c r="J25" t="s">
        <v>714</v>
      </c>
      <c r="K25" t="s">
        <v>711</v>
      </c>
      <c r="L25" t="s">
        <v>715</v>
      </c>
      <c r="S25" s="57" t="s">
        <v>868</v>
      </c>
      <c r="T25" t="s">
        <v>867</v>
      </c>
      <c r="U25" t="s">
        <v>869</v>
      </c>
      <c r="V25" t="s">
        <v>751</v>
      </c>
      <c r="W25" t="s">
        <v>660</v>
      </c>
      <c r="X25" t="s">
        <v>870</v>
      </c>
    </row>
    <row r="26" spans="1:24" x14ac:dyDescent="0.25">
      <c r="A26" s="23" t="s">
        <v>44</v>
      </c>
      <c r="I26" s="23"/>
      <c r="S26" s="57" t="s">
        <v>868</v>
      </c>
      <c r="T26" t="s">
        <v>867</v>
      </c>
      <c r="U26" t="s">
        <v>869</v>
      </c>
      <c r="V26" t="s">
        <v>751</v>
      </c>
      <c r="W26" t="s">
        <v>660</v>
      </c>
      <c r="X26" t="s">
        <v>870</v>
      </c>
    </row>
    <row r="27" spans="1:24" x14ac:dyDescent="0.25">
      <c r="A27" s="23" t="s">
        <v>44</v>
      </c>
      <c r="I27" s="57"/>
      <c r="S27" s="57" t="s">
        <v>867</v>
      </c>
      <c r="T27" t="s">
        <v>751</v>
      </c>
      <c r="U27" t="s">
        <v>660</v>
      </c>
      <c r="V27" t="s">
        <v>870</v>
      </c>
    </row>
    <row r="28" spans="1:24" x14ac:dyDescent="0.25">
      <c r="A28" s="23" t="s">
        <v>44</v>
      </c>
      <c r="I28" s="23"/>
    </row>
    <row r="29" spans="1:24" x14ac:dyDescent="0.25">
      <c r="A29" s="23" t="s">
        <v>44</v>
      </c>
      <c r="I29" s="57"/>
    </row>
    <row r="30" spans="1:24" x14ac:dyDescent="0.25">
      <c r="A30" s="57" t="s">
        <v>44</v>
      </c>
      <c r="I30" s="23"/>
    </row>
    <row r="31" spans="1:24" x14ac:dyDescent="0.25">
      <c r="A31" s="57" t="s">
        <v>44</v>
      </c>
      <c r="I31" s="57"/>
    </row>
    <row r="32" spans="1:24" x14ac:dyDescent="0.25">
      <c r="A32" s="57" t="s">
        <v>44</v>
      </c>
      <c r="I32" s="23"/>
    </row>
    <row r="33" spans="1:9" x14ac:dyDescent="0.25">
      <c r="A33" s="57" t="s">
        <v>44</v>
      </c>
      <c r="I33" s="57"/>
    </row>
    <row r="34" spans="1:9" x14ac:dyDescent="0.25">
      <c r="A34" s="57" t="s">
        <v>44</v>
      </c>
      <c r="I34" s="23"/>
    </row>
    <row r="35" spans="1:9" x14ac:dyDescent="0.25">
      <c r="A35" s="57" t="s">
        <v>44</v>
      </c>
      <c r="I35" s="57"/>
    </row>
    <row r="36" spans="1:9" x14ac:dyDescent="0.25">
      <c r="A36" s="23" t="s">
        <v>636</v>
      </c>
      <c r="I36" s="23"/>
    </row>
    <row r="37" spans="1:9" x14ac:dyDescent="0.25">
      <c r="A37" s="23" t="s">
        <v>636</v>
      </c>
      <c r="I37" s="57"/>
    </row>
    <row r="38" spans="1:9" x14ac:dyDescent="0.25">
      <c r="A38" s="57" t="s">
        <v>44</v>
      </c>
      <c r="I38" s="23"/>
    </row>
    <row r="39" spans="1:9" x14ac:dyDescent="0.25">
      <c r="A39" s="23" t="s">
        <v>636</v>
      </c>
      <c r="I39" s="57"/>
    </row>
    <row r="40" spans="1:9" x14ac:dyDescent="0.25">
      <c r="I40" s="23"/>
    </row>
    <row r="41" spans="1:9" x14ac:dyDescent="0.25">
      <c r="I41" s="57"/>
    </row>
    <row r="42" spans="1:9" x14ac:dyDescent="0.25">
      <c r="I42" s="23"/>
    </row>
    <row r="43" spans="1:9" x14ac:dyDescent="0.25">
      <c r="I43" s="57"/>
    </row>
    <row r="44" spans="1:9" x14ac:dyDescent="0.25">
      <c r="I44" s="23"/>
    </row>
    <row r="45" spans="1:9" x14ac:dyDescent="0.25">
      <c r="I45" s="57"/>
    </row>
    <row r="46" spans="1:9" x14ac:dyDescent="0.25">
      <c r="I46" s="23"/>
    </row>
    <row r="47" spans="1:9" x14ac:dyDescent="0.25">
      <c r="I47" s="57"/>
    </row>
    <row r="48" spans="1:9" x14ac:dyDescent="0.25">
      <c r="I48" s="23"/>
    </row>
    <row r="49" spans="9:9" x14ac:dyDescent="0.25">
      <c r="I49" s="57"/>
    </row>
    <row r="50" spans="9:9" x14ac:dyDescent="0.25">
      <c r="I50" s="23"/>
    </row>
    <row r="51" spans="9:9" x14ac:dyDescent="0.25">
      <c r="I51" s="57"/>
    </row>
    <row r="52" spans="9:9" x14ac:dyDescent="0.25">
      <c r="I52" s="23"/>
    </row>
    <row r="53" spans="9:9" x14ac:dyDescent="0.25">
      <c r="I53" s="57"/>
    </row>
    <row r="54" spans="9:9" x14ac:dyDescent="0.25">
      <c r="I54" s="23"/>
    </row>
    <row r="55" spans="9:9" x14ac:dyDescent="0.25">
      <c r="I55" s="57"/>
    </row>
    <row r="56" spans="9:9" x14ac:dyDescent="0.25">
      <c r="I56" s="23"/>
    </row>
    <row r="57" spans="9:9" x14ac:dyDescent="0.25">
      <c r="I57" s="57"/>
    </row>
    <row r="58" spans="9:9" x14ac:dyDescent="0.25">
      <c r="I58" s="23"/>
    </row>
    <row r="59" spans="9:9" x14ac:dyDescent="0.25">
      <c r="I59" s="57"/>
    </row>
    <row r="60" spans="9:9" x14ac:dyDescent="0.25">
      <c r="I60" s="23"/>
    </row>
    <row r="61" spans="9:9" x14ac:dyDescent="0.25">
      <c r="I61" s="57"/>
    </row>
    <row r="62" spans="9:9" x14ac:dyDescent="0.25">
      <c r="I62" s="23"/>
    </row>
    <row r="63" spans="9:9" x14ac:dyDescent="0.25">
      <c r="I63" s="57"/>
    </row>
    <row r="64" spans="9:9" x14ac:dyDescent="0.25">
      <c r="I64" s="23"/>
    </row>
    <row r="65" spans="9:14" ht="26.4" x14ac:dyDescent="0.25">
      <c r="I65" s="57" t="s">
        <v>806</v>
      </c>
      <c r="J65" t="s">
        <v>712</v>
      </c>
      <c r="K65" t="s">
        <v>710</v>
      </c>
      <c r="L65" t="s">
        <v>714</v>
      </c>
      <c r="M65" t="s">
        <v>711</v>
      </c>
      <c r="N65" t="s">
        <v>715</v>
      </c>
    </row>
    <row r="66" spans="9:14" x14ac:dyDescent="0.25">
      <c r="I66" s="23"/>
    </row>
    <row r="67" spans="9:14" x14ac:dyDescent="0.25">
      <c r="I67" s="57"/>
    </row>
    <row r="68" spans="9:14" x14ac:dyDescent="0.25">
      <c r="I68" s="23"/>
    </row>
    <row r="69" spans="9:14" ht="26.4" x14ac:dyDescent="0.25">
      <c r="I69" s="57" t="s">
        <v>806</v>
      </c>
      <c r="J69" t="s">
        <v>712</v>
      </c>
      <c r="K69" t="s">
        <v>711</v>
      </c>
      <c r="L69" t="s">
        <v>715</v>
      </c>
    </row>
    <row r="70" spans="9:14" ht="26.4" x14ac:dyDescent="0.25">
      <c r="I70" s="23" t="s">
        <v>806</v>
      </c>
      <c r="J70" t="s">
        <v>712</v>
      </c>
      <c r="K70" t="s">
        <v>711</v>
      </c>
    </row>
    <row r="71" spans="9:14" x14ac:dyDescent="0.25">
      <c r="I71" s="57"/>
    </row>
    <row r="72" spans="9:14" x14ac:dyDescent="0.25">
      <c r="I72" s="23"/>
    </row>
    <row r="73" spans="9:14" x14ac:dyDescent="0.25">
      <c r="I73" s="57"/>
    </row>
    <row r="74" spans="9:14" x14ac:dyDescent="0.25">
      <c r="I74" s="23"/>
    </row>
    <row r="75" spans="9:14" x14ac:dyDescent="0.25">
      <c r="I75" s="57"/>
    </row>
    <row r="76" spans="9:14" x14ac:dyDescent="0.25">
      <c r="I76" s="23"/>
    </row>
    <row r="77" spans="9:14" x14ac:dyDescent="0.25">
      <c r="I77" s="57"/>
    </row>
    <row r="78" spans="9:14" x14ac:dyDescent="0.25">
      <c r="I78" s="23"/>
    </row>
    <row r="79" spans="9:14" x14ac:dyDescent="0.25">
      <c r="I79" s="57"/>
    </row>
    <row r="80" spans="9:14" x14ac:dyDescent="0.25">
      <c r="I80" s="23"/>
    </row>
    <row r="81" spans="9:9" x14ac:dyDescent="0.25">
      <c r="I81" s="57"/>
    </row>
    <row r="82" spans="9:9" x14ac:dyDescent="0.25">
      <c r="I82" s="23"/>
    </row>
    <row r="83" spans="9:9" x14ac:dyDescent="0.25">
      <c r="I83" s="57"/>
    </row>
    <row r="84" spans="9:9" x14ac:dyDescent="0.25">
      <c r="I84" s="23"/>
    </row>
    <row r="85" spans="9:9" x14ac:dyDescent="0.25">
      <c r="I85" s="57"/>
    </row>
    <row r="86" spans="9:9" x14ac:dyDescent="0.25">
      <c r="I86" s="23"/>
    </row>
    <row r="87" spans="9:9" x14ac:dyDescent="0.25">
      <c r="I87" s="57"/>
    </row>
    <row r="88" spans="9:9" x14ac:dyDescent="0.25">
      <c r="I88" s="23"/>
    </row>
    <row r="89" spans="9:9" x14ac:dyDescent="0.25">
      <c r="I89" s="57"/>
    </row>
    <row r="90" spans="9:9" x14ac:dyDescent="0.25">
      <c r="I90" s="23"/>
    </row>
    <row r="91" spans="9:9" x14ac:dyDescent="0.25">
      <c r="I91" s="57"/>
    </row>
    <row r="92" spans="9:9" x14ac:dyDescent="0.25">
      <c r="I92" s="23"/>
    </row>
    <row r="93" spans="9:9" x14ac:dyDescent="0.25">
      <c r="I93" s="57"/>
    </row>
    <row r="94" spans="9:9" x14ac:dyDescent="0.25">
      <c r="I94" s="23"/>
    </row>
    <row r="95" spans="9:9" x14ac:dyDescent="0.25">
      <c r="I95" s="57"/>
    </row>
    <row r="96" spans="9:9" x14ac:dyDescent="0.25">
      <c r="I96" s="23"/>
    </row>
    <row r="97" spans="9:9" x14ac:dyDescent="0.25">
      <c r="I97" s="57"/>
    </row>
    <row r="98" spans="9:9" x14ac:dyDescent="0.25">
      <c r="I98" s="23"/>
    </row>
    <row r="99" spans="9:9" x14ac:dyDescent="0.25">
      <c r="I99" s="57"/>
    </row>
    <row r="100" spans="9:9" x14ac:dyDescent="0.25">
      <c r="I100" s="23"/>
    </row>
    <row r="101" spans="9:9" x14ac:dyDescent="0.25">
      <c r="I101" s="57"/>
    </row>
    <row r="102" spans="9:9" x14ac:dyDescent="0.25">
      <c r="I102" s="23"/>
    </row>
    <row r="103" spans="9:9" x14ac:dyDescent="0.25">
      <c r="I103" s="57"/>
    </row>
    <row r="104" spans="9:9" x14ac:dyDescent="0.25">
      <c r="I104" s="23"/>
    </row>
    <row r="105" spans="9:9" x14ac:dyDescent="0.25">
      <c r="I105" s="57"/>
    </row>
    <row r="106" spans="9:9" x14ac:dyDescent="0.25">
      <c r="I106" s="23"/>
    </row>
    <row r="107" spans="9:9" x14ac:dyDescent="0.25">
      <c r="I107" s="57"/>
    </row>
    <row r="108" spans="9:9" x14ac:dyDescent="0.25">
      <c r="I108" s="23"/>
    </row>
    <row r="109" spans="9:9" x14ac:dyDescent="0.25">
      <c r="I109" s="57"/>
    </row>
    <row r="110" spans="9:9" x14ac:dyDescent="0.25">
      <c r="I110" s="23"/>
    </row>
    <row r="111" spans="9:9" x14ac:dyDescent="0.25">
      <c r="I111" s="57"/>
    </row>
    <row r="112" spans="9:9" x14ac:dyDescent="0.25">
      <c r="I112" s="23"/>
    </row>
    <row r="113" spans="9:9" x14ac:dyDescent="0.25">
      <c r="I113" s="23"/>
    </row>
    <row r="114" spans="9:9" x14ac:dyDescent="0.25">
      <c r="I114" s="57"/>
    </row>
    <row r="115" spans="9:9" x14ac:dyDescent="0.25">
      <c r="I115" s="23"/>
    </row>
    <row r="116" spans="9:9" x14ac:dyDescent="0.25">
      <c r="I116" s="57"/>
    </row>
    <row r="117" spans="9:9" x14ac:dyDescent="0.25">
      <c r="I117" s="23"/>
    </row>
    <row r="118" spans="9:9" x14ac:dyDescent="0.25">
      <c r="I118" s="57"/>
    </row>
    <row r="119" spans="9:9" x14ac:dyDescent="0.25">
      <c r="I119" s="23"/>
    </row>
    <row r="120" spans="9:9" x14ac:dyDescent="0.25">
      <c r="I120" s="57"/>
    </row>
    <row r="121" spans="9:9" x14ac:dyDescent="0.25">
      <c r="I121" s="23"/>
    </row>
    <row r="122" spans="9:9" x14ac:dyDescent="0.25">
      <c r="I122" s="57"/>
    </row>
    <row r="123" spans="9:9" x14ac:dyDescent="0.25">
      <c r="I123" s="23"/>
    </row>
    <row r="124" spans="9:9" x14ac:dyDescent="0.25">
      <c r="I124" s="57"/>
    </row>
    <row r="125" spans="9:9" x14ac:dyDescent="0.25">
      <c r="I125" s="23"/>
    </row>
    <row r="126" spans="9:9" x14ac:dyDescent="0.25">
      <c r="I126" s="57"/>
    </row>
    <row r="127" spans="9:9" x14ac:dyDescent="0.25">
      <c r="I127" s="23"/>
    </row>
    <row r="128" spans="9:9" x14ac:dyDescent="0.25">
      <c r="I128" s="57"/>
    </row>
    <row r="129" spans="9:9" x14ac:dyDescent="0.25">
      <c r="I129" s="23"/>
    </row>
    <row r="130" spans="9:9" x14ac:dyDescent="0.25">
      <c r="I130" s="57"/>
    </row>
    <row r="131" spans="9:9" x14ac:dyDescent="0.25">
      <c r="I131" s="23"/>
    </row>
    <row r="132" spans="9:9" x14ac:dyDescent="0.25">
      <c r="I132" s="57"/>
    </row>
    <row r="133" spans="9:9" x14ac:dyDescent="0.25">
      <c r="I133" s="23"/>
    </row>
    <row r="134" spans="9:9" x14ac:dyDescent="0.25">
      <c r="I134" s="57"/>
    </row>
    <row r="135" spans="9:9" x14ac:dyDescent="0.25">
      <c r="I135" s="23"/>
    </row>
    <row r="136" spans="9:9" x14ac:dyDescent="0.25">
      <c r="I136" s="57"/>
    </row>
    <row r="137" spans="9:9" x14ac:dyDescent="0.25">
      <c r="I137" s="23"/>
    </row>
    <row r="138" spans="9:9" x14ac:dyDescent="0.25">
      <c r="I138" s="57"/>
    </row>
    <row r="139" spans="9:9" x14ac:dyDescent="0.25">
      <c r="I139" s="23"/>
    </row>
    <row r="140" spans="9:9" x14ac:dyDescent="0.25">
      <c r="I140" s="57"/>
    </row>
    <row r="141" spans="9:9" x14ac:dyDescent="0.25">
      <c r="I141" s="23"/>
    </row>
    <row r="142" spans="9:9" x14ac:dyDescent="0.25">
      <c r="I142" s="57"/>
    </row>
    <row r="143" spans="9:9" x14ac:dyDescent="0.25">
      <c r="I143" s="23"/>
    </row>
    <row r="144" spans="9:9" x14ac:dyDescent="0.25">
      <c r="I144" s="57"/>
    </row>
    <row r="145" spans="9:9" x14ac:dyDescent="0.25">
      <c r="I145" s="23"/>
    </row>
    <row r="146" spans="9:9" x14ac:dyDescent="0.25">
      <c r="I146" s="57"/>
    </row>
    <row r="147" spans="9:9" x14ac:dyDescent="0.25">
      <c r="I147" s="23"/>
    </row>
    <row r="148" spans="9:9" x14ac:dyDescent="0.25">
      <c r="I148" s="57"/>
    </row>
    <row r="149" spans="9:9" x14ac:dyDescent="0.25">
      <c r="I149" s="23"/>
    </row>
    <row r="150" spans="9:9" x14ac:dyDescent="0.25">
      <c r="I150" s="57"/>
    </row>
    <row r="151" spans="9:9" x14ac:dyDescent="0.25">
      <c r="I151" s="23"/>
    </row>
    <row r="152" spans="9:9" x14ac:dyDescent="0.25">
      <c r="I152" s="57"/>
    </row>
    <row r="153" spans="9:9" x14ac:dyDescent="0.25">
      <c r="I153" s="23"/>
    </row>
    <row r="154" spans="9:9" x14ac:dyDescent="0.25">
      <c r="I154" s="57"/>
    </row>
    <row r="155" spans="9:9" x14ac:dyDescent="0.25">
      <c r="I155" s="23"/>
    </row>
    <row r="156" spans="9:9" x14ac:dyDescent="0.25">
      <c r="I156" s="57"/>
    </row>
    <row r="157" spans="9:9" x14ac:dyDescent="0.25">
      <c r="I157" s="23"/>
    </row>
    <row r="158" spans="9:9" x14ac:dyDescent="0.25">
      <c r="I158" s="57"/>
    </row>
    <row r="159" spans="9:9" x14ac:dyDescent="0.25">
      <c r="I159" s="23"/>
    </row>
    <row r="160" spans="9:9" x14ac:dyDescent="0.25">
      <c r="I160" s="57"/>
    </row>
    <row r="161" spans="9:9" x14ac:dyDescent="0.25">
      <c r="I161" s="23"/>
    </row>
    <row r="162" spans="9:9" x14ac:dyDescent="0.25">
      <c r="I162" s="57"/>
    </row>
    <row r="163" spans="9:9" x14ac:dyDescent="0.25">
      <c r="I163" s="23"/>
    </row>
    <row r="164" spans="9:9" x14ac:dyDescent="0.25">
      <c r="I164" s="57"/>
    </row>
    <row r="165" spans="9:9" x14ac:dyDescent="0.25">
      <c r="I165" s="23"/>
    </row>
    <row r="166" spans="9:9" x14ac:dyDescent="0.25">
      <c r="I166" s="57"/>
    </row>
    <row r="167" spans="9:9" x14ac:dyDescent="0.25">
      <c r="I167" s="23"/>
    </row>
    <row r="168" spans="9:9" x14ac:dyDescent="0.25">
      <c r="I168" s="57" t="s">
        <v>470</v>
      </c>
    </row>
    <row r="169" spans="9:9" x14ac:dyDescent="0.25">
      <c r="I169" s="23"/>
    </row>
    <row r="170" spans="9:9" x14ac:dyDescent="0.25">
      <c r="I170" s="57"/>
    </row>
    <row r="171" spans="9:9" x14ac:dyDescent="0.25">
      <c r="I171" s="23"/>
    </row>
    <row r="172" spans="9:9" x14ac:dyDescent="0.25">
      <c r="I172" s="57"/>
    </row>
    <row r="173" spans="9:9" x14ac:dyDescent="0.25">
      <c r="I173" s="23"/>
    </row>
    <row r="174" spans="9:9" x14ac:dyDescent="0.25">
      <c r="I174" s="57"/>
    </row>
    <row r="175" spans="9:9" x14ac:dyDescent="0.25">
      <c r="I175" s="23"/>
    </row>
    <row r="176" spans="9:9" x14ac:dyDescent="0.25">
      <c r="I176" s="57"/>
    </row>
    <row r="177" spans="9:13" x14ac:dyDescent="0.25">
      <c r="I177" s="23"/>
    </row>
    <row r="178" spans="9:13" x14ac:dyDescent="0.25">
      <c r="I178" s="57"/>
    </row>
    <row r="179" spans="9:13" x14ac:dyDescent="0.25">
      <c r="I179" s="23"/>
    </row>
    <row r="180" spans="9:13" x14ac:dyDescent="0.25">
      <c r="I180" s="57"/>
    </row>
    <row r="181" spans="9:13" ht="26.4" x14ac:dyDescent="0.25">
      <c r="I181" s="23" t="s">
        <v>806</v>
      </c>
      <c r="J181" t="s">
        <v>712</v>
      </c>
      <c r="K181" t="s">
        <v>714</v>
      </c>
      <c r="L181" t="s">
        <v>711</v>
      </c>
      <c r="M181" t="s">
        <v>715</v>
      </c>
    </row>
    <row r="182" spans="9:13" x14ac:dyDescent="0.25">
      <c r="I182" s="57"/>
    </row>
    <row r="183" spans="9:13" x14ac:dyDescent="0.25">
      <c r="I183" s="23"/>
    </row>
    <row r="184" spans="9:13" x14ac:dyDescent="0.25">
      <c r="I184" s="57"/>
    </row>
    <row r="185" spans="9:13" x14ac:dyDescent="0.25">
      <c r="I185" s="23"/>
    </row>
    <row r="186" spans="9:13" x14ac:dyDescent="0.25">
      <c r="I186" s="57"/>
    </row>
    <row r="187" spans="9:13" x14ac:dyDescent="0.25">
      <c r="I187" s="23"/>
    </row>
    <row r="188" spans="9:13" x14ac:dyDescent="0.25">
      <c r="I188" s="57"/>
    </row>
    <row r="189" spans="9:13" x14ac:dyDescent="0.25">
      <c r="I189" s="23"/>
    </row>
    <row r="190" spans="9:13" x14ac:dyDescent="0.25">
      <c r="I190" s="57"/>
    </row>
    <row r="191" spans="9:13" x14ac:dyDescent="0.25">
      <c r="I191" s="23"/>
    </row>
    <row r="192" spans="9:13" x14ac:dyDescent="0.25">
      <c r="I192" s="57"/>
    </row>
    <row r="193" spans="9:10" x14ac:dyDescent="0.25">
      <c r="I193" s="23"/>
    </row>
    <row r="194" spans="9:10" x14ac:dyDescent="0.25">
      <c r="I194" s="57"/>
    </row>
    <row r="195" spans="9:10" x14ac:dyDescent="0.25">
      <c r="I195" s="23"/>
    </row>
    <row r="196" spans="9:10" x14ac:dyDescent="0.25">
      <c r="I196" s="57"/>
    </row>
    <row r="197" spans="9:10" x14ac:dyDescent="0.25">
      <c r="I197" s="23"/>
    </row>
    <row r="198" spans="9:10" x14ac:dyDescent="0.25">
      <c r="I198" s="57"/>
    </row>
    <row r="199" spans="9:10" ht="26.4" x14ac:dyDescent="0.25">
      <c r="I199" s="23" t="s">
        <v>806</v>
      </c>
      <c r="J199" t="s">
        <v>714</v>
      </c>
    </row>
    <row r="200" spans="9:10" x14ac:dyDescent="0.25">
      <c r="I200" s="23"/>
    </row>
    <row r="201" spans="9:10" x14ac:dyDescent="0.25">
      <c r="I201" s="57"/>
    </row>
    <row r="202" spans="9:10" x14ac:dyDescent="0.25">
      <c r="I202" s="23"/>
    </row>
    <row r="203" spans="9:10" x14ac:dyDescent="0.25">
      <c r="I203" s="57"/>
    </row>
    <row r="204" spans="9:10" x14ac:dyDescent="0.25">
      <c r="I204" s="23"/>
    </row>
    <row r="205" spans="9:10" x14ac:dyDescent="0.25">
      <c r="I205" s="23"/>
    </row>
    <row r="206" spans="9:10" x14ac:dyDescent="0.25">
      <c r="I206" s="57"/>
    </row>
    <row r="207" spans="9:10" x14ac:dyDescent="0.25">
      <c r="I207" s="23"/>
    </row>
    <row r="208" spans="9:10" x14ac:dyDescent="0.25">
      <c r="I208" s="57"/>
    </row>
    <row r="209" spans="9:9" x14ac:dyDescent="0.25">
      <c r="I209" s="23"/>
    </row>
    <row r="210" spans="9:9" x14ac:dyDescent="0.25">
      <c r="I210" s="57"/>
    </row>
    <row r="211" spans="9:9" x14ac:dyDescent="0.25">
      <c r="I211" s="23"/>
    </row>
    <row r="212" spans="9:9" x14ac:dyDescent="0.25">
      <c r="I212" s="57"/>
    </row>
    <row r="213" spans="9:9" x14ac:dyDescent="0.25">
      <c r="I213" s="23"/>
    </row>
    <row r="214" spans="9:9" x14ac:dyDescent="0.25">
      <c r="I214" s="57"/>
    </row>
    <row r="215" spans="9:9" x14ac:dyDescent="0.25">
      <c r="I215" s="23"/>
    </row>
    <row r="216" spans="9:9" x14ac:dyDescent="0.25">
      <c r="I216" s="57"/>
    </row>
    <row r="217" spans="9:9" x14ac:dyDescent="0.25">
      <c r="I217" s="23"/>
    </row>
    <row r="218" spans="9:9" x14ac:dyDescent="0.25">
      <c r="I218" s="57"/>
    </row>
    <row r="219" spans="9:9" x14ac:dyDescent="0.25">
      <c r="I219" s="23"/>
    </row>
    <row r="220" spans="9:9" x14ac:dyDescent="0.25">
      <c r="I220" s="57"/>
    </row>
    <row r="221" spans="9:9" x14ac:dyDescent="0.25">
      <c r="I221" s="23"/>
    </row>
    <row r="222" spans="9:9" x14ac:dyDescent="0.25">
      <c r="I222" s="57"/>
    </row>
    <row r="223" spans="9:9" x14ac:dyDescent="0.25">
      <c r="I223" s="23"/>
    </row>
    <row r="224" spans="9:9" x14ac:dyDescent="0.25">
      <c r="I224" s="57"/>
    </row>
    <row r="225" spans="9:9" x14ac:dyDescent="0.25">
      <c r="I225" s="23"/>
    </row>
    <row r="226" spans="9:9" x14ac:dyDescent="0.25">
      <c r="I226" s="57"/>
    </row>
    <row r="227" spans="9:9" x14ac:dyDescent="0.25">
      <c r="I227" s="57"/>
    </row>
    <row r="228" spans="9:9" x14ac:dyDescent="0.25">
      <c r="I228" s="57"/>
    </row>
    <row r="229" spans="9:9" x14ac:dyDescent="0.25">
      <c r="I229" s="57"/>
    </row>
    <row r="230" spans="9:9" x14ac:dyDescent="0.25">
      <c r="I230" s="23"/>
    </row>
    <row r="231" spans="9:9" x14ac:dyDescent="0.25">
      <c r="I231" s="57"/>
    </row>
    <row r="232" spans="9:9" x14ac:dyDescent="0.25">
      <c r="I232" s="57"/>
    </row>
    <row r="233" spans="9:9" x14ac:dyDescent="0.25">
      <c r="I233" s="23"/>
    </row>
    <row r="234" spans="9:9" x14ac:dyDescent="0.25">
      <c r="I234" s="57"/>
    </row>
    <row r="235" spans="9:9" x14ac:dyDescent="0.25">
      <c r="I235" s="23"/>
    </row>
    <row r="236" spans="9:9" x14ac:dyDescent="0.25">
      <c r="I236" s="57"/>
    </row>
    <row r="237" spans="9:9" x14ac:dyDescent="0.25">
      <c r="I237" s="23"/>
    </row>
    <row r="238" spans="9:9" x14ac:dyDescent="0.25">
      <c r="I238" s="57"/>
    </row>
    <row r="239" spans="9:9" x14ac:dyDescent="0.25">
      <c r="I239" s="57"/>
    </row>
    <row r="240" spans="9:9" x14ac:dyDescent="0.25">
      <c r="I240" s="23"/>
    </row>
    <row r="241" spans="9:11" x14ac:dyDescent="0.25">
      <c r="I241" s="57"/>
    </row>
    <row r="242" spans="9:11" x14ac:dyDescent="0.25">
      <c r="I242" s="23"/>
    </row>
    <row r="243" spans="9:11" x14ac:dyDescent="0.25">
      <c r="I243" s="57"/>
    </row>
    <row r="244" spans="9:11" ht="26.4" x14ac:dyDescent="0.25">
      <c r="I244" s="23" t="s">
        <v>806</v>
      </c>
      <c r="J244" t="s">
        <v>712</v>
      </c>
      <c r="K244" t="s">
        <v>710</v>
      </c>
    </row>
    <row r="245" spans="9:11" x14ac:dyDescent="0.25">
      <c r="I245" s="57"/>
    </row>
    <row r="246" spans="9:11" x14ac:dyDescent="0.25">
      <c r="I246" s="23"/>
    </row>
    <row r="247" spans="9:11" x14ac:dyDescent="0.25">
      <c r="I247" s="57"/>
    </row>
    <row r="248" spans="9:11" x14ac:dyDescent="0.25">
      <c r="I248" s="57"/>
    </row>
    <row r="249" spans="9:11" x14ac:dyDescent="0.25">
      <c r="I249" s="23"/>
    </row>
    <row r="250" spans="9:11" x14ac:dyDescent="0.25">
      <c r="I250" s="57"/>
    </row>
    <row r="251" spans="9:11" x14ac:dyDescent="0.25">
      <c r="I251" s="23"/>
    </row>
    <row r="252" spans="9:11" x14ac:dyDescent="0.25">
      <c r="I252" s="23"/>
    </row>
    <row r="253" spans="9:11" x14ac:dyDescent="0.25">
      <c r="I253" s="57"/>
    </row>
    <row r="254" spans="9:11" x14ac:dyDescent="0.25">
      <c r="I254" s="57"/>
    </row>
    <row r="255" spans="9:11" x14ac:dyDescent="0.25">
      <c r="I255" s="23"/>
    </row>
    <row r="256" spans="9:11" x14ac:dyDescent="0.25">
      <c r="I256" s="57"/>
    </row>
    <row r="257" spans="9:10" x14ac:dyDescent="0.25">
      <c r="I257" s="23"/>
    </row>
    <row r="258" spans="9:10" ht="26.4" x14ac:dyDescent="0.25">
      <c r="I258" s="23" t="s">
        <v>806</v>
      </c>
      <c r="J258" t="s">
        <v>712</v>
      </c>
    </row>
    <row r="259" spans="9:10" x14ac:dyDescent="0.25">
      <c r="I259" s="57"/>
    </row>
    <row r="260" spans="9:10" x14ac:dyDescent="0.25">
      <c r="I260" s="23"/>
    </row>
    <row r="261" spans="9:10" x14ac:dyDescent="0.25">
      <c r="I261" s="57"/>
    </row>
    <row r="262" spans="9:10" x14ac:dyDescent="0.25">
      <c r="I262" s="23"/>
    </row>
    <row r="263" spans="9:10" x14ac:dyDescent="0.25">
      <c r="I263" s="57"/>
    </row>
    <row r="264" spans="9:10" x14ac:dyDescent="0.25">
      <c r="I264" s="23"/>
    </row>
    <row r="265" spans="9:10" x14ac:dyDescent="0.25">
      <c r="I265" s="57"/>
    </row>
    <row r="266" spans="9:10" x14ac:dyDescent="0.25">
      <c r="I266" s="23"/>
    </row>
    <row r="267" spans="9:10" x14ac:dyDescent="0.25">
      <c r="I267" s="57"/>
    </row>
    <row r="268" spans="9:10" x14ac:dyDescent="0.25">
      <c r="I268" s="23"/>
    </row>
    <row r="269" spans="9:10" x14ac:dyDescent="0.25">
      <c r="I269" s="57"/>
    </row>
    <row r="270" spans="9:10" x14ac:dyDescent="0.25">
      <c r="I270" s="23"/>
    </row>
    <row r="271" spans="9:10" x14ac:dyDescent="0.25">
      <c r="I271" s="57"/>
    </row>
    <row r="272" spans="9:10" x14ac:dyDescent="0.25">
      <c r="I272" s="23"/>
    </row>
    <row r="273" spans="9:11" x14ac:dyDescent="0.25">
      <c r="I273" s="57"/>
    </row>
    <row r="274" spans="9:11" x14ac:dyDescent="0.25">
      <c r="I274" s="23"/>
    </row>
    <row r="275" spans="9:11" x14ac:dyDescent="0.25">
      <c r="I275" s="57"/>
    </row>
    <row r="276" spans="9:11" x14ac:dyDescent="0.25">
      <c r="I276" s="23"/>
    </row>
    <row r="277" spans="9:11" x14ac:dyDescent="0.25">
      <c r="I277" s="57"/>
    </row>
    <row r="278" spans="9:11" ht="26.4" x14ac:dyDescent="0.25">
      <c r="I278" s="23" t="s">
        <v>806</v>
      </c>
      <c r="J278" t="s">
        <v>712</v>
      </c>
      <c r="K278" t="s">
        <v>710</v>
      </c>
    </row>
    <row r="279" spans="9:11" x14ac:dyDescent="0.25">
      <c r="I279" s="57"/>
    </row>
    <row r="280" spans="9:11" x14ac:dyDescent="0.25">
      <c r="I280" s="58"/>
    </row>
  </sheetData>
  <sortState xmlns:xlrd2="http://schemas.microsoft.com/office/spreadsheetml/2017/richdata2" ref="Y2:Z8">
    <sortCondition ref="Z2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0"/>
  <sheetViews>
    <sheetView zoomScale="49" zoomScaleNormal="49" workbookViewId="0">
      <selection activeCell="F40" sqref="F40"/>
    </sheetView>
  </sheetViews>
  <sheetFormatPr defaultRowHeight="13.2" x14ac:dyDescent="0.25"/>
  <cols>
    <col min="1" max="1" width="46.88671875" style="59" customWidth="1"/>
    <col min="6" max="6" width="30.109375" customWidth="1"/>
    <col min="11" max="11" width="37.6640625" style="59" customWidth="1"/>
  </cols>
  <sheetData>
    <row r="1" spans="1:11" ht="66" x14ac:dyDescent="0.25">
      <c r="A1" s="19" t="s">
        <v>855</v>
      </c>
      <c r="K1" s="19" t="s">
        <v>28</v>
      </c>
    </row>
    <row r="2" spans="1:11" x14ac:dyDescent="0.25">
      <c r="A2" s="23" t="s">
        <v>641</v>
      </c>
      <c r="F2" s="48" t="s">
        <v>148</v>
      </c>
      <c r="G2" s="70">
        <v>1</v>
      </c>
      <c r="H2" s="62">
        <f t="shared" ref="H2:H8" ca="1" si="0">AVERAGEIF($A$2:$C$200,F2,$K$2:$K$200)</f>
        <v>4</v>
      </c>
      <c r="K2" s="23">
        <v>4</v>
      </c>
    </row>
    <row r="3" spans="1:11" x14ac:dyDescent="0.25">
      <c r="A3" s="23" t="s">
        <v>641</v>
      </c>
      <c r="F3" s="48" t="s">
        <v>655</v>
      </c>
      <c r="G3" s="70">
        <v>1</v>
      </c>
      <c r="H3" s="62">
        <v>4</v>
      </c>
      <c r="K3" s="23">
        <v>4</v>
      </c>
    </row>
    <row r="4" spans="1:11" x14ac:dyDescent="0.25">
      <c r="A4" s="57" t="s">
        <v>641</v>
      </c>
      <c r="F4" s="48" t="s">
        <v>861</v>
      </c>
      <c r="G4" s="70">
        <v>1</v>
      </c>
      <c r="H4" s="62">
        <v>4</v>
      </c>
      <c r="K4" s="57">
        <v>3</v>
      </c>
    </row>
    <row r="5" spans="1:11" ht="26.4" x14ac:dyDescent="0.25">
      <c r="A5" s="23" t="s">
        <v>641</v>
      </c>
      <c r="B5" t="s">
        <v>856</v>
      </c>
      <c r="F5" s="48" t="s">
        <v>863</v>
      </c>
      <c r="G5" s="70">
        <v>2</v>
      </c>
      <c r="H5" s="62">
        <v>3.5</v>
      </c>
      <c r="K5" s="23">
        <v>4</v>
      </c>
    </row>
    <row r="6" spans="1:11" x14ac:dyDescent="0.25">
      <c r="A6" s="57" t="s">
        <v>148</v>
      </c>
      <c r="F6" s="48" t="s">
        <v>857</v>
      </c>
      <c r="G6" s="70">
        <v>2</v>
      </c>
      <c r="H6" s="62">
        <v>4.5</v>
      </c>
      <c r="K6" s="57">
        <v>4</v>
      </c>
    </row>
    <row r="7" spans="1:11" x14ac:dyDescent="0.25">
      <c r="A7" s="23" t="s">
        <v>641</v>
      </c>
      <c r="B7" t="s">
        <v>856</v>
      </c>
      <c r="F7" s="48" t="s">
        <v>864</v>
      </c>
      <c r="G7" s="70">
        <v>2</v>
      </c>
      <c r="H7" s="62">
        <v>3.5</v>
      </c>
      <c r="K7" s="23">
        <v>5</v>
      </c>
    </row>
    <row r="8" spans="1:11" x14ac:dyDescent="0.25">
      <c r="A8" s="57" t="s">
        <v>641</v>
      </c>
      <c r="B8" t="s">
        <v>856</v>
      </c>
      <c r="F8" s="48" t="s">
        <v>641</v>
      </c>
      <c r="G8" s="70">
        <f>COUNTIF($A$2:$D$200,F8)+1</f>
        <v>121</v>
      </c>
      <c r="H8" s="62">
        <f t="shared" ca="1" si="0"/>
        <v>3.6083333333333334</v>
      </c>
      <c r="K8" s="57">
        <v>5</v>
      </c>
    </row>
    <row r="9" spans="1:11" x14ac:dyDescent="0.25">
      <c r="A9" s="23" t="s">
        <v>641</v>
      </c>
      <c r="B9" t="s">
        <v>856</v>
      </c>
      <c r="F9" s="48" t="s">
        <v>856</v>
      </c>
      <c r="G9" s="70">
        <f>COUNTIF($A$2:$D$200,F9)+1</f>
        <v>153</v>
      </c>
      <c r="H9" s="62">
        <f ca="1">AVERAGEIF($A$2:$C$200,F9,$K$2:$K$200)</f>
        <v>3.88</v>
      </c>
      <c r="K9" s="23">
        <v>4</v>
      </c>
    </row>
    <row r="10" spans="1:11" x14ac:dyDescent="0.25">
      <c r="A10" s="57" t="s">
        <v>641</v>
      </c>
      <c r="B10" t="s">
        <v>856</v>
      </c>
      <c r="F10" s="20"/>
      <c r="K10" s="57">
        <v>4</v>
      </c>
    </row>
    <row r="11" spans="1:11" ht="15.6" x14ac:dyDescent="0.3">
      <c r="A11" s="23" t="s">
        <v>641</v>
      </c>
      <c r="B11" t="s">
        <v>856</v>
      </c>
      <c r="F11" s="14" t="s">
        <v>865</v>
      </c>
      <c r="G11" s="67">
        <f>AVERAGE(K2:K200)</f>
        <v>3.7185929648241207</v>
      </c>
      <c r="K11" s="23">
        <v>5</v>
      </c>
    </row>
    <row r="12" spans="1:11" x14ac:dyDescent="0.25">
      <c r="A12" s="57" t="s">
        <v>641</v>
      </c>
      <c r="B12" t="s">
        <v>856</v>
      </c>
      <c r="K12" s="57">
        <v>5</v>
      </c>
    </row>
    <row r="13" spans="1:11" x14ac:dyDescent="0.25">
      <c r="A13" s="23" t="s">
        <v>641</v>
      </c>
      <c r="B13" t="s">
        <v>856</v>
      </c>
      <c r="K13" s="23">
        <v>4</v>
      </c>
    </row>
    <row r="14" spans="1:11" x14ac:dyDescent="0.25">
      <c r="A14" s="57" t="s">
        <v>641</v>
      </c>
      <c r="K14" s="57">
        <v>5</v>
      </c>
    </row>
    <row r="15" spans="1:11" x14ac:dyDescent="0.25">
      <c r="A15" s="57" t="s">
        <v>641</v>
      </c>
      <c r="K15" s="57">
        <v>4</v>
      </c>
    </row>
    <row r="16" spans="1:11" x14ac:dyDescent="0.25">
      <c r="A16" s="23" t="s">
        <v>641</v>
      </c>
      <c r="K16" s="23">
        <v>2</v>
      </c>
    </row>
    <row r="17" spans="1:11" x14ac:dyDescent="0.25">
      <c r="A17" s="57" t="s">
        <v>641</v>
      </c>
      <c r="B17" t="s">
        <v>856</v>
      </c>
      <c r="K17" s="57">
        <v>4</v>
      </c>
    </row>
    <row r="18" spans="1:11" x14ac:dyDescent="0.25">
      <c r="A18" s="23" t="s">
        <v>641</v>
      </c>
      <c r="B18" t="s">
        <v>856</v>
      </c>
      <c r="K18" s="23">
        <v>4</v>
      </c>
    </row>
    <row r="19" spans="1:11" ht="26.4" x14ac:dyDescent="0.25">
      <c r="A19" s="57" t="s">
        <v>217</v>
      </c>
      <c r="K19" s="57">
        <v>4</v>
      </c>
    </row>
    <row r="20" spans="1:11" x14ac:dyDescent="0.25">
      <c r="A20" s="23" t="s">
        <v>641</v>
      </c>
      <c r="B20" t="s">
        <v>856</v>
      </c>
      <c r="K20" s="23">
        <v>4</v>
      </c>
    </row>
    <row r="21" spans="1:11" x14ac:dyDescent="0.25">
      <c r="A21" s="57" t="s">
        <v>856</v>
      </c>
      <c r="K21" s="57">
        <v>5</v>
      </c>
    </row>
    <row r="22" spans="1:11" x14ac:dyDescent="0.25">
      <c r="A22" s="23" t="s">
        <v>856</v>
      </c>
      <c r="K22" s="23">
        <v>3</v>
      </c>
    </row>
    <row r="23" spans="1:11" x14ac:dyDescent="0.25">
      <c r="A23" s="23" t="s">
        <v>856</v>
      </c>
      <c r="K23" s="23">
        <v>3</v>
      </c>
    </row>
    <row r="24" spans="1:11" x14ac:dyDescent="0.25">
      <c r="A24" s="57" t="s">
        <v>856</v>
      </c>
      <c r="K24" s="57">
        <v>4</v>
      </c>
    </row>
    <row r="25" spans="1:11" x14ac:dyDescent="0.25">
      <c r="A25" s="23" t="s">
        <v>856</v>
      </c>
      <c r="K25" s="23">
        <v>3</v>
      </c>
    </row>
    <row r="26" spans="1:11" x14ac:dyDescent="0.25">
      <c r="A26" s="57" t="s">
        <v>856</v>
      </c>
      <c r="K26" s="57">
        <v>5</v>
      </c>
    </row>
    <row r="27" spans="1:11" x14ac:dyDescent="0.25">
      <c r="A27" s="23" t="s">
        <v>641</v>
      </c>
      <c r="B27" t="s">
        <v>856</v>
      </c>
      <c r="K27" s="23">
        <v>5</v>
      </c>
    </row>
    <row r="28" spans="1:11" x14ac:dyDescent="0.25">
      <c r="A28" s="57" t="s">
        <v>641</v>
      </c>
      <c r="K28" s="57">
        <v>3</v>
      </c>
    </row>
    <row r="29" spans="1:11" x14ac:dyDescent="0.25">
      <c r="A29" s="23" t="s">
        <v>641</v>
      </c>
      <c r="B29" t="s">
        <v>856</v>
      </c>
      <c r="K29" s="23">
        <v>2</v>
      </c>
    </row>
    <row r="30" spans="1:11" x14ac:dyDescent="0.25">
      <c r="A30" s="57" t="s">
        <v>856</v>
      </c>
      <c r="K30" s="57">
        <v>3</v>
      </c>
    </row>
    <row r="31" spans="1:11" x14ac:dyDescent="0.25">
      <c r="A31" s="23" t="s">
        <v>641</v>
      </c>
      <c r="K31" s="23">
        <v>4</v>
      </c>
    </row>
    <row r="32" spans="1:11" x14ac:dyDescent="0.25">
      <c r="A32" s="57" t="s">
        <v>856</v>
      </c>
      <c r="K32" s="57">
        <v>3</v>
      </c>
    </row>
    <row r="33" spans="1:11" x14ac:dyDescent="0.25">
      <c r="A33" s="23" t="s">
        <v>856</v>
      </c>
      <c r="K33" s="23">
        <v>3</v>
      </c>
    </row>
    <row r="34" spans="1:11" x14ac:dyDescent="0.25">
      <c r="A34" s="57" t="s">
        <v>641</v>
      </c>
      <c r="B34" t="s">
        <v>856</v>
      </c>
      <c r="K34" s="57">
        <v>4</v>
      </c>
    </row>
    <row r="35" spans="1:11" x14ac:dyDescent="0.25">
      <c r="A35" s="23" t="s">
        <v>641</v>
      </c>
      <c r="K35" s="23">
        <v>3</v>
      </c>
    </row>
    <row r="36" spans="1:11" x14ac:dyDescent="0.25">
      <c r="A36" s="57" t="s">
        <v>641</v>
      </c>
      <c r="B36" t="s">
        <v>856</v>
      </c>
      <c r="K36" s="57">
        <v>4</v>
      </c>
    </row>
    <row r="37" spans="1:11" x14ac:dyDescent="0.25">
      <c r="A37" s="23" t="s">
        <v>856</v>
      </c>
      <c r="K37" s="23">
        <v>3</v>
      </c>
    </row>
    <row r="38" spans="1:11" x14ac:dyDescent="0.25">
      <c r="A38" s="57" t="s">
        <v>641</v>
      </c>
      <c r="B38" t="s">
        <v>856</v>
      </c>
      <c r="K38" s="57">
        <v>4</v>
      </c>
    </row>
    <row r="39" spans="1:11" x14ac:dyDescent="0.25">
      <c r="A39" s="23" t="s">
        <v>856</v>
      </c>
      <c r="K39" s="23">
        <v>5</v>
      </c>
    </row>
    <row r="40" spans="1:11" x14ac:dyDescent="0.25">
      <c r="A40" s="57" t="s">
        <v>641</v>
      </c>
      <c r="K40" s="57">
        <v>3</v>
      </c>
    </row>
    <row r="41" spans="1:11" x14ac:dyDescent="0.25">
      <c r="A41" s="23" t="s">
        <v>856</v>
      </c>
      <c r="K41" s="23">
        <v>5</v>
      </c>
    </row>
    <row r="42" spans="1:11" x14ac:dyDescent="0.25">
      <c r="A42" s="57" t="s">
        <v>641</v>
      </c>
      <c r="B42" t="s">
        <v>856</v>
      </c>
      <c r="K42" s="57">
        <v>4</v>
      </c>
    </row>
    <row r="43" spans="1:11" x14ac:dyDescent="0.25">
      <c r="A43" s="23" t="s">
        <v>641</v>
      </c>
      <c r="K43" s="23">
        <v>4</v>
      </c>
    </row>
    <row r="44" spans="1:11" x14ac:dyDescent="0.25">
      <c r="A44" s="57" t="s">
        <v>641</v>
      </c>
      <c r="B44" t="s">
        <v>856</v>
      </c>
      <c r="K44" s="57">
        <v>3</v>
      </c>
    </row>
    <row r="45" spans="1:11" x14ac:dyDescent="0.25">
      <c r="A45" s="23" t="s">
        <v>856</v>
      </c>
      <c r="K45" s="23">
        <v>5</v>
      </c>
    </row>
    <row r="46" spans="1:11" x14ac:dyDescent="0.25">
      <c r="A46" s="57" t="s">
        <v>641</v>
      </c>
      <c r="B46" t="s">
        <v>856</v>
      </c>
      <c r="K46" s="57">
        <v>3</v>
      </c>
    </row>
    <row r="47" spans="1:11" x14ac:dyDescent="0.25">
      <c r="A47" s="23" t="s">
        <v>641</v>
      </c>
      <c r="K47" s="23">
        <v>5</v>
      </c>
    </row>
    <row r="48" spans="1:11" x14ac:dyDescent="0.25">
      <c r="A48" s="57" t="s">
        <v>641</v>
      </c>
      <c r="B48" t="s">
        <v>856</v>
      </c>
      <c r="K48" s="57">
        <v>3</v>
      </c>
    </row>
    <row r="49" spans="1:11" x14ac:dyDescent="0.25">
      <c r="A49" s="23" t="s">
        <v>641</v>
      </c>
      <c r="B49" t="s">
        <v>856</v>
      </c>
      <c r="K49" s="23">
        <v>4</v>
      </c>
    </row>
    <row r="50" spans="1:11" x14ac:dyDescent="0.25">
      <c r="A50" s="57" t="s">
        <v>641</v>
      </c>
      <c r="K50" s="57">
        <v>3</v>
      </c>
    </row>
    <row r="51" spans="1:11" x14ac:dyDescent="0.25">
      <c r="A51" s="23" t="s">
        <v>856</v>
      </c>
      <c r="K51" s="23">
        <v>4</v>
      </c>
    </row>
    <row r="52" spans="1:11" x14ac:dyDescent="0.25">
      <c r="A52" s="57" t="s">
        <v>641</v>
      </c>
      <c r="B52" t="s">
        <v>856</v>
      </c>
      <c r="K52" s="57">
        <v>3</v>
      </c>
    </row>
    <row r="53" spans="1:11" x14ac:dyDescent="0.25">
      <c r="A53" s="23" t="s">
        <v>641</v>
      </c>
      <c r="B53" t="s">
        <v>856</v>
      </c>
      <c r="K53" s="23">
        <v>4</v>
      </c>
    </row>
    <row r="54" spans="1:11" x14ac:dyDescent="0.25">
      <c r="A54" s="57" t="s">
        <v>856</v>
      </c>
      <c r="K54" s="57">
        <v>4</v>
      </c>
    </row>
    <row r="55" spans="1:11" x14ac:dyDescent="0.25">
      <c r="A55" s="23" t="s">
        <v>641</v>
      </c>
      <c r="K55" s="23">
        <v>3</v>
      </c>
    </row>
    <row r="56" spans="1:11" x14ac:dyDescent="0.25">
      <c r="A56" s="23" t="s">
        <v>856</v>
      </c>
      <c r="K56" s="23">
        <v>5</v>
      </c>
    </row>
    <row r="57" spans="1:11" x14ac:dyDescent="0.25">
      <c r="A57" s="57" t="s">
        <v>856</v>
      </c>
      <c r="K57" s="57">
        <v>5</v>
      </c>
    </row>
    <row r="58" spans="1:11" x14ac:dyDescent="0.25">
      <c r="A58" s="23" t="s">
        <v>641</v>
      </c>
      <c r="B58" t="s">
        <v>856</v>
      </c>
      <c r="K58" s="23">
        <v>5</v>
      </c>
    </row>
    <row r="59" spans="1:11" x14ac:dyDescent="0.25">
      <c r="A59" s="57" t="s">
        <v>856</v>
      </c>
      <c r="K59" s="57">
        <v>3</v>
      </c>
    </row>
    <row r="60" spans="1:11" x14ac:dyDescent="0.25">
      <c r="A60" s="23" t="s">
        <v>641</v>
      </c>
      <c r="B60" t="s">
        <v>856</v>
      </c>
      <c r="K60" s="23">
        <v>3</v>
      </c>
    </row>
    <row r="61" spans="1:11" x14ac:dyDescent="0.25">
      <c r="A61" s="57" t="s">
        <v>641</v>
      </c>
      <c r="B61" t="s">
        <v>856</v>
      </c>
      <c r="K61" s="57">
        <v>5</v>
      </c>
    </row>
    <row r="62" spans="1:11" x14ac:dyDescent="0.25">
      <c r="A62" s="23" t="s">
        <v>641</v>
      </c>
      <c r="K62" s="23">
        <v>3</v>
      </c>
    </row>
    <row r="63" spans="1:11" x14ac:dyDescent="0.25">
      <c r="A63" s="23" t="s">
        <v>856</v>
      </c>
      <c r="B63" t="s">
        <v>857</v>
      </c>
      <c r="K63" s="23">
        <v>4</v>
      </c>
    </row>
    <row r="64" spans="1:11" x14ac:dyDescent="0.25">
      <c r="A64" s="57" t="s">
        <v>856</v>
      </c>
      <c r="K64" s="57">
        <v>3</v>
      </c>
    </row>
    <row r="65" spans="1:11" x14ac:dyDescent="0.25">
      <c r="A65" s="23" t="s">
        <v>641</v>
      </c>
      <c r="K65" s="23">
        <v>4</v>
      </c>
    </row>
    <row r="66" spans="1:11" x14ac:dyDescent="0.25">
      <c r="A66" s="57" t="s">
        <v>856</v>
      </c>
      <c r="K66" s="57">
        <v>4</v>
      </c>
    </row>
    <row r="67" spans="1:11" x14ac:dyDescent="0.25">
      <c r="A67" s="57" t="s">
        <v>641</v>
      </c>
      <c r="B67" t="s">
        <v>856</v>
      </c>
      <c r="K67" s="57">
        <v>1</v>
      </c>
    </row>
    <row r="68" spans="1:11" x14ac:dyDescent="0.25">
      <c r="A68" s="23" t="s">
        <v>641</v>
      </c>
      <c r="B68" t="s">
        <v>856</v>
      </c>
      <c r="K68" s="23">
        <v>3</v>
      </c>
    </row>
    <row r="69" spans="1:11" x14ac:dyDescent="0.25">
      <c r="A69" s="57" t="s">
        <v>856</v>
      </c>
      <c r="K69" s="57">
        <v>4</v>
      </c>
    </row>
    <row r="70" spans="1:11" x14ac:dyDescent="0.25">
      <c r="A70" s="23" t="s">
        <v>641</v>
      </c>
      <c r="B70" t="s">
        <v>856</v>
      </c>
      <c r="K70" s="23">
        <v>4</v>
      </c>
    </row>
    <row r="71" spans="1:11" x14ac:dyDescent="0.25">
      <c r="A71" s="57" t="s">
        <v>856</v>
      </c>
      <c r="K71" s="57">
        <v>3</v>
      </c>
    </row>
    <row r="72" spans="1:11" x14ac:dyDescent="0.25">
      <c r="A72" s="23" t="s">
        <v>856</v>
      </c>
      <c r="K72" s="23">
        <v>5</v>
      </c>
    </row>
    <row r="73" spans="1:11" x14ac:dyDescent="0.25">
      <c r="A73" s="57" t="s">
        <v>641</v>
      </c>
      <c r="B73" t="s">
        <v>856</v>
      </c>
      <c r="K73" s="57">
        <v>3</v>
      </c>
    </row>
    <row r="74" spans="1:11" x14ac:dyDescent="0.25">
      <c r="A74" s="23" t="s">
        <v>641</v>
      </c>
      <c r="B74" t="s">
        <v>856</v>
      </c>
      <c r="K74" s="23">
        <v>3</v>
      </c>
    </row>
    <row r="75" spans="1:11" x14ac:dyDescent="0.25">
      <c r="A75" s="57" t="s">
        <v>641</v>
      </c>
      <c r="B75" t="s">
        <v>856</v>
      </c>
      <c r="K75" s="57">
        <v>3</v>
      </c>
    </row>
    <row r="76" spans="1:11" x14ac:dyDescent="0.25">
      <c r="A76" s="23" t="s">
        <v>856</v>
      </c>
      <c r="K76" s="23">
        <v>5</v>
      </c>
    </row>
    <row r="77" spans="1:11" x14ac:dyDescent="0.25">
      <c r="A77" s="57" t="s">
        <v>856</v>
      </c>
      <c r="K77" s="57">
        <v>5</v>
      </c>
    </row>
    <row r="78" spans="1:11" x14ac:dyDescent="0.25">
      <c r="A78" s="23" t="s">
        <v>856</v>
      </c>
      <c r="K78" s="23">
        <v>5</v>
      </c>
    </row>
    <row r="79" spans="1:11" x14ac:dyDescent="0.25">
      <c r="A79" s="57" t="s">
        <v>369</v>
      </c>
      <c r="K79" s="57">
        <v>3</v>
      </c>
    </row>
    <row r="80" spans="1:11" x14ac:dyDescent="0.25">
      <c r="A80" s="23" t="s">
        <v>641</v>
      </c>
      <c r="B80" t="s">
        <v>856</v>
      </c>
      <c r="K80" s="23">
        <v>4</v>
      </c>
    </row>
    <row r="81" spans="1:11" x14ac:dyDescent="0.25">
      <c r="A81" s="57" t="s">
        <v>641</v>
      </c>
      <c r="B81" t="s">
        <v>856</v>
      </c>
      <c r="C81" t="s">
        <v>858</v>
      </c>
      <c r="K81" s="57">
        <v>2</v>
      </c>
    </row>
    <row r="82" spans="1:11" x14ac:dyDescent="0.25">
      <c r="A82" s="23" t="s">
        <v>856</v>
      </c>
      <c r="B82" t="s">
        <v>859</v>
      </c>
      <c r="K82" s="23">
        <v>5</v>
      </c>
    </row>
    <row r="83" spans="1:11" x14ac:dyDescent="0.25">
      <c r="A83" s="57" t="s">
        <v>856</v>
      </c>
      <c r="K83" s="57">
        <v>3</v>
      </c>
    </row>
    <row r="84" spans="1:11" x14ac:dyDescent="0.25">
      <c r="A84" s="23" t="s">
        <v>641</v>
      </c>
      <c r="K84" s="23">
        <v>3</v>
      </c>
    </row>
    <row r="85" spans="1:11" x14ac:dyDescent="0.25">
      <c r="A85" s="57" t="s">
        <v>641</v>
      </c>
      <c r="K85" s="57">
        <v>3</v>
      </c>
    </row>
    <row r="86" spans="1:11" x14ac:dyDescent="0.25">
      <c r="A86" s="23" t="s">
        <v>641</v>
      </c>
      <c r="B86" t="s">
        <v>856</v>
      </c>
      <c r="K86" s="23">
        <v>4</v>
      </c>
    </row>
    <row r="87" spans="1:11" x14ac:dyDescent="0.25">
      <c r="A87" s="57" t="s">
        <v>641</v>
      </c>
      <c r="B87" t="s">
        <v>856</v>
      </c>
      <c r="K87" s="57">
        <v>4</v>
      </c>
    </row>
    <row r="88" spans="1:11" x14ac:dyDescent="0.25">
      <c r="A88" s="23" t="s">
        <v>856</v>
      </c>
      <c r="K88" s="23">
        <v>1</v>
      </c>
    </row>
    <row r="89" spans="1:11" x14ac:dyDescent="0.25">
      <c r="A89" s="57" t="s">
        <v>641</v>
      </c>
      <c r="K89" s="57">
        <v>4</v>
      </c>
    </row>
    <row r="90" spans="1:11" x14ac:dyDescent="0.25">
      <c r="A90" s="23" t="s">
        <v>641</v>
      </c>
      <c r="K90" s="23">
        <v>4</v>
      </c>
    </row>
    <row r="91" spans="1:11" x14ac:dyDescent="0.25">
      <c r="A91" s="57" t="s">
        <v>641</v>
      </c>
      <c r="B91" t="s">
        <v>856</v>
      </c>
      <c r="K91" s="57">
        <v>3</v>
      </c>
    </row>
    <row r="92" spans="1:11" x14ac:dyDescent="0.25">
      <c r="A92" s="23" t="s">
        <v>641</v>
      </c>
      <c r="B92" t="s">
        <v>856</v>
      </c>
      <c r="K92" s="23">
        <v>5</v>
      </c>
    </row>
    <row r="93" spans="1:11" x14ac:dyDescent="0.25">
      <c r="A93" s="57" t="s">
        <v>856</v>
      </c>
      <c r="K93" s="57">
        <v>4</v>
      </c>
    </row>
    <row r="94" spans="1:11" x14ac:dyDescent="0.25">
      <c r="A94" s="23" t="s">
        <v>856</v>
      </c>
      <c r="K94" s="23">
        <v>3</v>
      </c>
    </row>
    <row r="95" spans="1:11" x14ac:dyDescent="0.25">
      <c r="A95" s="57" t="s">
        <v>641</v>
      </c>
      <c r="B95" t="s">
        <v>856</v>
      </c>
      <c r="K95" s="57">
        <v>3</v>
      </c>
    </row>
    <row r="96" spans="1:11" x14ac:dyDescent="0.25">
      <c r="A96" s="23" t="s">
        <v>641</v>
      </c>
      <c r="B96" t="s">
        <v>856</v>
      </c>
      <c r="K96" s="23">
        <v>4</v>
      </c>
    </row>
    <row r="97" spans="1:11" x14ac:dyDescent="0.25">
      <c r="A97" s="57" t="s">
        <v>641</v>
      </c>
      <c r="B97" t="s">
        <v>856</v>
      </c>
      <c r="K97" s="57">
        <v>4</v>
      </c>
    </row>
    <row r="98" spans="1:11" x14ac:dyDescent="0.25">
      <c r="A98" s="23" t="s">
        <v>856</v>
      </c>
      <c r="K98" s="23">
        <v>4</v>
      </c>
    </row>
    <row r="99" spans="1:11" x14ac:dyDescent="0.25">
      <c r="A99" s="23" t="s">
        <v>641</v>
      </c>
      <c r="B99" t="s">
        <v>856</v>
      </c>
      <c r="K99" s="23">
        <v>4</v>
      </c>
    </row>
    <row r="100" spans="1:11" x14ac:dyDescent="0.25">
      <c r="A100" s="23" t="s">
        <v>641</v>
      </c>
      <c r="B100" t="s">
        <v>856</v>
      </c>
      <c r="K100" s="23">
        <v>5</v>
      </c>
    </row>
    <row r="101" spans="1:11" x14ac:dyDescent="0.25">
      <c r="A101" s="57" t="s">
        <v>856</v>
      </c>
      <c r="K101" s="57">
        <v>4</v>
      </c>
    </row>
    <row r="102" spans="1:11" x14ac:dyDescent="0.25">
      <c r="A102" s="23" t="s">
        <v>856</v>
      </c>
      <c r="K102" s="23">
        <v>4</v>
      </c>
    </row>
    <row r="103" spans="1:11" x14ac:dyDescent="0.25">
      <c r="A103" s="23" t="s">
        <v>641</v>
      </c>
      <c r="B103" t="s">
        <v>856</v>
      </c>
      <c r="K103" s="23">
        <v>4</v>
      </c>
    </row>
    <row r="104" spans="1:11" x14ac:dyDescent="0.25">
      <c r="A104" s="57" t="s">
        <v>641</v>
      </c>
      <c r="K104" s="57">
        <v>3</v>
      </c>
    </row>
    <row r="105" spans="1:11" x14ac:dyDescent="0.25">
      <c r="A105" s="23" t="s">
        <v>641</v>
      </c>
      <c r="B105" t="s">
        <v>856</v>
      </c>
      <c r="K105" s="23">
        <v>3</v>
      </c>
    </row>
    <row r="106" spans="1:11" x14ac:dyDescent="0.25">
      <c r="A106" s="57" t="s">
        <v>641</v>
      </c>
      <c r="B106" t="s">
        <v>856</v>
      </c>
      <c r="K106" s="57">
        <v>4</v>
      </c>
    </row>
    <row r="107" spans="1:11" x14ac:dyDescent="0.25">
      <c r="A107" s="23" t="s">
        <v>856</v>
      </c>
      <c r="K107" s="23">
        <v>4</v>
      </c>
    </row>
    <row r="108" spans="1:11" x14ac:dyDescent="0.25">
      <c r="A108" s="57" t="s">
        <v>856</v>
      </c>
      <c r="K108" s="57">
        <v>5</v>
      </c>
    </row>
    <row r="109" spans="1:11" x14ac:dyDescent="0.25">
      <c r="A109" s="23" t="s">
        <v>856</v>
      </c>
      <c r="K109" s="23">
        <v>4</v>
      </c>
    </row>
    <row r="110" spans="1:11" x14ac:dyDescent="0.25">
      <c r="A110" s="57" t="s">
        <v>856</v>
      </c>
      <c r="K110" s="57">
        <v>4</v>
      </c>
    </row>
    <row r="111" spans="1:11" x14ac:dyDescent="0.25">
      <c r="A111" s="23" t="s">
        <v>641</v>
      </c>
      <c r="B111" t="s">
        <v>856</v>
      </c>
      <c r="K111" s="23">
        <v>3</v>
      </c>
    </row>
    <row r="112" spans="1:11" x14ac:dyDescent="0.25">
      <c r="A112" s="57" t="s">
        <v>856</v>
      </c>
      <c r="K112" s="57">
        <v>4</v>
      </c>
    </row>
    <row r="113" spans="1:11" x14ac:dyDescent="0.25">
      <c r="A113" s="23" t="s">
        <v>641</v>
      </c>
      <c r="B113" t="s">
        <v>856</v>
      </c>
      <c r="K113" s="23">
        <v>5</v>
      </c>
    </row>
    <row r="114" spans="1:11" x14ac:dyDescent="0.25">
      <c r="A114" s="57" t="s">
        <v>641</v>
      </c>
      <c r="K114" s="57">
        <v>4</v>
      </c>
    </row>
    <row r="115" spans="1:11" x14ac:dyDescent="0.25">
      <c r="A115" s="23" t="s">
        <v>856</v>
      </c>
      <c r="K115" s="23">
        <v>5</v>
      </c>
    </row>
    <row r="116" spans="1:11" x14ac:dyDescent="0.25">
      <c r="A116" s="57" t="s">
        <v>856</v>
      </c>
      <c r="K116" s="57">
        <v>4</v>
      </c>
    </row>
    <row r="117" spans="1:11" x14ac:dyDescent="0.25">
      <c r="A117" s="23" t="s">
        <v>856</v>
      </c>
      <c r="K117" s="23">
        <v>4</v>
      </c>
    </row>
    <row r="118" spans="1:11" x14ac:dyDescent="0.25">
      <c r="A118" s="57" t="s">
        <v>641</v>
      </c>
      <c r="B118" t="s">
        <v>856</v>
      </c>
      <c r="K118" s="57">
        <v>3</v>
      </c>
    </row>
    <row r="119" spans="1:11" x14ac:dyDescent="0.25">
      <c r="A119" s="23" t="s">
        <v>641</v>
      </c>
      <c r="B119" t="s">
        <v>856</v>
      </c>
      <c r="K119" s="23">
        <v>4</v>
      </c>
    </row>
    <row r="120" spans="1:11" x14ac:dyDescent="0.25">
      <c r="A120" s="57" t="s">
        <v>641</v>
      </c>
      <c r="B120" t="s">
        <v>856</v>
      </c>
      <c r="K120" s="57">
        <v>2</v>
      </c>
    </row>
    <row r="121" spans="1:11" x14ac:dyDescent="0.25">
      <c r="A121" s="23" t="s">
        <v>641</v>
      </c>
      <c r="B121" t="s">
        <v>856</v>
      </c>
      <c r="K121" s="23">
        <v>4</v>
      </c>
    </row>
    <row r="122" spans="1:11" x14ac:dyDescent="0.25">
      <c r="A122" s="57" t="s">
        <v>641</v>
      </c>
      <c r="B122" t="s">
        <v>856</v>
      </c>
      <c r="K122" s="57">
        <v>4</v>
      </c>
    </row>
    <row r="123" spans="1:11" x14ac:dyDescent="0.25">
      <c r="A123" s="23" t="s">
        <v>856</v>
      </c>
      <c r="K123" s="23">
        <v>4</v>
      </c>
    </row>
    <row r="124" spans="1:11" x14ac:dyDescent="0.25">
      <c r="A124" s="57" t="s">
        <v>856</v>
      </c>
      <c r="K124" s="57">
        <v>5</v>
      </c>
    </row>
    <row r="125" spans="1:11" x14ac:dyDescent="0.25">
      <c r="A125" s="23" t="s">
        <v>641</v>
      </c>
      <c r="K125" s="23">
        <v>3</v>
      </c>
    </row>
    <row r="126" spans="1:11" x14ac:dyDescent="0.25">
      <c r="A126" s="57" t="s">
        <v>856</v>
      </c>
      <c r="B126" t="s">
        <v>860</v>
      </c>
      <c r="K126" s="57">
        <v>5</v>
      </c>
    </row>
    <row r="127" spans="1:11" x14ac:dyDescent="0.25">
      <c r="A127" s="23" t="s">
        <v>856</v>
      </c>
      <c r="K127" s="23">
        <v>5</v>
      </c>
    </row>
    <row r="128" spans="1:11" x14ac:dyDescent="0.25">
      <c r="A128" s="57" t="s">
        <v>641</v>
      </c>
      <c r="B128" t="s">
        <v>856</v>
      </c>
      <c r="K128" s="57">
        <v>3</v>
      </c>
    </row>
    <row r="129" spans="1:11" x14ac:dyDescent="0.25">
      <c r="A129" s="23" t="s">
        <v>856</v>
      </c>
      <c r="K129" s="23">
        <v>4</v>
      </c>
    </row>
    <row r="130" spans="1:11" x14ac:dyDescent="0.25">
      <c r="A130" s="57" t="s">
        <v>856</v>
      </c>
      <c r="K130" s="57">
        <v>4</v>
      </c>
    </row>
    <row r="131" spans="1:11" x14ac:dyDescent="0.25">
      <c r="A131" s="23" t="s">
        <v>856</v>
      </c>
      <c r="K131" s="23">
        <v>5</v>
      </c>
    </row>
    <row r="132" spans="1:11" x14ac:dyDescent="0.25">
      <c r="A132" s="57" t="s">
        <v>641</v>
      </c>
      <c r="B132" t="s">
        <v>856</v>
      </c>
      <c r="K132" s="57">
        <v>3</v>
      </c>
    </row>
    <row r="133" spans="1:11" x14ac:dyDescent="0.25">
      <c r="A133" s="23" t="s">
        <v>856</v>
      </c>
      <c r="K133" s="23">
        <v>5</v>
      </c>
    </row>
    <row r="134" spans="1:11" x14ac:dyDescent="0.25">
      <c r="A134" s="57" t="s">
        <v>641</v>
      </c>
      <c r="B134" t="s">
        <v>856</v>
      </c>
      <c r="K134" s="57">
        <v>4</v>
      </c>
    </row>
    <row r="135" spans="1:11" x14ac:dyDescent="0.25">
      <c r="A135" s="23" t="s">
        <v>856</v>
      </c>
      <c r="K135" s="23">
        <v>5</v>
      </c>
    </row>
    <row r="136" spans="1:11" x14ac:dyDescent="0.25">
      <c r="A136" s="57" t="s">
        <v>856</v>
      </c>
      <c r="K136" s="57">
        <v>4</v>
      </c>
    </row>
    <row r="137" spans="1:11" x14ac:dyDescent="0.25">
      <c r="A137" s="23" t="s">
        <v>856</v>
      </c>
      <c r="K137" s="23">
        <v>4</v>
      </c>
    </row>
    <row r="138" spans="1:11" x14ac:dyDescent="0.25">
      <c r="A138" s="57" t="s">
        <v>856</v>
      </c>
      <c r="K138" s="57">
        <v>4</v>
      </c>
    </row>
    <row r="139" spans="1:11" x14ac:dyDescent="0.25">
      <c r="A139" s="23" t="s">
        <v>641</v>
      </c>
      <c r="B139" t="s">
        <v>856</v>
      </c>
      <c r="K139" s="23">
        <v>5</v>
      </c>
    </row>
    <row r="140" spans="1:11" x14ac:dyDescent="0.25">
      <c r="A140" s="57" t="s">
        <v>641</v>
      </c>
      <c r="B140" t="s">
        <v>856</v>
      </c>
      <c r="K140" s="57">
        <v>4</v>
      </c>
    </row>
    <row r="141" spans="1:11" x14ac:dyDescent="0.25">
      <c r="A141" s="23" t="s">
        <v>641</v>
      </c>
      <c r="B141" t="s">
        <v>856</v>
      </c>
      <c r="K141" s="23">
        <v>4</v>
      </c>
    </row>
    <row r="142" spans="1:11" x14ac:dyDescent="0.25">
      <c r="A142" s="57" t="s">
        <v>641</v>
      </c>
      <c r="K142" s="57">
        <v>3</v>
      </c>
    </row>
    <row r="143" spans="1:11" x14ac:dyDescent="0.25">
      <c r="A143" s="23" t="s">
        <v>641</v>
      </c>
      <c r="B143" t="s">
        <v>856</v>
      </c>
      <c r="K143" s="23">
        <v>4</v>
      </c>
    </row>
    <row r="144" spans="1:11" x14ac:dyDescent="0.25">
      <c r="A144" s="57" t="s">
        <v>641</v>
      </c>
      <c r="B144" t="s">
        <v>856</v>
      </c>
      <c r="K144" s="57">
        <v>5</v>
      </c>
    </row>
    <row r="145" spans="1:11" x14ac:dyDescent="0.25">
      <c r="A145" s="23" t="s">
        <v>641</v>
      </c>
      <c r="K145" s="23">
        <v>4</v>
      </c>
    </row>
    <row r="146" spans="1:11" x14ac:dyDescent="0.25">
      <c r="A146" s="57" t="s">
        <v>641</v>
      </c>
      <c r="B146" t="s">
        <v>856</v>
      </c>
      <c r="K146" s="57">
        <v>4</v>
      </c>
    </row>
    <row r="147" spans="1:11" x14ac:dyDescent="0.25">
      <c r="A147" s="23" t="s">
        <v>856</v>
      </c>
      <c r="K147" s="23">
        <v>4</v>
      </c>
    </row>
    <row r="148" spans="1:11" x14ac:dyDescent="0.25">
      <c r="A148" s="57" t="s">
        <v>641</v>
      </c>
      <c r="B148" t="s">
        <v>856</v>
      </c>
      <c r="K148" s="57">
        <v>4</v>
      </c>
    </row>
    <row r="149" spans="1:11" x14ac:dyDescent="0.25">
      <c r="A149" s="23" t="s">
        <v>641</v>
      </c>
      <c r="B149" t="s">
        <v>856</v>
      </c>
      <c r="K149" s="23">
        <v>5</v>
      </c>
    </row>
    <row r="150" spans="1:11" x14ac:dyDescent="0.25">
      <c r="A150" s="57" t="s">
        <v>641</v>
      </c>
      <c r="B150" t="s">
        <v>856</v>
      </c>
      <c r="K150" s="57">
        <v>4</v>
      </c>
    </row>
    <row r="151" spans="1:11" x14ac:dyDescent="0.25">
      <c r="A151" s="23" t="s">
        <v>641</v>
      </c>
      <c r="K151" s="23">
        <v>3</v>
      </c>
    </row>
    <row r="152" spans="1:11" x14ac:dyDescent="0.25">
      <c r="A152" s="23" t="s">
        <v>641</v>
      </c>
      <c r="B152" t="s">
        <v>856</v>
      </c>
      <c r="K152" s="23">
        <v>5</v>
      </c>
    </row>
    <row r="153" spans="1:11" x14ac:dyDescent="0.25">
      <c r="A153" s="57" t="s">
        <v>641</v>
      </c>
      <c r="K153" s="57">
        <v>3</v>
      </c>
    </row>
    <row r="154" spans="1:11" x14ac:dyDescent="0.25">
      <c r="A154" s="23" t="s">
        <v>641</v>
      </c>
      <c r="K154" s="23">
        <v>4</v>
      </c>
    </row>
    <row r="155" spans="1:11" x14ac:dyDescent="0.25">
      <c r="A155" s="23" t="s">
        <v>641</v>
      </c>
      <c r="K155" s="23">
        <v>3</v>
      </c>
    </row>
    <row r="156" spans="1:11" x14ac:dyDescent="0.25">
      <c r="A156" s="57" t="s">
        <v>641</v>
      </c>
      <c r="K156" s="57">
        <v>3</v>
      </c>
    </row>
    <row r="157" spans="1:11" x14ac:dyDescent="0.25">
      <c r="A157" s="57" t="s">
        <v>641</v>
      </c>
      <c r="B157" t="s">
        <v>856</v>
      </c>
      <c r="K157" s="57">
        <v>4</v>
      </c>
    </row>
    <row r="158" spans="1:11" ht="39.6" x14ac:dyDescent="0.25">
      <c r="A158" s="57" t="s">
        <v>495</v>
      </c>
      <c r="K158" s="57">
        <v>5</v>
      </c>
    </row>
    <row r="159" spans="1:11" x14ac:dyDescent="0.25">
      <c r="A159" s="57" t="s">
        <v>641</v>
      </c>
      <c r="K159" s="57">
        <v>4</v>
      </c>
    </row>
    <row r="160" spans="1:11" x14ac:dyDescent="0.25">
      <c r="A160" s="57" t="s">
        <v>856</v>
      </c>
      <c r="K160" s="57">
        <v>3</v>
      </c>
    </row>
    <row r="161" spans="1:11" x14ac:dyDescent="0.25">
      <c r="A161" s="57" t="s">
        <v>641</v>
      </c>
      <c r="K161" s="57">
        <v>2</v>
      </c>
    </row>
    <row r="162" spans="1:11" x14ac:dyDescent="0.25">
      <c r="A162" s="23" t="s">
        <v>641</v>
      </c>
      <c r="B162" t="s">
        <v>861</v>
      </c>
      <c r="K162" s="23">
        <v>4</v>
      </c>
    </row>
    <row r="163" spans="1:11" x14ac:dyDescent="0.25">
      <c r="A163" s="57" t="s">
        <v>856</v>
      </c>
      <c r="K163" s="57">
        <v>5</v>
      </c>
    </row>
    <row r="164" spans="1:11" x14ac:dyDescent="0.25">
      <c r="A164" s="23" t="s">
        <v>641</v>
      </c>
      <c r="B164" t="s">
        <v>856</v>
      </c>
      <c r="K164" s="23">
        <v>4</v>
      </c>
    </row>
    <row r="165" spans="1:11" x14ac:dyDescent="0.25">
      <c r="A165" s="57" t="s">
        <v>641</v>
      </c>
      <c r="B165" t="s">
        <v>856</v>
      </c>
      <c r="K165" s="57">
        <v>1</v>
      </c>
    </row>
    <row r="166" spans="1:11" x14ac:dyDescent="0.25">
      <c r="A166" s="23" t="s">
        <v>641</v>
      </c>
      <c r="K166" s="23">
        <v>2</v>
      </c>
    </row>
    <row r="167" spans="1:11" x14ac:dyDescent="0.25">
      <c r="A167" s="57" t="s">
        <v>856</v>
      </c>
      <c r="K167" s="57">
        <v>2</v>
      </c>
    </row>
    <row r="168" spans="1:11" x14ac:dyDescent="0.25">
      <c r="A168" s="57" t="s">
        <v>856</v>
      </c>
      <c r="B168" t="s">
        <v>862</v>
      </c>
      <c r="K168" s="57">
        <v>4</v>
      </c>
    </row>
    <row r="169" spans="1:11" x14ac:dyDescent="0.25">
      <c r="A169" s="23" t="s">
        <v>641</v>
      </c>
      <c r="B169" t="s">
        <v>856</v>
      </c>
      <c r="K169" s="23">
        <v>3</v>
      </c>
    </row>
    <row r="170" spans="1:11" x14ac:dyDescent="0.25">
      <c r="A170" s="57" t="s">
        <v>641</v>
      </c>
      <c r="K170" s="57">
        <v>3</v>
      </c>
    </row>
    <row r="171" spans="1:11" x14ac:dyDescent="0.25">
      <c r="A171" s="23" t="s">
        <v>641</v>
      </c>
      <c r="B171" t="s">
        <v>856</v>
      </c>
      <c r="K171" s="23">
        <v>4</v>
      </c>
    </row>
    <row r="172" spans="1:11" x14ac:dyDescent="0.25">
      <c r="A172" s="57" t="s">
        <v>856</v>
      </c>
      <c r="K172" s="57">
        <v>3</v>
      </c>
    </row>
    <row r="173" spans="1:11" x14ac:dyDescent="0.25">
      <c r="A173" s="23" t="s">
        <v>641</v>
      </c>
      <c r="B173" t="s">
        <v>856</v>
      </c>
      <c r="K173" s="23">
        <v>3</v>
      </c>
    </row>
    <row r="174" spans="1:11" x14ac:dyDescent="0.25">
      <c r="A174" s="57" t="s">
        <v>641</v>
      </c>
      <c r="K174" s="57">
        <v>3</v>
      </c>
    </row>
    <row r="175" spans="1:11" x14ac:dyDescent="0.25">
      <c r="A175" s="57" t="s">
        <v>641</v>
      </c>
      <c r="K175" s="57">
        <v>3</v>
      </c>
    </row>
    <row r="176" spans="1:11" x14ac:dyDescent="0.25">
      <c r="A176" s="57" t="s">
        <v>856</v>
      </c>
      <c r="K176" s="57">
        <v>4</v>
      </c>
    </row>
    <row r="177" spans="1:11" x14ac:dyDescent="0.25">
      <c r="A177" s="23" t="s">
        <v>856</v>
      </c>
      <c r="K177" s="23">
        <v>3</v>
      </c>
    </row>
    <row r="178" spans="1:11" x14ac:dyDescent="0.25">
      <c r="A178" s="57" t="s">
        <v>641</v>
      </c>
      <c r="B178" t="s">
        <v>856</v>
      </c>
      <c r="K178" s="57">
        <v>3</v>
      </c>
    </row>
    <row r="179" spans="1:11" x14ac:dyDescent="0.25">
      <c r="A179" s="57" t="s">
        <v>641</v>
      </c>
      <c r="K179" s="57">
        <v>3</v>
      </c>
    </row>
    <row r="180" spans="1:11" x14ac:dyDescent="0.25">
      <c r="A180" s="23" t="s">
        <v>856</v>
      </c>
      <c r="K180" s="23">
        <v>3</v>
      </c>
    </row>
    <row r="181" spans="1:11" x14ac:dyDescent="0.25">
      <c r="A181" s="57" t="s">
        <v>856</v>
      </c>
      <c r="K181" s="57">
        <v>3</v>
      </c>
    </row>
    <row r="182" spans="1:11" x14ac:dyDescent="0.25">
      <c r="A182" s="57" t="s">
        <v>641</v>
      </c>
      <c r="K182" s="57">
        <v>1</v>
      </c>
    </row>
    <row r="183" spans="1:11" x14ac:dyDescent="0.25">
      <c r="A183" s="57" t="s">
        <v>856</v>
      </c>
      <c r="K183" s="57">
        <v>4</v>
      </c>
    </row>
    <row r="184" spans="1:11" x14ac:dyDescent="0.25">
      <c r="A184" s="23" t="s">
        <v>641</v>
      </c>
      <c r="B184" t="s">
        <v>856</v>
      </c>
      <c r="K184" s="23">
        <v>4</v>
      </c>
    </row>
    <row r="185" spans="1:11" x14ac:dyDescent="0.25">
      <c r="A185" s="57" t="s">
        <v>641</v>
      </c>
      <c r="B185" t="s">
        <v>856</v>
      </c>
      <c r="K185" s="57">
        <v>3</v>
      </c>
    </row>
    <row r="186" spans="1:11" x14ac:dyDescent="0.25">
      <c r="A186" s="23" t="s">
        <v>641</v>
      </c>
      <c r="B186" t="s">
        <v>856</v>
      </c>
      <c r="K186" s="23">
        <v>2</v>
      </c>
    </row>
    <row r="187" spans="1:11" x14ac:dyDescent="0.25">
      <c r="A187" s="57" t="s">
        <v>641</v>
      </c>
      <c r="K187" s="57">
        <v>4</v>
      </c>
    </row>
    <row r="188" spans="1:11" x14ac:dyDescent="0.25">
      <c r="A188" s="57" t="s">
        <v>641</v>
      </c>
      <c r="K188" s="57">
        <v>4</v>
      </c>
    </row>
    <row r="189" spans="1:11" x14ac:dyDescent="0.25">
      <c r="A189" s="23" t="s">
        <v>856</v>
      </c>
      <c r="K189" s="23">
        <v>4</v>
      </c>
    </row>
    <row r="190" spans="1:11" x14ac:dyDescent="0.25">
      <c r="A190" s="23" t="s">
        <v>856</v>
      </c>
      <c r="K190" s="23">
        <v>3</v>
      </c>
    </row>
    <row r="191" spans="1:11" x14ac:dyDescent="0.25">
      <c r="A191" s="23" t="s">
        <v>856</v>
      </c>
      <c r="K191" s="23">
        <v>1</v>
      </c>
    </row>
    <row r="192" spans="1:11" x14ac:dyDescent="0.25">
      <c r="A192" s="23" t="s">
        <v>856</v>
      </c>
      <c r="K192" s="23">
        <v>3</v>
      </c>
    </row>
    <row r="193" spans="1:11" x14ac:dyDescent="0.25">
      <c r="A193" s="57" t="s">
        <v>641</v>
      </c>
      <c r="B193" t="s">
        <v>856</v>
      </c>
      <c r="K193" s="57">
        <v>5</v>
      </c>
    </row>
    <row r="194" spans="1:11" x14ac:dyDescent="0.25">
      <c r="A194" s="23" t="s">
        <v>641</v>
      </c>
      <c r="K194" s="23">
        <v>4</v>
      </c>
    </row>
    <row r="195" spans="1:11" x14ac:dyDescent="0.25">
      <c r="A195" s="57" t="s">
        <v>641</v>
      </c>
      <c r="K195" s="57">
        <v>3</v>
      </c>
    </row>
    <row r="196" spans="1:11" x14ac:dyDescent="0.25">
      <c r="A196" s="23" t="s">
        <v>856</v>
      </c>
      <c r="K196" s="23">
        <v>3</v>
      </c>
    </row>
    <row r="197" spans="1:11" x14ac:dyDescent="0.25">
      <c r="A197" s="57" t="s">
        <v>856</v>
      </c>
      <c r="K197" s="57">
        <v>3</v>
      </c>
    </row>
    <row r="198" spans="1:11" x14ac:dyDescent="0.25">
      <c r="A198" s="23" t="s">
        <v>856</v>
      </c>
      <c r="K198" s="23">
        <v>3</v>
      </c>
    </row>
    <row r="199" spans="1:11" x14ac:dyDescent="0.25">
      <c r="A199" s="57" t="s">
        <v>856</v>
      </c>
      <c r="K199" s="57">
        <v>4</v>
      </c>
    </row>
    <row r="200" spans="1:11" x14ac:dyDescent="0.25">
      <c r="A200" s="58" t="s">
        <v>856</v>
      </c>
      <c r="K200" s="58">
        <v>4</v>
      </c>
    </row>
  </sheetData>
  <autoFilter ref="A1:D200" xr:uid="{00000000-0009-0000-0000-000006000000}"/>
  <conditionalFormatting sqref="H2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3"/>
  <sheetViews>
    <sheetView zoomScale="55" zoomScaleNormal="55" workbookViewId="0">
      <selection activeCell="S40" sqref="S40"/>
    </sheetView>
  </sheetViews>
  <sheetFormatPr defaultRowHeight="13.2" x14ac:dyDescent="0.25"/>
  <cols>
    <col min="1" max="1" width="33.33203125" style="59" customWidth="1"/>
    <col min="6" max="6" width="24.33203125" customWidth="1"/>
    <col min="14" max="14" width="37.6640625" style="59" customWidth="1"/>
  </cols>
  <sheetData>
    <row r="1" spans="1:14" ht="26.4" x14ac:dyDescent="0.25">
      <c r="A1" s="66" t="s">
        <v>844</v>
      </c>
      <c r="N1" s="66" t="s">
        <v>853</v>
      </c>
    </row>
    <row r="2" spans="1:14" ht="26.4" x14ac:dyDescent="0.25">
      <c r="A2" s="57" t="s">
        <v>641</v>
      </c>
      <c r="B2" t="s">
        <v>845</v>
      </c>
      <c r="F2" s="34" t="s">
        <v>850</v>
      </c>
      <c r="G2" s="15">
        <v>3</v>
      </c>
      <c r="N2" s="57">
        <v>2</v>
      </c>
    </row>
    <row r="3" spans="1:14" x14ac:dyDescent="0.25">
      <c r="A3" s="23" t="s">
        <v>143</v>
      </c>
      <c r="F3" s="48" t="s">
        <v>851</v>
      </c>
      <c r="G3" s="49">
        <v>6</v>
      </c>
      <c r="N3" s="23">
        <v>3</v>
      </c>
    </row>
    <row r="4" spans="1:14" x14ac:dyDescent="0.25">
      <c r="A4" s="23" t="s">
        <v>641</v>
      </c>
      <c r="F4" s="16" t="s">
        <v>655</v>
      </c>
      <c r="G4" s="15">
        <v>9</v>
      </c>
      <c r="N4" s="23">
        <v>5</v>
      </c>
    </row>
    <row r="5" spans="1:14" x14ac:dyDescent="0.25">
      <c r="A5" s="23" t="s">
        <v>641</v>
      </c>
      <c r="B5" t="s">
        <v>261</v>
      </c>
      <c r="F5" s="15" t="s">
        <v>846</v>
      </c>
      <c r="G5" s="15">
        <f>COUNTIF($A$2:$E$73,F5)</f>
        <v>20</v>
      </c>
      <c r="N5" s="23">
        <v>1</v>
      </c>
    </row>
    <row r="6" spans="1:14" x14ac:dyDescent="0.25">
      <c r="A6" s="57" t="s">
        <v>641</v>
      </c>
      <c r="B6" t="s">
        <v>846</v>
      </c>
      <c r="F6" s="15" t="s">
        <v>261</v>
      </c>
      <c r="G6" s="15">
        <f>COUNTIF($A$2:$E$73,F6)</f>
        <v>32</v>
      </c>
      <c r="N6" s="57">
        <v>2</v>
      </c>
    </row>
    <row r="7" spans="1:14" x14ac:dyDescent="0.25">
      <c r="A7" s="23" t="s">
        <v>641</v>
      </c>
      <c r="B7" t="s">
        <v>261</v>
      </c>
      <c r="F7" s="15" t="s">
        <v>641</v>
      </c>
      <c r="G7" s="15">
        <f>COUNTIF($A$2:$E$73,F7)</f>
        <v>61</v>
      </c>
      <c r="N7" s="23">
        <v>3</v>
      </c>
    </row>
    <row r="8" spans="1:14" x14ac:dyDescent="0.25">
      <c r="A8" s="23" t="s">
        <v>265</v>
      </c>
      <c r="N8" s="57">
        <v>1</v>
      </c>
    </row>
    <row r="9" spans="1:14" x14ac:dyDescent="0.25">
      <c r="A9" s="57" t="s">
        <v>641</v>
      </c>
      <c r="N9" s="57">
        <v>3</v>
      </c>
    </row>
    <row r="10" spans="1:14" x14ac:dyDescent="0.25">
      <c r="A10" s="23" t="s">
        <v>641</v>
      </c>
      <c r="N10" s="23">
        <v>3</v>
      </c>
    </row>
    <row r="11" spans="1:14" x14ac:dyDescent="0.25">
      <c r="A11" s="57" t="s">
        <v>641</v>
      </c>
      <c r="B11" t="s">
        <v>261</v>
      </c>
      <c r="N11" s="57">
        <v>5</v>
      </c>
    </row>
    <row r="12" spans="1:14" x14ac:dyDescent="0.25">
      <c r="A12" s="23" t="s">
        <v>294</v>
      </c>
      <c r="N12" s="23">
        <v>5</v>
      </c>
    </row>
    <row r="13" spans="1:14" x14ac:dyDescent="0.25">
      <c r="A13" s="57" t="s">
        <v>641</v>
      </c>
      <c r="B13" t="s">
        <v>261</v>
      </c>
      <c r="C13" t="s">
        <v>846</v>
      </c>
      <c r="D13" t="s">
        <v>847</v>
      </c>
      <c r="N13" s="57">
        <v>3</v>
      </c>
    </row>
    <row r="14" spans="1:14" x14ac:dyDescent="0.25">
      <c r="A14" s="23" t="s">
        <v>641</v>
      </c>
      <c r="N14" s="23">
        <v>4</v>
      </c>
    </row>
    <row r="15" spans="1:14" x14ac:dyDescent="0.25">
      <c r="A15" s="23" t="s">
        <v>641</v>
      </c>
      <c r="N15" s="57">
        <v>3</v>
      </c>
    </row>
    <row r="16" spans="1:14" x14ac:dyDescent="0.25">
      <c r="A16" s="57" t="s">
        <v>641</v>
      </c>
      <c r="B16" t="s">
        <v>846</v>
      </c>
      <c r="C16" t="s">
        <v>848</v>
      </c>
      <c r="N16" s="57">
        <v>2</v>
      </c>
    </row>
    <row r="17" spans="1:14" ht="15.6" x14ac:dyDescent="0.3">
      <c r="A17" s="23" t="s">
        <v>641</v>
      </c>
      <c r="B17" t="s">
        <v>261</v>
      </c>
      <c r="F17" s="68" t="s">
        <v>854</v>
      </c>
      <c r="G17" s="67">
        <f>AVERAGE(N2:N66)</f>
        <v>3.4307692307692306</v>
      </c>
      <c r="N17" s="23">
        <v>4</v>
      </c>
    </row>
    <row r="18" spans="1:14" x14ac:dyDescent="0.25">
      <c r="A18" s="57" t="s">
        <v>641</v>
      </c>
      <c r="B18" t="s">
        <v>846</v>
      </c>
      <c r="N18" s="57">
        <v>4</v>
      </c>
    </row>
    <row r="19" spans="1:14" x14ac:dyDescent="0.25">
      <c r="A19" s="57" t="s">
        <v>641</v>
      </c>
      <c r="B19" t="s">
        <v>261</v>
      </c>
      <c r="C19" t="s">
        <v>846</v>
      </c>
      <c r="D19" t="s">
        <v>849</v>
      </c>
      <c r="N19" s="23">
        <v>4</v>
      </c>
    </row>
    <row r="20" spans="1:14" x14ac:dyDescent="0.25">
      <c r="A20" s="23" t="s">
        <v>641</v>
      </c>
      <c r="B20" t="s">
        <v>261</v>
      </c>
      <c r="C20" t="s">
        <v>846</v>
      </c>
      <c r="N20" s="57">
        <v>3</v>
      </c>
    </row>
    <row r="21" spans="1:14" x14ac:dyDescent="0.25">
      <c r="A21" s="57" t="s">
        <v>641</v>
      </c>
      <c r="B21" t="s">
        <v>846</v>
      </c>
      <c r="N21" s="23">
        <v>5</v>
      </c>
    </row>
    <row r="22" spans="1:14" x14ac:dyDescent="0.25">
      <c r="A22" s="23" t="s">
        <v>641</v>
      </c>
      <c r="B22" t="s">
        <v>261</v>
      </c>
      <c r="N22" s="57">
        <v>3</v>
      </c>
    </row>
    <row r="23" spans="1:14" x14ac:dyDescent="0.25">
      <c r="A23" s="57" t="s">
        <v>641</v>
      </c>
      <c r="B23" t="s">
        <v>261</v>
      </c>
      <c r="N23" s="23">
        <v>4</v>
      </c>
    </row>
    <row r="24" spans="1:14" x14ac:dyDescent="0.25">
      <c r="A24" s="23" t="s">
        <v>641</v>
      </c>
      <c r="B24" t="s">
        <v>261</v>
      </c>
      <c r="N24" s="57">
        <v>4</v>
      </c>
    </row>
    <row r="25" spans="1:14" x14ac:dyDescent="0.25">
      <c r="A25" s="57" t="s">
        <v>641</v>
      </c>
      <c r="N25" s="23">
        <v>4</v>
      </c>
    </row>
    <row r="26" spans="1:14" x14ac:dyDescent="0.25">
      <c r="A26" s="23" t="s">
        <v>261</v>
      </c>
      <c r="N26" s="57">
        <v>3</v>
      </c>
    </row>
    <row r="27" spans="1:14" x14ac:dyDescent="0.25">
      <c r="A27" s="57" t="s">
        <v>641</v>
      </c>
      <c r="B27" t="s">
        <v>261</v>
      </c>
      <c r="C27" t="s">
        <v>850</v>
      </c>
      <c r="N27" s="23">
        <v>4</v>
      </c>
    </row>
    <row r="28" spans="1:14" x14ac:dyDescent="0.25">
      <c r="A28" s="23" t="s">
        <v>641</v>
      </c>
      <c r="B28" t="s">
        <v>261</v>
      </c>
      <c r="C28" t="s">
        <v>846</v>
      </c>
      <c r="N28" s="57">
        <v>4</v>
      </c>
    </row>
    <row r="29" spans="1:14" x14ac:dyDescent="0.25">
      <c r="A29" s="57" t="s">
        <v>641</v>
      </c>
      <c r="B29" t="s">
        <v>261</v>
      </c>
      <c r="C29" t="s">
        <v>846</v>
      </c>
      <c r="N29" s="23">
        <v>4</v>
      </c>
    </row>
    <row r="30" spans="1:14" x14ac:dyDescent="0.25">
      <c r="A30" s="23" t="s">
        <v>641</v>
      </c>
      <c r="B30" t="s">
        <v>846</v>
      </c>
      <c r="N30" s="57">
        <v>4</v>
      </c>
    </row>
    <row r="31" spans="1:14" x14ac:dyDescent="0.25">
      <c r="A31" s="57" t="s">
        <v>641</v>
      </c>
      <c r="B31" t="s">
        <v>846</v>
      </c>
      <c r="N31" s="23">
        <v>4</v>
      </c>
    </row>
    <row r="32" spans="1:14" x14ac:dyDescent="0.25">
      <c r="A32" s="23" t="s">
        <v>641</v>
      </c>
      <c r="B32" t="s">
        <v>261</v>
      </c>
      <c r="C32" t="s">
        <v>846</v>
      </c>
      <c r="N32" s="57">
        <v>3</v>
      </c>
    </row>
    <row r="33" spans="1:14" x14ac:dyDescent="0.25">
      <c r="A33" s="57" t="s">
        <v>641</v>
      </c>
      <c r="B33" t="s">
        <v>261</v>
      </c>
      <c r="C33" t="s">
        <v>846</v>
      </c>
      <c r="N33" s="23">
        <v>4</v>
      </c>
    </row>
    <row r="34" spans="1:14" x14ac:dyDescent="0.25">
      <c r="A34" s="23" t="s">
        <v>641</v>
      </c>
      <c r="B34" t="s">
        <v>261</v>
      </c>
      <c r="C34" t="s">
        <v>851</v>
      </c>
      <c r="N34" s="57">
        <v>3</v>
      </c>
    </row>
    <row r="35" spans="1:14" x14ac:dyDescent="0.25">
      <c r="A35" s="57" t="s">
        <v>641</v>
      </c>
      <c r="B35" t="s">
        <v>846</v>
      </c>
      <c r="C35" t="s">
        <v>852</v>
      </c>
      <c r="N35" s="23">
        <v>3</v>
      </c>
    </row>
    <row r="36" spans="1:14" x14ac:dyDescent="0.25">
      <c r="A36" s="23" t="s">
        <v>641</v>
      </c>
      <c r="B36" t="s">
        <v>846</v>
      </c>
      <c r="N36" s="23">
        <v>5</v>
      </c>
    </row>
    <row r="37" spans="1:14" x14ac:dyDescent="0.25">
      <c r="A37" s="57" t="s">
        <v>641</v>
      </c>
      <c r="N37" s="57">
        <v>4</v>
      </c>
    </row>
    <row r="38" spans="1:14" x14ac:dyDescent="0.25">
      <c r="A38" s="23" t="s">
        <v>641</v>
      </c>
      <c r="B38" t="s">
        <v>261</v>
      </c>
      <c r="C38" t="s">
        <v>846</v>
      </c>
      <c r="N38" s="23">
        <v>3</v>
      </c>
    </row>
    <row r="39" spans="1:14" x14ac:dyDescent="0.25">
      <c r="A39" s="23" t="s">
        <v>641</v>
      </c>
      <c r="N39" s="57">
        <v>4</v>
      </c>
    </row>
    <row r="40" spans="1:14" x14ac:dyDescent="0.25">
      <c r="A40" s="57" t="s">
        <v>641</v>
      </c>
      <c r="N40" s="23">
        <v>2</v>
      </c>
    </row>
    <row r="41" spans="1:14" x14ac:dyDescent="0.25">
      <c r="A41" s="23" t="s">
        <v>641</v>
      </c>
      <c r="B41" t="s">
        <v>261</v>
      </c>
      <c r="N41" s="23">
        <v>5</v>
      </c>
    </row>
    <row r="42" spans="1:14" x14ac:dyDescent="0.25">
      <c r="A42" s="57" t="s">
        <v>641</v>
      </c>
      <c r="B42" t="s">
        <v>261</v>
      </c>
      <c r="N42" s="57">
        <v>4</v>
      </c>
    </row>
    <row r="43" spans="1:14" x14ac:dyDescent="0.25">
      <c r="A43" s="23" t="s">
        <v>641</v>
      </c>
      <c r="N43" s="23">
        <v>4</v>
      </c>
    </row>
    <row r="44" spans="1:14" x14ac:dyDescent="0.25">
      <c r="A44" s="23" t="s">
        <v>641</v>
      </c>
      <c r="B44" t="s">
        <v>261</v>
      </c>
      <c r="N44" s="57">
        <v>3</v>
      </c>
    </row>
    <row r="45" spans="1:14" x14ac:dyDescent="0.25">
      <c r="A45" s="57" t="s">
        <v>641</v>
      </c>
      <c r="B45" t="s">
        <v>846</v>
      </c>
      <c r="N45" s="23">
        <v>3</v>
      </c>
    </row>
    <row r="46" spans="1:14" x14ac:dyDescent="0.25">
      <c r="A46" s="23" t="s">
        <v>641</v>
      </c>
      <c r="B46" t="s">
        <v>261</v>
      </c>
      <c r="N46" s="23">
        <v>3</v>
      </c>
    </row>
    <row r="47" spans="1:14" x14ac:dyDescent="0.25">
      <c r="A47" s="57" t="s">
        <v>641</v>
      </c>
      <c r="B47" t="s">
        <v>846</v>
      </c>
      <c r="N47" s="57">
        <v>5</v>
      </c>
    </row>
    <row r="48" spans="1:14" x14ac:dyDescent="0.25">
      <c r="A48" s="23" t="s">
        <v>641</v>
      </c>
      <c r="B48" t="s">
        <v>261</v>
      </c>
      <c r="C48" t="s">
        <v>846</v>
      </c>
      <c r="N48" s="23">
        <v>5</v>
      </c>
    </row>
    <row r="49" spans="1:14" x14ac:dyDescent="0.25">
      <c r="A49" s="23" t="s">
        <v>641</v>
      </c>
      <c r="B49" t="s">
        <v>261</v>
      </c>
      <c r="N49" s="57">
        <v>2</v>
      </c>
    </row>
    <row r="50" spans="1:14" ht="39.6" x14ac:dyDescent="0.25">
      <c r="A50" s="23" t="s">
        <v>401</v>
      </c>
      <c r="N50" s="57">
        <v>3</v>
      </c>
    </row>
    <row r="51" spans="1:14" x14ac:dyDescent="0.25">
      <c r="A51" s="57" t="s">
        <v>641</v>
      </c>
      <c r="B51" t="s">
        <v>261</v>
      </c>
      <c r="N51" s="23">
        <v>3</v>
      </c>
    </row>
    <row r="52" spans="1:14" x14ac:dyDescent="0.25">
      <c r="A52" s="57" t="s">
        <v>641</v>
      </c>
      <c r="B52" t="s">
        <v>261</v>
      </c>
      <c r="N52" s="23">
        <v>5</v>
      </c>
    </row>
    <row r="53" spans="1:14" x14ac:dyDescent="0.25">
      <c r="A53" s="23" t="s">
        <v>641</v>
      </c>
      <c r="N53" s="57">
        <v>4</v>
      </c>
    </row>
    <row r="54" spans="1:14" x14ac:dyDescent="0.25">
      <c r="A54" s="57" t="s">
        <v>641</v>
      </c>
      <c r="N54" s="57">
        <v>5</v>
      </c>
    </row>
    <row r="55" spans="1:14" x14ac:dyDescent="0.25">
      <c r="A55" s="57" t="s">
        <v>441</v>
      </c>
      <c r="N55" s="57">
        <v>2</v>
      </c>
    </row>
    <row r="56" spans="1:14" x14ac:dyDescent="0.25">
      <c r="A56" s="23" t="s">
        <v>641</v>
      </c>
      <c r="N56" s="57">
        <v>5</v>
      </c>
    </row>
    <row r="57" spans="1:14" x14ac:dyDescent="0.25">
      <c r="A57" s="57" t="s">
        <v>261</v>
      </c>
      <c r="N57" s="23">
        <v>3</v>
      </c>
    </row>
    <row r="58" spans="1:14" x14ac:dyDescent="0.25">
      <c r="A58" s="23" t="s">
        <v>641</v>
      </c>
      <c r="B58" t="s">
        <v>261</v>
      </c>
      <c r="N58" s="57">
        <v>3</v>
      </c>
    </row>
    <row r="59" spans="1:14" x14ac:dyDescent="0.25">
      <c r="A59" s="57" t="s">
        <v>641</v>
      </c>
      <c r="B59" t="s">
        <v>261</v>
      </c>
      <c r="N59" s="57">
        <v>3</v>
      </c>
    </row>
    <row r="60" spans="1:14" x14ac:dyDescent="0.25">
      <c r="A60" s="57" t="s">
        <v>505</v>
      </c>
      <c r="N60" s="57">
        <v>1</v>
      </c>
    </row>
    <row r="61" spans="1:14" x14ac:dyDescent="0.25">
      <c r="A61" s="57" t="s">
        <v>641</v>
      </c>
      <c r="N61" s="23">
        <v>2</v>
      </c>
    </row>
    <row r="62" spans="1:14" x14ac:dyDescent="0.25">
      <c r="A62" s="57" t="s">
        <v>641</v>
      </c>
      <c r="N62" s="57">
        <v>3</v>
      </c>
    </row>
    <row r="63" spans="1:14" x14ac:dyDescent="0.25">
      <c r="A63" s="57" t="s">
        <v>641</v>
      </c>
      <c r="N63" s="57">
        <v>3</v>
      </c>
    </row>
    <row r="64" spans="1:14" x14ac:dyDescent="0.25">
      <c r="A64" s="23" t="s">
        <v>641</v>
      </c>
      <c r="B64" t="s">
        <v>261</v>
      </c>
      <c r="N64" s="57">
        <v>1</v>
      </c>
    </row>
    <row r="65" spans="1:14" x14ac:dyDescent="0.25">
      <c r="A65" s="57" t="s">
        <v>641</v>
      </c>
      <c r="B65" t="s">
        <v>261</v>
      </c>
      <c r="N65" s="57">
        <v>5</v>
      </c>
    </row>
    <row r="66" spans="1:14" x14ac:dyDescent="0.25">
      <c r="A66" s="57" t="s">
        <v>577</v>
      </c>
      <c r="N66" s="57">
        <v>4</v>
      </c>
    </row>
    <row r="67" spans="1:14" x14ac:dyDescent="0.25">
      <c r="A67" s="23" t="s">
        <v>641</v>
      </c>
    </row>
    <row r="68" spans="1:14" x14ac:dyDescent="0.25">
      <c r="A68" s="57" t="s">
        <v>591</v>
      </c>
    </row>
    <row r="69" spans="1:14" x14ac:dyDescent="0.25">
      <c r="A69" s="57" t="s">
        <v>641</v>
      </c>
    </row>
    <row r="70" spans="1:14" x14ac:dyDescent="0.25">
      <c r="A70" s="57" t="s">
        <v>641</v>
      </c>
    </row>
    <row r="71" spans="1:14" x14ac:dyDescent="0.25">
      <c r="A71" s="57" t="s">
        <v>641</v>
      </c>
      <c r="B71" t="s">
        <v>261</v>
      </c>
    </row>
    <row r="72" spans="1:14" x14ac:dyDescent="0.25">
      <c r="A72" s="57" t="s">
        <v>641</v>
      </c>
      <c r="B72" t="s">
        <v>846</v>
      </c>
    </row>
    <row r="73" spans="1:14" x14ac:dyDescent="0.25">
      <c r="A73" s="58" t="s">
        <v>622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00"/>
  <sheetViews>
    <sheetView zoomScale="80" zoomScaleNormal="80" workbookViewId="0">
      <selection activeCell="D23" sqref="D23:G26"/>
    </sheetView>
  </sheetViews>
  <sheetFormatPr defaultRowHeight="13.2" x14ac:dyDescent="0.25"/>
  <cols>
    <col min="1" max="1" width="47.88671875" style="59" customWidth="1"/>
    <col min="4" max="4" width="28.6640625" customWidth="1"/>
    <col min="5" max="5" width="12" customWidth="1"/>
    <col min="6" max="6" width="11.6640625" customWidth="1"/>
    <col min="7" max="7" width="10.6640625" customWidth="1"/>
    <col min="8" max="8" width="9" customWidth="1"/>
    <col min="16" max="18" width="37.6640625" style="59" customWidth="1"/>
  </cols>
  <sheetData>
    <row r="1" spans="1:18" ht="66" x14ac:dyDescent="0.25">
      <c r="A1" s="19" t="s">
        <v>21</v>
      </c>
      <c r="P1" s="19" t="s">
        <v>22</v>
      </c>
      <c r="Q1" s="19" t="s">
        <v>23</v>
      </c>
      <c r="R1" s="19" t="s">
        <v>24</v>
      </c>
    </row>
    <row r="2" spans="1:18" x14ac:dyDescent="0.25">
      <c r="A2" s="23" t="s">
        <v>827</v>
      </c>
      <c r="D2" s="28" t="s">
        <v>148</v>
      </c>
      <c r="E2" s="15">
        <v>1</v>
      </c>
      <c r="F2" s="61">
        <v>2</v>
      </c>
      <c r="G2" s="61">
        <v>3</v>
      </c>
      <c r="H2" s="61">
        <v>4</v>
      </c>
      <c r="P2" s="23">
        <v>4</v>
      </c>
      <c r="Q2" s="63"/>
      <c r="R2" s="23">
        <v>4</v>
      </c>
    </row>
    <row r="3" spans="1:18" x14ac:dyDescent="0.25">
      <c r="A3" s="23" t="s">
        <v>827</v>
      </c>
      <c r="D3" s="28" t="s">
        <v>832</v>
      </c>
      <c r="E3" s="15">
        <v>1</v>
      </c>
      <c r="F3" s="61">
        <v>1</v>
      </c>
      <c r="G3" s="61">
        <v>1</v>
      </c>
      <c r="H3" s="61">
        <v>1</v>
      </c>
      <c r="P3" s="23">
        <v>2</v>
      </c>
      <c r="Q3" s="23">
        <v>1</v>
      </c>
      <c r="R3" s="23">
        <v>2</v>
      </c>
    </row>
    <row r="4" spans="1:18" x14ac:dyDescent="0.25">
      <c r="A4" s="57" t="s">
        <v>827</v>
      </c>
      <c r="D4" s="28" t="s">
        <v>834</v>
      </c>
      <c r="E4" s="15">
        <v>1</v>
      </c>
      <c r="F4" s="61">
        <f t="shared" ref="F4:F15" si="0">AVERAGEIFS($P$2:$P$200,$A$2:$A$200,D4)</f>
        <v>3</v>
      </c>
      <c r="G4" s="61">
        <f t="shared" ref="G4:G14" si="1">AVERAGEIFS($Q$2:$Q$200,$A$2:$A$200,D4)</f>
        <v>2</v>
      </c>
      <c r="H4" s="61">
        <f t="shared" ref="H4:H14" si="2">AVERAGEIFS($R$2:$R$200,$A$2:$A$200,D4)</f>
        <v>2</v>
      </c>
      <c r="P4" s="57">
        <v>3</v>
      </c>
      <c r="Q4" s="57">
        <v>2</v>
      </c>
      <c r="R4" s="57">
        <v>2</v>
      </c>
    </row>
    <row r="5" spans="1:18" x14ac:dyDescent="0.25">
      <c r="A5" s="23" t="s">
        <v>828</v>
      </c>
      <c r="D5" s="28" t="s">
        <v>836</v>
      </c>
      <c r="E5" s="15">
        <v>1</v>
      </c>
      <c r="F5" s="61">
        <v>4</v>
      </c>
      <c r="G5" s="61">
        <v>2</v>
      </c>
      <c r="H5" s="61">
        <v>4</v>
      </c>
      <c r="P5" s="23">
        <v>3</v>
      </c>
      <c r="Q5" s="23">
        <v>3</v>
      </c>
      <c r="R5" s="23">
        <v>3</v>
      </c>
    </row>
    <row r="6" spans="1:18" ht="26.4" x14ac:dyDescent="0.25">
      <c r="A6" s="57" t="s">
        <v>153</v>
      </c>
      <c r="D6" s="34" t="s">
        <v>831</v>
      </c>
      <c r="E6" s="15">
        <f>COUNTIF($A$2:$A$200,D6)</f>
        <v>2</v>
      </c>
      <c r="F6" s="61">
        <f t="shared" si="0"/>
        <v>4</v>
      </c>
      <c r="G6" s="61">
        <f t="shared" si="1"/>
        <v>2.5</v>
      </c>
      <c r="H6" s="61">
        <f t="shared" si="2"/>
        <v>2.5</v>
      </c>
      <c r="P6" s="57">
        <v>2</v>
      </c>
      <c r="Q6" s="57">
        <v>3</v>
      </c>
      <c r="R6" s="57">
        <v>4</v>
      </c>
    </row>
    <row r="7" spans="1:18" x14ac:dyDescent="0.25">
      <c r="A7" s="23" t="s">
        <v>159</v>
      </c>
      <c r="D7" s="28" t="s">
        <v>833</v>
      </c>
      <c r="E7" s="15">
        <v>2</v>
      </c>
      <c r="F7" s="61">
        <v>3</v>
      </c>
      <c r="G7" s="61">
        <v>1</v>
      </c>
      <c r="H7" s="61">
        <v>1</v>
      </c>
      <c r="P7" s="23">
        <v>5</v>
      </c>
      <c r="Q7" s="23">
        <v>3</v>
      </c>
      <c r="R7" s="23">
        <v>2</v>
      </c>
    </row>
    <row r="8" spans="1:18" x14ac:dyDescent="0.25">
      <c r="A8" s="57" t="s">
        <v>829</v>
      </c>
      <c r="D8" s="28" t="s">
        <v>835</v>
      </c>
      <c r="E8" s="15">
        <v>2</v>
      </c>
      <c r="F8" s="61">
        <v>4.5</v>
      </c>
      <c r="G8" s="61">
        <v>2.5</v>
      </c>
      <c r="H8" s="61">
        <v>3</v>
      </c>
      <c r="P8" s="57">
        <v>2</v>
      </c>
      <c r="Q8" s="57">
        <v>3</v>
      </c>
      <c r="R8" s="57">
        <v>3</v>
      </c>
    </row>
    <row r="9" spans="1:18" x14ac:dyDescent="0.25">
      <c r="A9" s="23" t="s">
        <v>829</v>
      </c>
      <c r="D9" s="34" t="s">
        <v>186</v>
      </c>
      <c r="E9" s="15">
        <v>4</v>
      </c>
      <c r="F9" s="61">
        <f t="shared" si="0"/>
        <v>2</v>
      </c>
      <c r="G9" s="61">
        <f t="shared" si="1"/>
        <v>4</v>
      </c>
      <c r="H9" s="61">
        <f t="shared" si="2"/>
        <v>4</v>
      </c>
      <c r="P9" s="23">
        <v>4</v>
      </c>
      <c r="Q9" s="23">
        <v>3</v>
      </c>
      <c r="R9" s="23">
        <v>2</v>
      </c>
    </row>
    <row r="10" spans="1:18" x14ac:dyDescent="0.25">
      <c r="A10" s="57" t="s">
        <v>827</v>
      </c>
      <c r="D10" s="28" t="s">
        <v>837</v>
      </c>
      <c r="E10" s="15">
        <v>4</v>
      </c>
      <c r="F10" s="61">
        <v>4.5</v>
      </c>
      <c r="G10" s="61">
        <v>3</v>
      </c>
      <c r="H10" s="61">
        <v>2.5</v>
      </c>
      <c r="P10" s="57">
        <v>4</v>
      </c>
      <c r="Q10" s="57">
        <v>2</v>
      </c>
      <c r="R10" s="57">
        <v>2</v>
      </c>
    </row>
    <row r="11" spans="1:18" x14ac:dyDescent="0.25">
      <c r="A11" s="23" t="s">
        <v>186</v>
      </c>
      <c r="D11" s="34" t="s">
        <v>829</v>
      </c>
      <c r="E11" s="15">
        <f>COUNTIF($A$2:$A$200,D11)+2</f>
        <v>19</v>
      </c>
      <c r="F11" s="62">
        <f t="shared" si="0"/>
        <v>2.6470588235294117</v>
      </c>
      <c r="G11" s="62">
        <f t="shared" si="1"/>
        <v>2.5294117647058822</v>
      </c>
      <c r="H11" s="62">
        <f t="shared" si="2"/>
        <v>2.1764705882352939</v>
      </c>
      <c r="P11" s="23">
        <v>2</v>
      </c>
      <c r="Q11" s="23">
        <v>4</v>
      </c>
      <c r="R11" s="23">
        <v>4</v>
      </c>
    </row>
    <row r="12" spans="1:18" ht="26.4" x14ac:dyDescent="0.25">
      <c r="A12" s="57" t="s">
        <v>159</v>
      </c>
      <c r="D12" s="34" t="s">
        <v>830</v>
      </c>
      <c r="E12" s="15">
        <f>COUNTIF($A$2:$A$200,D12)</f>
        <v>22</v>
      </c>
      <c r="F12" s="62">
        <f t="shared" si="0"/>
        <v>3.0909090909090908</v>
      </c>
      <c r="G12" s="62">
        <f t="shared" si="1"/>
        <v>2.4090909090909092</v>
      </c>
      <c r="H12" s="62">
        <f t="shared" si="2"/>
        <v>2.3181818181818183</v>
      </c>
      <c r="P12" s="57">
        <v>4</v>
      </c>
      <c r="Q12" s="57">
        <v>2</v>
      </c>
      <c r="R12" s="57">
        <v>3</v>
      </c>
    </row>
    <row r="13" spans="1:18" x14ac:dyDescent="0.25">
      <c r="A13" s="23" t="s">
        <v>827</v>
      </c>
      <c r="D13" s="34" t="s">
        <v>828</v>
      </c>
      <c r="E13" s="15">
        <f>COUNTIF($A$2:$A$200,D13)</f>
        <v>23</v>
      </c>
      <c r="F13" s="62">
        <f t="shared" si="0"/>
        <v>2.6956521739130435</v>
      </c>
      <c r="G13" s="62">
        <f t="shared" si="1"/>
        <v>1.9565217391304348</v>
      </c>
      <c r="H13" s="62">
        <f t="shared" si="2"/>
        <v>1.826086956521739</v>
      </c>
      <c r="P13" s="23">
        <v>5</v>
      </c>
      <c r="Q13" s="23">
        <v>2</v>
      </c>
      <c r="R13" s="23">
        <v>2</v>
      </c>
    </row>
    <row r="14" spans="1:18" x14ac:dyDescent="0.25">
      <c r="A14" s="57" t="s">
        <v>827</v>
      </c>
      <c r="D14" s="34" t="s">
        <v>159</v>
      </c>
      <c r="E14" s="15">
        <f>COUNTIF($A$2:$A$200,D14)</f>
        <v>36</v>
      </c>
      <c r="F14" s="62">
        <f t="shared" si="0"/>
        <v>3.5833333333333335</v>
      </c>
      <c r="G14" s="62">
        <f t="shared" si="1"/>
        <v>2.6388888888888888</v>
      </c>
      <c r="H14" s="62">
        <f t="shared" si="2"/>
        <v>2.0833333333333335</v>
      </c>
      <c r="P14" s="57">
        <v>3</v>
      </c>
      <c r="Q14" s="57">
        <v>1</v>
      </c>
      <c r="R14" s="57">
        <v>1</v>
      </c>
    </row>
    <row r="15" spans="1:18" x14ac:dyDescent="0.25">
      <c r="A15" s="57" t="s">
        <v>827</v>
      </c>
      <c r="D15" s="34" t="s">
        <v>827</v>
      </c>
      <c r="E15" s="15">
        <f>COUNTIF($A$2:$A$200,D15)+1</f>
        <v>84</v>
      </c>
      <c r="F15" s="62">
        <f t="shared" si="0"/>
        <v>3.5542168674698793</v>
      </c>
      <c r="G15" s="62">
        <f>AVERAGEIFS($Q$2:$Q$200,$A$2:$A$200,D15)</f>
        <v>2.2926829268292681</v>
      </c>
      <c r="H15" s="62">
        <f>AVERAGEIFS($R$2:$R$200,$A$2:$A$200,D15)</f>
        <v>2</v>
      </c>
      <c r="P15" s="57">
        <v>5</v>
      </c>
      <c r="Q15" s="57">
        <v>2</v>
      </c>
      <c r="R15" s="57">
        <v>2</v>
      </c>
    </row>
    <row r="16" spans="1:18" x14ac:dyDescent="0.25">
      <c r="A16" s="23" t="s">
        <v>829</v>
      </c>
      <c r="D16" s="20"/>
      <c r="P16" s="23">
        <v>1</v>
      </c>
      <c r="Q16" s="23">
        <v>2</v>
      </c>
      <c r="R16" s="23">
        <v>1</v>
      </c>
    </row>
    <row r="17" spans="1:18" x14ac:dyDescent="0.25">
      <c r="A17" s="57" t="s">
        <v>830</v>
      </c>
      <c r="P17" s="57">
        <v>4</v>
      </c>
      <c r="Q17" s="57">
        <v>4</v>
      </c>
      <c r="R17" s="57">
        <v>5</v>
      </c>
    </row>
    <row r="18" spans="1:18" x14ac:dyDescent="0.25">
      <c r="A18" s="23" t="s">
        <v>827</v>
      </c>
      <c r="D18" s="20"/>
      <c r="P18" s="23">
        <v>4</v>
      </c>
      <c r="Q18" s="23">
        <v>3</v>
      </c>
      <c r="R18" s="23">
        <v>3</v>
      </c>
    </row>
    <row r="19" spans="1:18" x14ac:dyDescent="0.25">
      <c r="A19" s="57" t="s">
        <v>830</v>
      </c>
      <c r="P19" s="57">
        <v>4</v>
      </c>
      <c r="Q19" s="57">
        <v>2</v>
      </c>
      <c r="R19" s="57">
        <v>4</v>
      </c>
    </row>
    <row r="20" spans="1:18" x14ac:dyDescent="0.25">
      <c r="A20" s="23" t="s">
        <v>827</v>
      </c>
      <c r="P20" s="23">
        <v>4</v>
      </c>
      <c r="Q20" s="23">
        <v>1</v>
      </c>
      <c r="R20" s="23">
        <v>1</v>
      </c>
    </row>
    <row r="21" spans="1:18" x14ac:dyDescent="0.25">
      <c r="A21" s="57" t="s">
        <v>829</v>
      </c>
      <c r="D21" s="20"/>
      <c r="P21" s="57">
        <v>3</v>
      </c>
      <c r="Q21" s="57">
        <v>4</v>
      </c>
      <c r="R21" s="57">
        <v>4</v>
      </c>
    </row>
    <row r="22" spans="1:18" x14ac:dyDescent="0.25">
      <c r="A22" s="23" t="s">
        <v>830</v>
      </c>
      <c r="P22" s="23">
        <v>2</v>
      </c>
      <c r="Q22" s="23">
        <v>3</v>
      </c>
      <c r="R22" s="23">
        <v>1</v>
      </c>
    </row>
    <row r="23" spans="1:18" ht="39.6" x14ac:dyDescent="0.25">
      <c r="A23" s="23" t="s">
        <v>829</v>
      </c>
      <c r="E23" s="64" t="s">
        <v>838</v>
      </c>
      <c r="F23" s="64" t="s">
        <v>839</v>
      </c>
      <c r="G23" s="64" t="s">
        <v>840</v>
      </c>
      <c r="P23" s="23">
        <v>1</v>
      </c>
      <c r="Q23" s="23">
        <v>2</v>
      </c>
      <c r="R23" s="23">
        <v>1</v>
      </c>
    </row>
    <row r="24" spans="1:18" ht="15.6" x14ac:dyDescent="0.25">
      <c r="A24" s="57" t="s">
        <v>831</v>
      </c>
      <c r="D24" s="56" t="s">
        <v>841</v>
      </c>
      <c r="E24" s="65">
        <f>AVERAGE(P2:P200)</f>
        <v>3.3266331658291457</v>
      </c>
      <c r="F24" s="65">
        <f t="shared" ref="F24:G24" si="3">AVERAGE(Q2:Q200)</f>
        <v>2.3636363636363638</v>
      </c>
      <c r="G24" s="65">
        <f t="shared" si="3"/>
        <v>2.0954773869346734</v>
      </c>
      <c r="P24" s="57">
        <v>3</v>
      </c>
      <c r="Q24" s="57">
        <v>3</v>
      </c>
      <c r="R24" s="57">
        <v>3</v>
      </c>
    </row>
    <row r="25" spans="1:18" ht="15.6" x14ac:dyDescent="0.25">
      <c r="A25" s="23" t="s">
        <v>246</v>
      </c>
      <c r="D25" s="56" t="s">
        <v>842</v>
      </c>
      <c r="E25" s="60">
        <f>MEDIAN(P2:P200)</f>
        <v>3</v>
      </c>
      <c r="F25" s="60">
        <f t="shared" ref="F25:G25" si="4">MEDIAN(Q2:Q200)</f>
        <v>2</v>
      </c>
      <c r="G25" s="60">
        <f t="shared" si="4"/>
        <v>2</v>
      </c>
      <c r="P25" s="23">
        <v>1</v>
      </c>
      <c r="Q25" s="23">
        <v>2</v>
      </c>
      <c r="R25" s="23">
        <v>1</v>
      </c>
    </row>
    <row r="26" spans="1:18" ht="15.6" x14ac:dyDescent="0.25">
      <c r="A26" s="57" t="s">
        <v>159</v>
      </c>
      <c r="D26" s="56" t="s">
        <v>843</v>
      </c>
      <c r="E26" s="60">
        <f>MODE(P2:P200)</f>
        <v>3</v>
      </c>
      <c r="F26" s="60">
        <f t="shared" ref="F26:G26" si="5">MODE(Q2:Q200)</f>
        <v>3</v>
      </c>
      <c r="G26" s="60">
        <f t="shared" si="5"/>
        <v>1</v>
      </c>
      <c r="P26" s="57">
        <v>5</v>
      </c>
      <c r="Q26" s="57">
        <v>1</v>
      </c>
      <c r="R26" s="57">
        <v>1</v>
      </c>
    </row>
    <row r="27" spans="1:18" x14ac:dyDescent="0.25">
      <c r="A27" s="23" t="s">
        <v>827</v>
      </c>
      <c r="P27" s="23">
        <v>5</v>
      </c>
      <c r="Q27" s="23">
        <v>3</v>
      </c>
      <c r="R27" s="23">
        <v>5</v>
      </c>
    </row>
    <row r="28" spans="1:18" ht="39.6" x14ac:dyDescent="0.25">
      <c r="A28" s="57" t="s">
        <v>827</v>
      </c>
      <c r="E28" s="64" t="s">
        <v>838</v>
      </c>
      <c r="F28" s="64" t="s">
        <v>839</v>
      </c>
      <c r="P28" s="57">
        <v>1</v>
      </c>
      <c r="Q28" s="57">
        <v>3</v>
      </c>
      <c r="R28" s="57">
        <v>3</v>
      </c>
    </row>
    <row r="29" spans="1:18" x14ac:dyDescent="0.25">
      <c r="A29" s="23" t="s">
        <v>827</v>
      </c>
      <c r="D29" s="28" t="s">
        <v>835</v>
      </c>
      <c r="E29" s="61">
        <v>4.5</v>
      </c>
      <c r="F29" s="61">
        <f>VLOOKUP(D29,$D$2:$H$15,4,FALSE)</f>
        <v>2.5</v>
      </c>
      <c r="P29" s="23">
        <v>5</v>
      </c>
      <c r="Q29" s="23">
        <v>2</v>
      </c>
      <c r="R29" s="23">
        <v>1</v>
      </c>
    </row>
    <row r="30" spans="1:18" x14ac:dyDescent="0.25">
      <c r="A30" s="57" t="s">
        <v>159</v>
      </c>
      <c r="D30" s="28" t="s">
        <v>837</v>
      </c>
      <c r="E30" s="61">
        <v>4.5</v>
      </c>
      <c r="F30" s="61">
        <f t="shared" ref="F30:F42" si="6">VLOOKUP(D30,$D$2:$H$15,4,FALSE)</f>
        <v>3</v>
      </c>
      <c r="P30" s="57">
        <v>4</v>
      </c>
      <c r="Q30" s="57">
        <v>2</v>
      </c>
      <c r="R30" s="57">
        <v>3</v>
      </c>
    </row>
    <row r="31" spans="1:18" x14ac:dyDescent="0.25">
      <c r="A31" s="23" t="s">
        <v>828</v>
      </c>
      <c r="D31" s="28" t="s">
        <v>836</v>
      </c>
      <c r="E31" s="61">
        <v>4</v>
      </c>
      <c r="F31" s="61">
        <f t="shared" si="6"/>
        <v>2</v>
      </c>
      <c r="P31" s="23">
        <v>5</v>
      </c>
      <c r="Q31" s="23">
        <v>1</v>
      </c>
      <c r="R31" s="23">
        <v>1</v>
      </c>
    </row>
    <row r="32" spans="1:18" x14ac:dyDescent="0.25">
      <c r="A32" s="57" t="s">
        <v>269</v>
      </c>
      <c r="D32" s="34" t="s">
        <v>831</v>
      </c>
      <c r="E32" s="61">
        <v>4</v>
      </c>
      <c r="F32" s="61">
        <f t="shared" si="6"/>
        <v>2.5</v>
      </c>
      <c r="P32" s="57">
        <v>1</v>
      </c>
      <c r="Q32" s="57">
        <v>1</v>
      </c>
      <c r="R32" s="57">
        <v>1</v>
      </c>
    </row>
    <row r="33" spans="1:18" x14ac:dyDescent="0.25">
      <c r="A33" s="23" t="s">
        <v>828</v>
      </c>
      <c r="D33" s="34" t="s">
        <v>159</v>
      </c>
      <c r="E33" s="62">
        <v>3.5833333333333335</v>
      </c>
      <c r="F33" s="62">
        <f t="shared" si="6"/>
        <v>2.6388888888888888</v>
      </c>
      <c r="P33" s="23">
        <v>2</v>
      </c>
      <c r="Q33" s="23">
        <v>1</v>
      </c>
      <c r="R33" s="23">
        <v>1</v>
      </c>
    </row>
    <row r="34" spans="1:18" x14ac:dyDescent="0.25">
      <c r="A34" s="57" t="s">
        <v>159</v>
      </c>
      <c r="D34" s="34" t="s">
        <v>827</v>
      </c>
      <c r="E34" s="62">
        <v>3.5542168674698793</v>
      </c>
      <c r="F34" s="62">
        <f t="shared" si="6"/>
        <v>2.2926829268292681</v>
      </c>
      <c r="P34" s="57">
        <v>5</v>
      </c>
      <c r="Q34" s="57">
        <v>3</v>
      </c>
      <c r="R34" s="57">
        <v>3</v>
      </c>
    </row>
    <row r="35" spans="1:18" ht="26.4" x14ac:dyDescent="0.25">
      <c r="A35" s="23" t="s">
        <v>827</v>
      </c>
      <c r="D35" s="34" t="s">
        <v>830</v>
      </c>
      <c r="E35" s="62">
        <v>3.0909090909090908</v>
      </c>
      <c r="F35" s="62">
        <f t="shared" si="6"/>
        <v>2.4090909090909092</v>
      </c>
      <c r="P35" s="23">
        <v>3</v>
      </c>
      <c r="Q35" s="23">
        <v>3</v>
      </c>
      <c r="R35" s="23">
        <v>3</v>
      </c>
    </row>
    <row r="36" spans="1:18" x14ac:dyDescent="0.25">
      <c r="A36" s="57" t="s">
        <v>829</v>
      </c>
      <c r="D36" s="28" t="s">
        <v>834</v>
      </c>
      <c r="E36" s="61">
        <v>3</v>
      </c>
      <c r="F36" s="61">
        <f t="shared" si="6"/>
        <v>2</v>
      </c>
      <c r="P36" s="57">
        <v>3</v>
      </c>
      <c r="Q36" s="57">
        <v>2</v>
      </c>
      <c r="R36" s="57">
        <v>2</v>
      </c>
    </row>
    <row r="37" spans="1:18" x14ac:dyDescent="0.25">
      <c r="A37" s="23" t="s">
        <v>159</v>
      </c>
      <c r="D37" s="28" t="s">
        <v>833</v>
      </c>
      <c r="E37" s="61">
        <v>3</v>
      </c>
      <c r="F37" s="61">
        <f t="shared" si="6"/>
        <v>1</v>
      </c>
      <c r="P37" s="23">
        <v>4</v>
      </c>
      <c r="Q37" s="23">
        <v>2</v>
      </c>
      <c r="R37" s="23">
        <v>3</v>
      </c>
    </row>
    <row r="38" spans="1:18" x14ac:dyDescent="0.25">
      <c r="A38" s="57" t="s">
        <v>830</v>
      </c>
      <c r="D38" s="34" t="s">
        <v>828</v>
      </c>
      <c r="E38" s="62">
        <v>2.6956521739130435</v>
      </c>
      <c r="F38" s="62">
        <f t="shared" si="6"/>
        <v>1.9565217391304348</v>
      </c>
      <c r="P38" s="57">
        <v>4</v>
      </c>
      <c r="Q38" s="57">
        <v>3</v>
      </c>
      <c r="R38" s="57">
        <v>4</v>
      </c>
    </row>
    <row r="39" spans="1:18" x14ac:dyDescent="0.25">
      <c r="A39" s="23" t="s">
        <v>830</v>
      </c>
      <c r="D39" s="34" t="s">
        <v>829</v>
      </c>
      <c r="E39" s="62">
        <v>2.6470588235294117</v>
      </c>
      <c r="F39" s="62">
        <f t="shared" si="6"/>
        <v>2.5294117647058822</v>
      </c>
      <c r="P39" s="23">
        <v>5</v>
      </c>
      <c r="Q39" s="23">
        <v>3</v>
      </c>
      <c r="R39" s="23">
        <v>2</v>
      </c>
    </row>
    <row r="40" spans="1:18" x14ac:dyDescent="0.25">
      <c r="A40" s="57" t="s">
        <v>827</v>
      </c>
      <c r="D40" s="28" t="s">
        <v>148</v>
      </c>
      <c r="E40" s="61">
        <v>2</v>
      </c>
      <c r="F40" s="61">
        <f t="shared" si="6"/>
        <v>3</v>
      </c>
      <c r="P40" s="57">
        <v>5</v>
      </c>
      <c r="Q40" s="57">
        <v>3</v>
      </c>
      <c r="R40" s="57">
        <v>3</v>
      </c>
    </row>
    <row r="41" spans="1:18" x14ac:dyDescent="0.25">
      <c r="A41" s="23" t="s">
        <v>830</v>
      </c>
      <c r="D41" s="34" t="s">
        <v>186</v>
      </c>
      <c r="E41" s="61">
        <v>2</v>
      </c>
      <c r="F41" s="61">
        <f t="shared" si="6"/>
        <v>4</v>
      </c>
      <c r="P41" s="23">
        <v>4</v>
      </c>
      <c r="Q41" s="23">
        <v>3</v>
      </c>
      <c r="R41" s="23">
        <v>3</v>
      </c>
    </row>
    <row r="42" spans="1:18" x14ac:dyDescent="0.25">
      <c r="A42" s="57" t="s">
        <v>827</v>
      </c>
      <c r="D42" s="28" t="s">
        <v>832</v>
      </c>
      <c r="E42" s="61">
        <v>1</v>
      </c>
      <c r="F42" s="61">
        <f t="shared" si="6"/>
        <v>1</v>
      </c>
      <c r="P42" s="57">
        <v>5</v>
      </c>
      <c r="Q42" s="57">
        <v>3</v>
      </c>
      <c r="R42" s="57">
        <v>1</v>
      </c>
    </row>
    <row r="43" spans="1:18" x14ac:dyDescent="0.25">
      <c r="A43" s="23" t="s">
        <v>159</v>
      </c>
      <c r="P43" s="23">
        <v>3</v>
      </c>
      <c r="Q43" s="23">
        <v>1</v>
      </c>
      <c r="R43" s="23">
        <v>1</v>
      </c>
    </row>
    <row r="44" spans="1:18" x14ac:dyDescent="0.25">
      <c r="A44" s="57" t="s">
        <v>159</v>
      </c>
      <c r="P44" s="57">
        <v>4</v>
      </c>
      <c r="Q44" s="57">
        <v>2</v>
      </c>
      <c r="R44" s="57">
        <v>2</v>
      </c>
    </row>
    <row r="45" spans="1:18" x14ac:dyDescent="0.25">
      <c r="A45" s="23" t="s">
        <v>827</v>
      </c>
      <c r="P45" s="23">
        <v>4</v>
      </c>
      <c r="Q45" s="23">
        <v>2</v>
      </c>
      <c r="R45" s="23">
        <v>2</v>
      </c>
    </row>
    <row r="46" spans="1:18" x14ac:dyDescent="0.25">
      <c r="A46" s="57" t="s">
        <v>159</v>
      </c>
      <c r="P46" s="57">
        <v>1</v>
      </c>
      <c r="Q46" s="57">
        <v>4</v>
      </c>
      <c r="R46" s="57">
        <v>2</v>
      </c>
    </row>
    <row r="47" spans="1:18" x14ac:dyDescent="0.25">
      <c r="A47" s="23" t="s">
        <v>827</v>
      </c>
      <c r="P47" s="23">
        <v>5</v>
      </c>
      <c r="Q47" s="23">
        <v>2</v>
      </c>
      <c r="R47" s="23">
        <v>2</v>
      </c>
    </row>
    <row r="48" spans="1:18" x14ac:dyDescent="0.25">
      <c r="A48" s="57" t="s">
        <v>827</v>
      </c>
      <c r="P48" s="57">
        <v>3</v>
      </c>
      <c r="Q48" s="57">
        <v>3</v>
      </c>
      <c r="R48" s="57">
        <v>2</v>
      </c>
    </row>
    <row r="49" spans="1:18" x14ac:dyDescent="0.25">
      <c r="A49" s="23" t="s">
        <v>159</v>
      </c>
      <c r="P49" s="23">
        <v>3</v>
      </c>
      <c r="Q49" s="23">
        <v>2</v>
      </c>
      <c r="R49" s="23">
        <v>1</v>
      </c>
    </row>
    <row r="50" spans="1:18" x14ac:dyDescent="0.25">
      <c r="A50" s="57" t="s">
        <v>159</v>
      </c>
      <c r="P50" s="57">
        <v>1</v>
      </c>
      <c r="Q50" s="57">
        <v>1</v>
      </c>
      <c r="R50" s="57">
        <v>1</v>
      </c>
    </row>
    <row r="51" spans="1:18" x14ac:dyDescent="0.25">
      <c r="A51" s="23" t="s">
        <v>830</v>
      </c>
      <c r="P51" s="23">
        <v>5</v>
      </c>
      <c r="Q51" s="23">
        <v>3</v>
      </c>
      <c r="R51" s="23">
        <v>3</v>
      </c>
    </row>
    <row r="52" spans="1:18" x14ac:dyDescent="0.25">
      <c r="A52" s="57" t="s">
        <v>307</v>
      </c>
      <c r="P52" s="57">
        <v>5</v>
      </c>
      <c r="Q52" s="57">
        <v>3</v>
      </c>
      <c r="R52" s="57">
        <v>3</v>
      </c>
    </row>
    <row r="53" spans="1:18" x14ac:dyDescent="0.25">
      <c r="A53" s="23" t="s">
        <v>159</v>
      </c>
      <c r="P53" s="23">
        <v>3</v>
      </c>
      <c r="Q53" s="23">
        <v>2</v>
      </c>
      <c r="R53" s="23">
        <v>2</v>
      </c>
    </row>
    <row r="54" spans="1:18" x14ac:dyDescent="0.25">
      <c r="A54" s="57" t="s">
        <v>828</v>
      </c>
      <c r="P54" s="57">
        <v>2</v>
      </c>
      <c r="Q54" s="57">
        <v>1</v>
      </c>
      <c r="R54" s="57">
        <v>1</v>
      </c>
    </row>
    <row r="55" spans="1:18" x14ac:dyDescent="0.25">
      <c r="A55" s="23" t="s">
        <v>830</v>
      </c>
      <c r="P55" s="23">
        <v>1</v>
      </c>
      <c r="Q55" s="23">
        <v>1</v>
      </c>
      <c r="R55" s="23">
        <v>1</v>
      </c>
    </row>
    <row r="56" spans="1:18" x14ac:dyDescent="0.25">
      <c r="A56" s="23" t="s">
        <v>159</v>
      </c>
      <c r="P56" s="23">
        <v>3</v>
      </c>
      <c r="Q56" s="23">
        <v>4</v>
      </c>
      <c r="R56" s="23">
        <v>4</v>
      </c>
    </row>
    <row r="57" spans="1:18" x14ac:dyDescent="0.25">
      <c r="A57" s="57" t="s">
        <v>827</v>
      </c>
      <c r="P57" s="57">
        <v>3</v>
      </c>
      <c r="Q57" s="57">
        <v>2</v>
      </c>
      <c r="R57" s="57">
        <v>2</v>
      </c>
    </row>
    <row r="58" spans="1:18" x14ac:dyDescent="0.25">
      <c r="A58" s="23" t="s">
        <v>830</v>
      </c>
      <c r="P58" s="23">
        <v>4</v>
      </c>
      <c r="Q58" s="23">
        <v>2</v>
      </c>
      <c r="R58" s="23">
        <v>1</v>
      </c>
    </row>
    <row r="59" spans="1:18" x14ac:dyDescent="0.25">
      <c r="A59" s="57" t="s">
        <v>827</v>
      </c>
      <c r="P59" s="57">
        <v>2</v>
      </c>
      <c r="Q59" s="57">
        <v>1</v>
      </c>
      <c r="R59" s="57">
        <v>1</v>
      </c>
    </row>
    <row r="60" spans="1:18" x14ac:dyDescent="0.25">
      <c r="A60" s="23" t="s">
        <v>827</v>
      </c>
      <c r="P60" s="23">
        <v>2</v>
      </c>
      <c r="Q60" s="23">
        <v>1</v>
      </c>
      <c r="R60" s="23">
        <v>1</v>
      </c>
    </row>
    <row r="61" spans="1:18" x14ac:dyDescent="0.25">
      <c r="A61" s="57" t="s">
        <v>829</v>
      </c>
      <c r="P61" s="57">
        <v>5</v>
      </c>
      <c r="Q61" s="57">
        <v>5</v>
      </c>
      <c r="R61" s="57">
        <v>3</v>
      </c>
    </row>
    <row r="62" spans="1:18" x14ac:dyDescent="0.25">
      <c r="A62" s="23" t="s">
        <v>159</v>
      </c>
      <c r="P62" s="23">
        <v>2</v>
      </c>
      <c r="Q62" s="23">
        <v>2</v>
      </c>
      <c r="R62" s="23">
        <v>2</v>
      </c>
    </row>
    <row r="63" spans="1:18" x14ac:dyDescent="0.25">
      <c r="A63" s="23" t="s">
        <v>332</v>
      </c>
      <c r="P63" s="23">
        <v>3</v>
      </c>
      <c r="Q63" s="23">
        <v>1</v>
      </c>
      <c r="R63" s="23">
        <v>2</v>
      </c>
    </row>
    <row r="64" spans="1:18" x14ac:dyDescent="0.25">
      <c r="A64" s="57" t="s">
        <v>827</v>
      </c>
      <c r="P64" s="57">
        <v>4</v>
      </c>
      <c r="Q64" s="57">
        <v>3</v>
      </c>
      <c r="R64" s="57">
        <v>2</v>
      </c>
    </row>
    <row r="65" spans="1:18" x14ac:dyDescent="0.25">
      <c r="A65" s="23" t="s">
        <v>341</v>
      </c>
      <c r="P65" s="23">
        <v>3</v>
      </c>
      <c r="Q65" s="23">
        <v>2</v>
      </c>
      <c r="R65" s="23">
        <v>2</v>
      </c>
    </row>
    <row r="66" spans="1:18" x14ac:dyDescent="0.25">
      <c r="A66" s="57" t="s">
        <v>159</v>
      </c>
      <c r="P66" s="57">
        <v>4</v>
      </c>
      <c r="Q66" s="57">
        <v>3</v>
      </c>
      <c r="R66" s="57">
        <v>3</v>
      </c>
    </row>
    <row r="67" spans="1:18" x14ac:dyDescent="0.25">
      <c r="A67" s="57" t="s">
        <v>827</v>
      </c>
      <c r="P67" s="57">
        <v>3</v>
      </c>
      <c r="Q67" s="57">
        <v>1</v>
      </c>
      <c r="R67" s="57">
        <v>1</v>
      </c>
    </row>
    <row r="68" spans="1:18" x14ac:dyDescent="0.25">
      <c r="A68" s="23" t="s">
        <v>827</v>
      </c>
      <c r="P68" s="23">
        <v>5</v>
      </c>
      <c r="Q68" s="23">
        <v>2</v>
      </c>
      <c r="R68" s="23">
        <v>2</v>
      </c>
    </row>
    <row r="69" spans="1:18" x14ac:dyDescent="0.25">
      <c r="A69" s="57" t="s">
        <v>827</v>
      </c>
      <c r="P69" s="57">
        <v>5</v>
      </c>
      <c r="Q69" s="57">
        <v>5</v>
      </c>
      <c r="R69" s="57">
        <v>5</v>
      </c>
    </row>
    <row r="70" spans="1:18" x14ac:dyDescent="0.25">
      <c r="A70" s="23" t="s">
        <v>827</v>
      </c>
      <c r="P70" s="23">
        <v>5</v>
      </c>
      <c r="Q70" s="23">
        <v>3</v>
      </c>
      <c r="R70" s="23">
        <v>3</v>
      </c>
    </row>
    <row r="71" spans="1:18" x14ac:dyDescent="0.25">
      <c r="A71" s="57" t="s">
        <v>828</v>
      </c>
      <c r="P71" s="57">
        <v>3</v>
      </c>
      <c r="Q71" s="57">
        <v>1</v>
      </c>
      <c r="R71" s="57">
        <v>2</v>
      </c>
    </row>
    <row r="72" spans="1:18" x14ac:dyDescent="0.25">
      <c r="A72" s="23" t="s">
        <v>159</v>
      </c>
      <c r="P72" s="23">
        <v>5</v>
      </c>
      <c r="Q72" s="23">
        <v>1</v>
      </c>
      <c r="R72" s="23">
        <v>1</v>
      </c>
    </row>
    <row r="73" spans="1:18" x14ac:dyDescent="0.25">
      <c r="A73" s="57" t="s">
        <v>827</v>
      </c>
      <c r="P73" s="57">
        <v>4</v>
      </c>
      <c r="Q73" s="57">
        <v>2</v>
      </c>
      <c r="R73" s="57">
        <v>2</v>
      </c>
    </row>
    <row r="74" spans="1:18" x14ac:dyDescent="0.25">
      <c r="A74" s="23" t="s">
        <v>827</v>
      </c>
      <c r="P74" s="23">
        <v>4</v>
      </c>
      <c r="Q74" s="23">
        <v>1</v>
      </c>
      <c r="R74" s="23">
        <v>1</v>
      </c>
    </row>
    <row r="75" spans="1:18" x14ac:dyDescent="0.25">
      <c r="A75" s="57" t="s">
        <v>159</v>
      </c>
      <c r="P75" s="57">
        <v>4</v>
      </c>
      <c r="Q75" s="57">
        <v>4</v>
      </c>
      <c r="R75" s="57">
        <v>1</v>
      </c>
    </row>
    <row r="76" spans="1:18" x14ac:dyDescent="0.25">
      <c r="A76" s="23" t="s">
        <v>827</v>
      </c>
      <c r="P76" s="23">
        <v>4</v>
      </c>
      <c r="Q76" s="23">
        <v>4</v>
      </c>
      <c r="R76" s="23">
        <v>2</v>
      </c>
    </row>
    <row r="77" spans="1:18" x14ac:dyDescent="0.25">
      <c r="A77" s="57" t="s">
        <v>827</v>
      </c>
      <c r="P77" s="57">
        <v>5</v>
      </c>
      <c r="Q77" s="57">
        <v>1</v>
      </c>
      <c r="R77" s="57">
        <v>1</v>
      </c>
    </row>
    <row r="78" spans="1:18" x14ac:dyDescent="0.25">
      <c r="A78" s="23" t="s">
        <v>827</v>
      </c>
      <c r="P78" s="23">
        <v>5</v>
      </c>
      <c r="Q78" s="23">
        <v>5</v>
      </c>
      <c r="R78" s="23">
        <v>2</v>
      </c>
    </row>
    <row r="79" spans="1:18" x14ac:dyDescent="0.25">
      <c r="A79" s="57" t="s">
        <v>827</v>
      </c>
      <c r="P79" s="57">
        <v>3</v>
      </c>
      <c r="Q79" s="57">
        <v>1</v>
      </c>
      <c r="R79" s="57">
        <v>1</v>
      </c>
    </row>
    <row r="80" spans="1:18" x14ac:dyDescent="0.25">
      <c r="A80" s="23" t="s">
        <v>159</v>
      </c>
      <c r="P80" s="23">
        <v>5</v>
      </c>
      <c r="Q80" s="23">
        <v>3</v>
      </c>
      <c r="R80" s="23">
        <v>2</v>
      </c>
    </row>
    <row r="81" spans="1:18" x14ac:dyDescent="0.25">
      <c r="A81" s="57" t="s">
        <v>827</v>
      </c>
      <c r="P81" s="57">
        <v>3</v>
      </c>
      <c r="Q81" s="57">
        <v>1</v>
      </c>
      <c r="R81" s="57">
        <v>1</v>
      </c>
    </row>
    <row r="82" spans="1:18" x14ac:dyDescent="0.25">
      <c r="A82" s="23" t="s">
        <v>827</v>
      </c>
      <c r="P82" s="23">
        <v>5</v>
      </c>
      <c r="Q82" s="23">
        <v>1</v>
      </c>
      <c r="R82" s="23">
        <v>1</v>
      </c>
    </row>
    <row r="83" spans="1:18" x14ac:dyDescent="0.25">
      <c r="A83" s="57" t="s">
        <v>827</v>
      </c>
      <c r="P83" s="57">
        <v>5</v>
      </c>
      <c r="Q83" s="57">
        <v>1</v>
      </c>
      <c r="R83" s="57">
        <v>1</v>
      </c>
    </row>
    <row r="84" spans="1:18" x14ac:dyDescent="0.25">
      <c r="A84" s="23" t="s">
        <v>827</v>
      </c>
      <c r="P84" s="23">
        <v>5</v>
      </c>
      <c r="Q84" s="23">
        <v>2</v>
      </c>
      <c r="R84" s="23">
        <v>3</v>
      </c>
    </row>
    <row r="85" spans="1:18" x14ac:dyDescent="0.25">
      <c r="A85" s="57" t="s">
        <v>827</v>
      </c>
      <c r="P85" s="57">
        <v>3</v>
      </c>
      <c r="Q85" s="57">
        <v>1</v>
      </c>
      <c r="R85" s="57">
        <v>1</v>
      </c>
    </row>
    <row r="86" spans="1:18" x14ac:dyDescent="0.25">
      <c r="A86" s="23" t="s">
        <v>159</v>
      </c>
      <c r="P86" s="23">
        <v>4</v>
      </c>
      <c r="Q86" s="23">
        <v>2</v>
      </c>
      <c r="R86" s="23">
        <v>2</v>
      </c>
    </row>
    <row r="87" spans="1:18" x14ac:dyDescent="0.25">
      <c r="A87" s="57" t="s">
        <v>827</v>
      </c>
      <c r="P87" s="57">
        <v>4</v>
      </c>
      <c r="Q87" s="57">
        <v>2</v>
      </c>
      <c r="R87" s="57">
        <v>2</v>
      </c>
    </row>
    <row r="88" spans="1:18" x14ac:dyDescent="0.25">
      <c r="A88" s="23" t="s">
        <v>159</v>
      </c>
      <c r="P88" s="23">
        <v>5</v>
      </c>
      <c r="Q88" s="23">
        <v>5</v>
      </c>
      <c r="R88" s="23">
        <v>5</v>
      </c>
    </row>
    <row r="89" spans="1:18" x14ac:dyDescent="0.25">
      <c r="A89" s="57" t="s">
        <v>827</v>
      </c>
      <c r="P89" s="57">
        <v>3</v>
      </c>
      <c r="Q89" s="57">
        <v>3</v>
      </c>
      <c r="R89" s="57">
        <v>3</v>
      </c>
    </row>
    <row r="90" spans="1:18" x14ac:dyDescent="0.25">
      <c r="A90" s="23" t="s">
        <v>827</v>
      </c>
      <c r="P90" s="23">
        <v>3</v>
      </c>
      <c r="Q90" s="23">
        <v>1</v>
      </c>
      <c r="R90" s="23">
        <v>2</v>
      </c>
    </row>
    <row r="91" spans="1:18" x14ac:dyDescent="0.25">
      <c r="A91" s="57" t="s">
        <v>827</v>
      </c>
      <c r="P91" s="57">
        <v>5</v>
      </c>
      <c r="Q91" s="57">
        <v>2</v>
      </c>
      <c r="R91" s="57">
        <v>3</v>
      </c>
    </row>
    <row r="92" spans="1:18" x14ac:dyDescent="0.25">
      <c r="A92" s="23" t="s">
        <v>159</v>
      </c>
      <c r="P92" s="23">
        <v>5</v>
      </c>
      <c r="Q92" s="23">
        <v>1</v>
      </c>
      <c r="R92" s="23">
        <v>1</v>
      </c>
    </row>
    <row r="93" spans="1:18" x14ac:dyDescent="0.25">
      <c r="A93" s="57" t="s">
        <v>159</v>
      </c>
      <c r="P93" s="57">
        <v>3</v>
      </c>
      <c r="Q93" s="57">
        <v>2</v>
      </c>
      <c r="R93" s="57">
        <v>1</v>
      </c>
    </row>
    <row r="94" spans="1:18" x14ac:dyDescent="0.25">
      <c r="A94" s="23" t="s">
        <v>827</v>
      </c>
      <c r="P94" s="23">
        <v>5</v>
      </c>
      <c r="Q94" s="23">
        <v>1</v>
      </c>
      <c r="R94" s="23">
        <v>1</v>
      </c>
    </row>
    <row r="95" spans="1:18" x14ac:dyDescent="0.25">
      <c r="A95" s="57" t="s">
        <v>159</v>
      </c>
      <c r="P95" s="57">
        <v>5</v>
      </c>
      <c r="Q95" s="57">
        <v>3</v>
      </c>
      <c r="R95" s="57">
        <v>3</v>
      </c>
    </row>
    <row r="96" spans="1:18" x14ac:dyDescent="0.25">
      <c r="A96" s="23" t="s">
        <v>827</v>
      </c>
      <c r="P96" s="23">
        <v>4</v>
      </c>
      <c r="Q96" s="23">
        <v>2</v>
      </c>
      <c r="R96" s="23">
        <v>1</v>
      </c>
    </row>
    <row r="97" spans="1:18" x14ac:dyDescent="0.25">
      <c r="A97" s="57" t="s">
        <v>827</v>
      </c>
      <c r="P97" s="57">
        <v>5</v>
      </c>
      <c r="Q97" s="57">
        <v>2</v>
      </c>
      <c r="R97" s="57">
        <v>1</v>
      </c>
    </row>
    <row r="98" spans="1:18" x14ac:dyDescent="0.25">
      <c r="A98" s="23" t="s">
        <v>827</v>
      </c>
      <c r="P98" s="23">
        <v>3</v>
      </c>
      <c r="Q98" s="23">
        <v>3</v>
      </c>
      <c r="R98" s="23">
        <v>3</v>
      </c>
    </row>
    <row r="99" spans="1:18" x14ac:dyDescent="0.25">
      <c r="A99" s="23" t="s">
        <v>827</v>
      </c>
      <c r="P99" s="23">
        <v>2</v>
      </c>
      <c r="Q99" s="23">
        <v>1</v>
      </c>
      <c r="R99" s="23">
        <v>1</v>
      </c>
    </row>
    <row r="100" spans="1:18" x14ac:dyDescent="0.25">
      <c r="A100" s="23" t="s">
        <v>159</v>
      </c>
      <c r="P100" s="23">
        <v>5</v>
      </c>
      <c r="Q100" s="23">
        <v>1</v>
      </c>
      <c r="R100" s="23">
        <v>1</v>
      </c>
    </row>
    <row r="101" spans="1:18" x14ac:dyDescent="0.25">
      <c r="A101" s="57" t="s">
        <v>827</v>
      </c>
      <c r="P101" s="57">
        <v>5</v>
      </c>
      <c r="Q101" s="57">
        <v>3</v>
      </c>
      <c r="R101" s="57">
        <v>3</v>
      </c>
    </row>
    <row r="102" spans="1:18" x14ac:dyDescent="0.25">
      <c r="A102" s="23" t="s">
        <v>827</v>
      </c>
      <c r="P102" s="23">
        <v>1</v>
      </c>
      <c r="Q102" s="23">
        <v>2</v>
      </c>
      <c r="R102" s="23">
        <v>1</v>
      </c>
    </row>
    <row r="103" spans="1:18" x14ac:dyDescent="0.25">
      <c r="A103" s="23" t="s">
        <v>827</v>
      </c>
      <c r="P103" s="23">
        <v>1</v>
      </c>
      <c r="Q103" s="23">
        <v>1</v>
      </c>
      <c r="R103" s="23">
        <v>1</v>
      </c>
    </row>
    <row r="104" spans="1:18" x14ac:dyDescent="0.25">
      <c r="A104" s="57" t="s">
        <v>829</v>
      </c>
      <c r="P104" s="57">
        <v>3</v>
      </c>
      <c r="Q104" s="57">
        <v>3</v>
      </c>
      <c r="R104" s="57">
        <v>1</v>
      </c>
    </row>
    <row r="105" spans="1:18" x14ac:dyDescent="0.25">
      <c r="A105" s="23" t="s">
        <v>828</v>
      </c>
      <c r="P105" s="23">
        <v>3</v>
      </c>
      <c r="Q105" s="23">
        <v>2</v>
      </c>
      <c r="R105" s="23">
        <v>2</v>
      </c>
    </row>
    <row r="106" spans="1:18" x14ac:dyDescent="0.25">
      <c r="A106" s="57" t="s">
        <v>159</v>
      </c>
      <c r="P106" s="57">
        <v>4</v>
      </c>
      <c r="Q106" s="57">
        <v>3</v>
      </c>
      <c r="R106" s="57">
        <v>2</v>
      </c>
    </row>
    <row r="107" spans="1:18" x14ac:dyDescent="0.25">
      <c r="A107" s="23" t="s">
        <v>828</v>
      </c>
      <c r="P107" s="23">
        <v>1</v>
      </c>
      <c r="Q107" s="23">
        <v>1</v>
      </c>
      <c r="R107" s="23">
        <v>1</v>
      </c>
    </row>
    <row r="108" spans="1:18" x14ac:dyDescent="0.25">
      <c r="A108" s="57" t="s">
        <v>421</v>
      </c>
      <c r="P108" s="57">
        <v>5</v>
      </c>
      <c r="Q108" s="57">
        <v>4</v>
      </c>
      <c r="R108" s="57">
        <v>4</v>
      </c>
    </row>
    <row r="109" spans="1:18" x14ac:dyDescent="0.25">
      <c r="A109" s="23" t="s">
        <v>829</v>
      </c>
      <c r="P109" s="23">
        <v>3</v>
      </c>
      <c r="Q109" s="23">
        <v>4</v>
      </c>
      <c r="R109" s="23">
        <v>4</v>
      </c>
    </row>
    <row r="110" spans="1:18" x14ac:dyDescent="0.25">
      <c r="A110" s="57" t="s">
        <v>425</v>
      </c>
      <c r="P110" s="57">
        <v>5</v>
      </c>
      <c r="Q110" s="57">
        <v>1</v>
      </c>
      <c r="R110" s="57">
        <v>1</v>
      </c>
    </row>
    <row r="111" spans="1:18" x14ac:dyDescent="0.25">
      <c r="A111" s="23" t="s">
        <v>159</v>
      </c>
      <c r="P111" s="23">
        <v>3</v>
      </c>
      <c r="Q111" s="23">
        <v>3</v>
      </c>
      <c r="R111" s="23">
        <v>2</v>
      </c>
    </row>
    <row r="112" spans="1:18" x14ac:dyDescent="0.25">
      <c r="A112" s="57" t="s">
        <v>828</v>
      </c>
      <c r="P112" s="57">
        <v>3</v>
      </c>
      <c r="Q112" s="57">
        <v>2</v>
      </c>
      <c r="R112" s="57">
        <v>2</v>
      </c>
    </row>
    <row r="113" spans="1:18" x14ac:dyDescent="0.25">
      <c r="A113" s="23" t="s">
        <v>827</v>
      </c>
      <c r="P113" s="23">
        <v>2</v>
      </c>
      <c r="Q113" s="23">
        <v>1</v>
      </c>
      <c r="R113" s="23">
        <v>1</v>
      </c>
    </row>
    <row r="114" spans="1:18" x14ac:dyDescent="0.25">
      <c r="A114" s="57" t="s">
        <v>827</v>
      </c>
      <c r="P114" s="57">
        <v>5</v>
      </c>
      <c r="Q114" s="57">
        <v>2</v>
      </c>
      <c r="R114" s="57">
        <v>2</v>
      </c>
    </row>
    <row r="115" spans="1:18" x14ac:dyDescent="0.25">
      <c r="A115" s="23" t="s">
        <v>159</v>
      </c>
      <c r="P115" s="23">
        <v>1</v>
      </c>
      <c r="Q115" s="23">
        <v>2</v>
      </c>
      <c r="R115" s="23">
        <v>2</v>
      </c>
    </row>
    <row r="116" spans="1:18" x14ac:dyDescent="0.25">
      <c r="A116" s="57" t="s">
        <v>827</v>
      </c>
      <c r="P116" s="57">
        <v>3</v>
      </c>
      <c r="Q116" s="57">
        <v>2</v>
      </c>
      <c r="R116" s="57">
        <v>1</v>
      </c>
    </row>
    <row r="117" spans="1:18" x14ac:dyDescent="0.25">
      <c r="A117" s="23" t="s">
        <v>159</v>
      </c>
      <c r="P117" s="23">
        <v>4</v>
      </c>
      <c r="Q117" s="23">
        <v>3</v>
      </c>
      <c r="R117" s="23">
        <v>4</v>
      </c>
    </row>
    <row r="118" spans="1:18" x14ac:dyDescent="0.25">
      <c r="A118" s="57" t="s">
        <v>159</v>
      </c>
      <c r="P118" s="57">
        <v>3</v>
      </c>
      <c r="Q118" s="57">
        <v>3</v>
      </c>
      <c r="R118" s="57">
        <v>3</v>
      </c>
    </row>
    <row r="119" spans="1:18" x14ac:dyDescent="0.25">
      <c r="A119" s="23" t="s">
        <v>827</v>
      </c>
      <c r="P119" s="23">
        <v>4</v>
      </c>
      <c r="Q119" s="23">
        <v>3</v>
      </c>
      <c r="R119" s="23">
        <v>3</v>
      </c>
    </row>
    <row r="120" spans="1:18" x14ac:dyDescent="0.25">
      <c r="A120" s="57" t="s">
        <v>830</v>
      </c>
      <c r="P120" s="57">
        <v>2</v>
      </c>
      <c r="Q120" s="57">
        <v>2</v>
      </c>
      <c r="R120" s="57">
        <v>2</v>
      </c>
    </row>
    <row r="121" spans="1:18" x14ac:dyDescent="0.25">
      <c r="A121" s="23" t="s">
        <v>828</v>
      </c>
      <c r="P121" s="23">
        <v>4</v>
      </c>
      <c r="Q121" s="23">
        <v>4</v>
      </c>
      <c r="R121" s="23">
        <v>5</v>
      </c>
    </row>
    <row r="122" spans="1:18" x14ac:dyDescent="0.25">
      <c r="A122" s="57" t="s">
        <v>437</v>
      </c>
      <c r="P122" s="57">
        <v>3</v>
      </c>
      <c r="Q122" s="57">
        <v>3</v>
      </c>
      <c r="R122" s="57">
        <v>3</v>
      </c>
    </row>
    <row r="123" spans="1:18" x14ac:dyDescent="0.25">
      <c r="A123" s="23" t="s">
        <v>827</v>
      </c>
      <c r="P123" s="23">
        <v>4</v>
      </c>
      <c r="Q123" s="23">
        <v>3</v>
      </c>
      <c r="R123" s="23">
        <v>3</v>
      </c>
    </row>
    <row r="124" spans="1:18" x14ac:dyDescent="0.25">
      <c r="A124" s="57" t="s">
        <v>159</v>
      </c>
      <c r="P124" s="57">
        <v>3</v>
      </c>
      <c r="Q124" s="57">
        <v>3</v>
      </c>
      <c r="R124" s="57">
        <v>1</v>
      </c>
    </row>
    <row r="125" spans="1:18" x14ac:dyDescent="0.25">
      <c r="A125" s="23" t="s">
        <v>827</v>
      </c>
      <c r="P125" s="23">
        <v>2</v>
      </c>
      <c r="Q125" s="23">
        <v>1</v>
      </c>
      <c r="R125" s="23">
        <v>1</v>
      </c>
    </row>
    <row r="126" spans="1:18" x14ac:dyDescent="0.25">
      <c r="A126" s="57" t="s">
        <v>827</v>
      </c>
      <c r="P126" s="57">
        <v>3</v>
      </c>
      <c r="Q126" s="57">
        <v>4</v>
      </c>
      <c r="R126" s="57">
        <v>3</v>
      </c>
    </row>
    <row r="127" spans="1:18" x14ac:dyDescent="0.25">
      <c r="A127" s="23" t="s">
        <v>829</v>
      </c>
      <c r="P127" s="23">
        <v>4</v>
      </c>
      <c r="Q127" s="23">
        <v>1</v>
      </c>
      <c r="R127" s="23">
        <v>1</v>
      </c>
    </row>
    <row r="128" spans="1:18" x14ac:dyDescent="0.25">
      <c r="A128" s="57" t="s">
        <v>827</v>
      </c>
      <c r="P128" s="57">
        <v>5</v>
      </c>
      <c r="Q128" s="57">
        <v>2</v>
      </c>
      <c r="R128" s="57">
        <v>2</v>
      </c>
    </row>
    <row r="129" spans="1:18" x14ac:dyDescent="0.25">
      <c r="A129" s="23" t="s">
        <v>828</v>
      </c>
      <c r="P129" s="23">
        <v>3</v>
      </c>
      <c r="Q129" s="23">
        <v>3</v>
      </c>
      <c r="R129" s="23">
        <v>1</v>
      </c>
    </row>
    <row r="130" spans="1:18" x14ac:dyDescent="0.25">
      <c r="A130" s="57" t="s">
        <v>827</v>
      </c>
      <c r="P130" s="57">
        <v>2</v>
      </c>
      <c r="Q130" s="57">
        <v>3</v>
      </c>
      <c r="R130" s="57">
        <v>1</v>
      </c>
    </row>
    <row r="131" spans="1:18" x14ac:dyDescent="0.25">
      <c r="A131" s="23" t="s">
        <v>830</v>
      </c>
      <c r="P131" s="23">
        <v>3</v>
      </c>
      <c r="Q131" s="23">
        <v>3</v>
      </c>
      <c r="R131" s="23">
        <v>3</v>
      </c>
    </row>
    <row r="132" spans="1:18" x14ac:dyDescent="0.25">
      <c r="A132" s="57" t="s">
        <v>830</v>
      </c>
      <c r="P132" s="57">
        <v>4</v>
      </c>
      <c r="Q132" s="57">
        <v>3</v>
      </c>
      <c r="R132" s="57">
        <v>3</v>
      </c>
    </row>
    <row r="133" spans="1:18" x14ac:dyDescent="0.25">
      <c r="A133" s="23" t="s">
        <v>831</v>
      </c>
      <c r="P133" s="23">
        <v>5</v>
      </c>
      <c r="Q133" s="23">
        <v>2</v>
      </c>
      <c r="R133" s="23">
        <v>2</v>
      </c>
    </row>
    <row r="134" spans="1:18" x14ac:dyDescent="0.25">
      <c r="A134" s="57" t="s">
        <v>827</v>
      </c>
      <c r="P134" s="57">
        <v>3</v>
      </c>
      <c r="Q134" s="57">
        <v>2</v>
      </c>
      <c r="R134" s="57">
        <v>1</v>
      </c>
    </row>
    <row r="135" spans="1:18" x14ac:dyDescent="0.25">
      <c r="A135" s="23" t="s">
        <v>827</v>
      </c>
      <c r="P135" s="23">
        <v>4</v>
      </c>
      <c r="Q135" s="23">
        <v>1</v>
      </c>
      <c r="R135" s="23">
        <v>1</v>
      </c>
    </row>
    <row r="136" spans="1:18" x14ac:dyDescent="0.25">
      <c r="A136" s="57" t="s">
        <v>828</v>
      </c>
      <c r="P136" s="57">
        <v>2</v>
      </c>
      <c r="Q136" s="57">
        <v>1</v>
      </c>
      <c r="R136" s="57">
        <v>1</v>
      </c>
    </row>
    <row r="137" spans="1:18" x14ac:dyDescent="0.25">
      <c r="A137" s="23" t="s">
        <v>827</v>
      </c>
      <c r="P137" s="23">
        <v>3</v>
      </c>
      <c r="Q137" s="23">
        <v>2</v>
      </c>
      <c r="R137" s="23">
        <v>2</v>
      </c>
    </row>
    <row r="138" spans="1:18" x14ac:dyDescent="0.25">
      <c r="A138" s="57" t="s">
        <v>827</v>
      </c>
      <c r="P138" s="57">
        <v>3</v>
      </c>
      <c r="Q138" s="57">
        <v>3</v>
      </c>
      <c r="R138" s="57">
        <v>3</v>
      </c>
    </row>
    <row r="139" spans="1:18" x14ac:dyDescent="0.25">
      <c r="A139" s="23" t="s">
        <v>830</v>
      </c>
      <c r="P139" s="23">
        <v>3</v>
      </c>
      <c r="Q139" s="23">
        <v>3</v>
      </c>
      <c r="R139" s="23">
        <v>2</v>
      </c>
    </row>
    <row r="140" spans="1:18" x14ac:dyDescent="0.25">
      <c r="A140" s="57" t="s">
        <v>827</v>
      </c>
      <c r="P140" s="57">
        <v>3</v>
      </c>
      <c r="Q140" s="57">
        <v>3</v>
      </c>
      <c r="R140" s="57">
        <v>2</v>
      </c>
    </row>
    <row r="141" spans="1:18" x14ac:dyDescent="0.25">
      <c r="A141" s="23" t="s">
        <v>159</v>
      </c>
      <c r="P141" s="23">
        <v>5</v>
      </c>
      <c r="Q141" s="23">
        <v>4</v>
      </c>
      <c r="R141" s="23">
        <v>2</v>
      </c>
    </row>
    <row r="142" spans="1:18" x14ac:dyDescent="0.25">
      <c r="A142" s="57" t="s">
        <v>827</v>
      </c>
      <c r="P142" s="57">
        <v>1</v>
      </c>
      <c r="Q142" s="57">
        <v>4</v>
      </c>
      <c r="R142" s="57">
        <v>1</v>
      </c>
    </row>
    <row r="143" spans="1:18" x14ac:dyDescent="0.25">
      <c r="A143" s="23" t="s">
        <v>830</v>
      </c>
      <c r="P143" s="23">
        <v>2</v>
      </c>
      <c r="Q143" s="23">
        <v>3</v>
      </c>
      <c r="R143" s="23">
        <v>3</v>
      </c>
    </row>
    <row r="144" spans="1:18" x14ac:dyDescent="0.25">
      <c r="A144" s="57" t="s">
        <v>827</v>
      </c>
      <c r="P144" s="57">
        <v>4</v>
      </c>
      <c r="Q144" s="57">
        <v>2</v>
      </c>
      <c r="R144" s="57">
        <v>2</v>
      </c>
    </row>
    <row r="145" spans="1:18" x14ac:dyDescent="0.25">
      <c r="A145" s="23" t="s">
        <v>827</v>
      </c>
      <c r="P145" s="23">
        <v>3</v>
      </c>
      <c r="Q145" s="23">
        <v>2</v>
      </c>
      <c r="R145" s="23">
        <v>2</v>
      </c>
    </row>
    <row r="146" spans="1:18" x14ac:dyDescent="0.25">
      <c r="A146" s="57" t="s">
        <v>462</v>
      </c>
      <c r="P146" s="57">
        <v>4</v>
      </c>
      <c r="Q146" s="57">
        <v>3</v>
      </c>
      <c r="R146" s="57">
        <v>3</v>
      </c>
    </row>
    <row r="147" spans="1:18" x14ac:dyDescent="0.25">
      <c r="A147" s="23" t="s">
        <v>827</v>
      </c>
      <c r="P147" s="23">
        <v>5</v>
      </c>
      <c r="Q147" s="23">
        <v>5</v>
      </c>
      <c r="R147" s="23">
        <v>4</v>
      </c>
    </row>
    <row r="148" spans="1:18" x14ac:dyDescent="0.25">
      <c r="A148" s="57" t="s">
        <v>827</v>
      </c>
      <c r="P148" s="57">
        <v>3</v>
      </c>
      <c r="Q148" s="57">
        <v>3</v>
      </c>
      <c r="R148" s="57">
        <v>3</v>
      </c>
    </row>
    <row r="149" spans="1:18" x14ac:dyDescent="0.25">
      <c r="A149" s="23" t="s">
        <v>830</v>
      </c>
      <c r="P149" s="23">
        <v>2</v>
      </c>
      <c r="Q149" s="23">
        <v>1</v>
      </c>
      <c r="R149" s="23">
        <v>1</v>
      </c>
    </row>
    <row r="150" spans="1:18" x14ac:dyDescent="0.25">
      <c r="A150" s="57" t="s">
        <v>159</v>
      </c>
      <c r="P150" s="57">
        <v>4</v>
      </c>
      <c r="Q150" s="57">
        <v>1</v>
      </c>
      <c r="R150" s="57">
        <v>2</v>
      </c>
    </row>
    <row r="151" spans="1:18" x14ac:dyDescent="0.25">
      <c r="A151" s="23" t="s">
        <v>827</v>
      </c>
      <c r="P151" s="23">
        <v>3</v>
      </c>
      <c r="Q151" s="23">
        <v>2</v>
      </c>
      <c r="R151" s="23">
        <v>3</v>
      </c>
    </row>
    <row r="152" spans="1:18" x14ac:dyDescent="0.25">
      <c r="A152" s="23" t="s">
        <v>473</v>
      </c>
      <c r="P152" s="23">
        <v>5</v>
      </c>
      <c r="Q152" s="23">
        <v>4</v>
      </c>
      <c r="R152" s="23">
        <v>3</v>
      </c>
    </row>
    <row r="153" spans="1:18" x14ac:dyDescent="0.25">
      <c r="A153" s="57" t="s">
        <v>828</v>
      </c>
      <c r="P153" s="57">
        <v>3</v>
      </c>
      <c r="Q153" s="57">
        <v>1</v>
      </c>
      <c r="R153" s="57">
        <v>1</v>
      </c>
    </row>
    <row r="154" spans="1:18" x14ac:dyDescent="0.25">
      <c r="A154" s="23" t="s">
        <v>827</v>
      </c>
      <c r="P154" s="23">
        <v>2</v>
      </c>
      <c r="Q154" s="23">
        <v>4</v>
      </c>
      <c r="R154" s="23">
        <v>3</v>
      </c>
    </row>
    <row r="155" spans="1:18" x14ac:dyDescent="0.25">
      <c r="A155" s="23" t="s">
        <v>827</v>
      </c>
      <c r="P155" s="23">
        <v>3</v>
      </c>
      <c r="Q155" s="23">
        <v>4</v>
      </c>
      <c r="R155" s="23">
        <v>3</v>
      </c>
    </row>
    <row r="156" spans="1:18" x14ac:dyDescent="0.25">
      <c r="A156" s="57" t="s">
        <v>828</v>
      </c>
      <c r="P156" s="57">
        <v>3</v>
      </c>
      <c r="Q156" s="57">
        <v>1</v>
      </c>
      <c r="R156" s="57">
        <v>3</v>
      </c>
    </row>
    <row r="157" spans="1:18" x14ac:dyDescent="0.25">
      <c r="A157" s="57" t="s">
        <v>829</v>
      </c>
      <c r="P157" s="57">
        <v>2</v>
      </c>
      <c r="Q157" s="57">
        <v>2</v>
      </c>
      <c r="R157" s="57">
        <v>2</v>
      </c>
    </row>
    <row r="158" spans="1:18" x14ac:dyDescent="0.25">
      <c r="A158" s="57" t="s">
        <v>828</v>
      </c>
      <c r="P158" s="57">
        <v>3</v>
      </c>
      <c r="Q158" s="57">
        <v>1</v>
      </c>
      <c r="R158" s="57">
        <v>1</v>
      </c>
    </row>
    <row r="159" spans="1:18" x14ac:dyDescent="0.25">
      <c r="A159" s="57" t="s">
        <v>501</v>
      </c>
      <c r="P159" s="57">
        <v>3</v>
      </c>
      <c r="Q159" s="57">
        <v>4</v>
      </c>
      <c r="R159" s="57">
        <v>3</v>
      </c>
    </row>
    <row r="160" spans="1:18" x14ac:dyDescent="0.25">
      <c r="A160" s="57" t="s">
        <v>827</v>
      </c>
      <c r="P160" s="57">
        <v>3</v>
      </c>
      <c r="Q160" s="57">
        <v>2</v>
      </c>
      <c r="R160" s="57">
        <v>2</v>
      </c>
    </row>
    <row r="161" spans="1:18" x14ac:dyDescent="0.25">
      <c r="A161" s="57" t="s">
        <v>827</v>
      </c>
      <c r="P161" s="57">
        <v>1</v>
      </c>
      <c r="Q161" s="57">
        <v>2</v>
      </c>
      <c r="R161" s="57">
        <v>1</v>
      </c>
    </row>
    <row r="162" spans="1:18" x14ac:dyDescent="0.25">
      <c r="A162" s="23" t="s">
        <v>829</v>
      </c>
      <c r="P162" s="23">
        <v>5</v>
      </c>
      <c r="Q162" s="23">
        <v>4</v>
      </c>
      <c r="R162" s="23">
        <v>4</v>
      </c>
    </row>
    <row r="163" spans="1:18" x14ac:dyDescent="0.25">
      <c r="A163" s="57" t="s">
        <v>827</v>
      </c>
      <c r="P163" s="57">
        <v>4</v>
      </c>
      <c r="Q163" s="57">
        <v>2</v>
      </c>
      <c r="R163" s="57">
        <v>1</v>
      </c>
    </row>
    <row r="164" spans="1:18" x14ac:dyDescent="0.25">
      <c r="A164" s="23" t="s">
        <v>828</v>
      </c>
      <c r="P164" s="23">
        <v>2</v>
      </c>
      <c r="Q164" s="23">
        <v>3</v>
      </c>
      <c r="R164" s="23">
        <v>3</v>
      </c>
    </row>
    <row r="165" spans="1:18" x14ac:dyDescent="0.25">
      <c r="A165" s="57" t="s">
        <v>159</v>
      </c>
      <c r="P165" s="57">
        <v>2</v>
      </c>
      <c r="Q165" s="57">
        <v>5</v>
      </c>
      <c r="R165" s="57">
        <v>1</v>
      </c>
    </row>
    <row r="166" spans="1:18" x14ac:dyDescent="0.25">
      <c r="A166" s="23" t="s">
        <v>829</v>
      </c>
      <c r="P166" s="23">
        <v>1</v>
      </c>
      <c r="Q166" s="23">
        <v>1</v>
      </c>
      <c r="R166" s="23">
        <v>1</v>
      </c>
    </row>
    <row r="167" spans="1:18" x14ac:dyDescent="0.25">
      <c r="A167" s="57" t="s">
        <v>830</v>
      </c>
      <c r="P167" s="57">
        <v>3</v>
      </c>
      <c r="Q167" s="57">
        <v>1</v>
      </c>
      <c r="R167" s="57">
        <v>1</v>
      </c>
    </row>
    <row r="168" spans="1:18" x14ac:dyDescent="0.25">
      <c r="A168" s="57" t="s">
        <v>551</v>
      </c>
      <c r="P168" s="57">
        <v>4</v>
      </c>
      <c r="Q168" s="57">
        <v>2</v>
      </c>
      <c r="R168" s="57">
        <v>4</v>
      </c>
    </row>
    <row r="169" spans="1:18" x14ac:dyDescent="0.25">
      <c r="A169" s="23" t="s">
        <v>828</v>
      </c>
      <c r="P169" s="23">
        <v>3</v>
      </c>
      <c r="Q169" s="23">
        <v>1</v>
      </c>
      <c r="R169" s="23">
        <v>1</v>
      </c>
    </row>
    <row r="170" spans="1:18" x14ac:dyDescent="0.25">
      <c r="A170" s="57" t="s">
        <v>828</v>
      </c>
      <c r="P170" s="57">
        <v>3</v>
      </c>
      <c r="Q170" s="57">
        <v>3</v>
      </c>
      <c r="R170" s="57">
        <v>3</v>
      </c>
    </row>
    <row r="171" spans="1:18" x14ac:dyDescent="0.25">
      <c r="A171" s="23" t="s">
        <v>828</v>
      </c>
      <c r="P171" s="23">
        <v>1</v>
      </c>
      <c r="Q171" s="23">
        <v>1</v>
      </c>
      <c r="R171" s="23">
        <v>1</v>
      </c>
    </row>
    <row r="172" spans="1:18" x14ac:dyDescent="0.25">
      <c r="A172" s="57" t="s">
        <v>827</v>
      </c>
      <c r="P172" s="57">
        <v>4</v>
      </c>
      <c r="Q172" s="57">
        <v>3</v>
      </c>
      <c r="R172" s="57">
        <v>2</v>
      </c>
    </row>
    <row r="173" spans="1:18" x14ac:dyDescent="0.25">
      <c r="A173" s="23" t="s">
        <v>828</v>
      </c>
      <c r="P173" s="23">
        <v>1</v>
      </c>
      <c r="Q173" s="23">
        <v>3</v>
      </c>
      <c r="R173" s="23">
        <v>1</v>
      </c>
    </row>
    <row r="174" spans="1:18" x14ac:dyDescent="0.25">
      <c r="A174" s="57" t="s">
        <v>829</v>
      </c>
      <c r="P174" s="57">
        <v>1</v>
      </c>
      <c r="Q174" s="57">
        <v>2</v>
      </c>
      <c r="R174" s="57">
        <v>2</v>
      </c>
    </row>
    <row r="175" spans="1:18" x14ac:dyDescent="0.25">
      <c r="A175" s="57" t="s">
        <v>159</v>
      </c>
      <c r="P175" s="57">
        <v>5</v>
      </c>
      <c r="Q175" s="57">
        <v>4</v>
      </c>
      <c r="R175" s="57">
        <v>4</v>
      </c>
    </row>
    <row r="176" spans="1:18" x14ac:dyDescent="0.25">
      <c r="A176" s="57" t="s">
        <v>586</v>
      </c>
      <c r="P176" s="57">
        <v>5</v>
      </c>
      <c r="Q176" s="57">
        <v>1</v>
      </c>
      <c r="R176" s="57">
        <v>1</v>
      </c>
    </row>
    <row r="177" spans="1:18" x14ac:dyDescent="0.25">
      <c r="A177" s="23" t="s">
        <v>827</v>
      </c>
      <c r="P177" s="23">
        <v>3</v>
      </c>
      <c r="Q177" s="23">
        <v>3</v>
      </c>
      <c r="R177" s="23">
        <v>2</v>
      </c>
    </row>
    <row r="178" spans="1:18" x14ac:dyDescent="0.25">
      <c r="A178" s="57" t="s">
        <v>829</v>
      </c>
      <c r="P178" s="57">
        <v>2</v>
      </c>
      <c r="Q178" s="57">
        <v>1</v>
      </c>
      <c r="R178" s="57">
        <v>4</v>
      </c>
    </row>
    <row r="179" spans="1:18" x14ac:dyDescent="0.25">
      <c r="A179" s="57" t="s">
        <v>827</v>
      </c>
      <c r="P179" s="57">
        <v>2</v>
      </c>
      <c r="Q179" s="57">
        <v>3</v>
      </c>
      <c r="R179" s="57">
        <v>2</v>
      </c>
    </row>
    <row r="180" spans="1:18" x14ac:dyDescent="0.25">
      <c r="A180" s="23" t="s">
        <v>828</v>
      </c>
      <c r="P180" s="23">
        <v>3</v>
      </c>
      <c r="Q180" s="23">
        <v>3</v>
      </c>
      <c r="R180" s="23">
        <v>2</v>
      </c>
    </row>
    <row r="181" spans="1:18" x14ac:dyDescent="0.25">
      <c r="A181" s="57" t="s">
        <v>827</v>
      </c>
      <c r="P181" s="57">
        <v>3</v>
      </c>
      <c r="Q181" s="57">
        <v>2</v>
      </c>
      <c r="R181" s="57">
        <v>2</v>
      </c>
    </row>
    <row r="182" spans="1:18" x14ac:dyDescent="0.25">
      <c r="A182" s="57" t="s">
        <v>159</v>
      </c>
      <c r="P182" s="57">
        <v>2</v>
      </c>
      <c r="Q182" s="57">
        <v>5</v>
      </c>
      <c r="R182" s="57">
        <v>1</v>
      </c>
    </row>
    <row r="183" spans="1:18" x14ac:dyDescent="0.25">
      <c r="A183" s="57" t="s">
        <v>828</v>
      </c>
      <c r="P183" s="57">
        <v>2</v>
      </c>
      <c r="Q183" s="57">
        <v>2</v>
      </c>
      <c r="R183" s="57">
        <v>3</v>
      </c>
    </row>
    <row r="184" spans="1:18" x14ac:dyDescent="0.25">
      <c r="A184" s="23" t="s">
        <v>828</v>
      </c>
      <c r="P184" s="23">
        <v>4</v>
      </c>
      <c r="Q184" s="23">
        <v>3</v>
      </c>
      <c r="R184" s="23">
        <v>1</v>
      </c>
    </row>
    <row r="185" spans="1:18" x14ac:dyDescent="0.25">
      <c r="A185" s="57" t="s">
        <v>601</v>
      </c>
      <c r="P185" s="57">
        <v>4</v>
      </c>
      <c r="Q185" s="57">
        <v>1</v>
      </c>
      <c r="R185" s="57">
        <v>2</v>
      </c>
    </row>
    <row r="186" spans="1:18" x14ac:dyDescent="0.25">
      <c r="A186" s="23" t="s">
        <v>830</v>
      </c>
      <c r="P186" s="23">
        <v>2</v>
      </c>
      <c r="Q186" s="23">
        <v>2</v>
      </c>
      <c r="R186" s="23">
        <v>2</v>
      </c>
    </row>
    <row r="187" spans="1:18" x14ac:dyDescent="0.25">
      <c r="A187" s="57" t="s">
        <v>159</v>
      </c>
      <c r="P187" s="57">
        <v>1</v>
      </c>
      <c r="Q187" s="57">
        <v>3</v>
      </c>
      <c r="R187" s="57">
        <v>1</v>
      </c>
    </row>
    <row r="188" spans="1:18" x14ac:dyDescent="0.25">
      <c r="A188" s="57" t="s">
        <v>830</v>
      </c>
      <c r="P188" s="57">
        <v>4</v>
      </c>
      <c r="Q188" s="57">
        <v>4</v>
      </c>
      <c r="R188" s="57">
        <v>3</v>
      </c>
    </row>
    <row r="189" spans="1:18" x14ac:dyDescent="0.25">
      <c r="A189" s="23" t="s">
        <v>830</v>
      </c>
      <c r="P189" s="23">
        <v>1</v>
      </c>
      <c r="Q189" s="23">
        <v>2</v>
      </c>
      <c r="R189" s="23">
        <v>2</v>
      </c>
    </row>
    <row r="190" spans="1:18" x14ac:dyDescent="0.25">
      <c r="A190" s="23" t="s">
        <v>830</v>
      </c>
      <c r="P190" s="23">
        <v>3</v>
      </c>
      <c r="Q190" s="23">
        <v>2</v>
      </c>
      <c r="R190" s="23">
        <v>1</v>
      </c>
    </row>
    <row r="191" spans="1:18" x14ac:dyDescent="0.25">
      <c r="A191" s="23" t="s">
        <v>830</v>
      </c>
      <c r="P191" s="23">
        <v>2</v>
      </c>
      <c r="Q191" s="23">
        <v>1</v>
      </c>
      <c r="R191" s="23">
        <v>2</v>
      </c>
    </row>
    <row r="192" spans="1:18" x14ac:dyDescent="0.25">
      <c r="A192" s="23" t="s">
        <v>830</v>
      </c>
      <c r="P192" s="23">
        <v>4</v>
      </c>
      <c r="Q192" s="23">
        <v>2</v>
      </c>
      <c r="R192" s="23">
        <v>2</v>
      </c>
    </row>
    <row r="193" spans="1:18" x14ac:dyDescent="0.25">
      <c r="A193" s="57" t="s">
        <v>827</v>
      </c>
      <c r="P193" s="57">
        <v>4</v>
      </c>
      <c r="Q193" s="57">
        <v>2</v>
      </c>
      <c r="R193" s="57">
        <v>2</v>
      </c>
    </row>
    <row r="194" spans="1:18" x14ac:dyDescent="0.25">
      <c r="A194" s="23" t="s">
        <v>828</v>
      </c>
      <c r="P194" s="23">
        <v>3</v>
      </c>
      <c r="Q194" s="23">
        <v>3</v>
      </c>
      <c r="R194" s="23">
        <v>2</v>
      </c>
    </row>
    <row r="195" spans="1:18" x14ac:dyDescent="0.25">
      <c r="A195" s="57" t="s">
        <v>827</v>
      </c>
      <c r="P195" s="57">
        <v>5</v>
      </c>
      <c r="Q195" s="57">
        <v>3</v>
      </c>
      <c r="R195" s="57">
        <v>3</v>
      </c>
    </row>
    <row r="196" spans="1:18" x14ac:dyDescent="0.25">
      <c r="A196" s="23" t="s">
        <v>827</v>
      </c>
      <c r="P196" s="23">
        <v>2</v>
      </c>
      <c r="Q196" s="23">
        <v>3</v>
      </c>
      <c r="R196" s="23">
        <v>2</v>
      </c>
    </row>
    <row r="197" spans="1:18" x14ac:dyDescent="0.25">
      <c r="A197" s="57" t="s">
        <v>827</v>
      </c>
      <c r="P197" s="57">
        <v>4</v>
      </c>
      <c r="Q197" s="57">
        <v>2</v>
      </c>
      <c r="R197" s="57">
        <v>1</v>
      </c>
    </row>
    <row r="198" spans="1:18" x14ac:dyDescent="0.25">
      <c r="A198" s="23" t="s">
        <v>829</v>
      </c>
      <c r="P198" s="23">
        <v>1</v>
      </c>
      <c r="Q198" s="23">
        <v>1</v>
      </c>
      <c r="R198" s="23">
        <v>1</v>
      </c>
    </row>
    <row r="199" spans="1:18" x14ac:dyDescent="0.25">
      <c r="A199" s="57" t="s">
        <v>827</v>
      </c>
      <c r="P199" s="57">
        <v>4</v>
      </c>
      <c r="Q199" s="57">
        <v>4</v>
      </c>
      <c r="R199" s="57">
        <v>3</v>
      </c>
    </row>
    <row r="200" spans="1:18" x14ac:dyDescent="0.25">
      <c r="A200" s="58" t="s">
        <v>829</v>
      </c>
      <c r="P200" s="58">
        <v>4</v>
      </c>
      <c r="Q200" s="58">
        <v>3</v>
      </c>
      <c r="R200" s="58">
        <v>1</v>
      </c>
    </row>
  </sheetData>
  <autoFilter ref="A1:A200" xr:uid="{00000000-0009-0000-0000-000008000000}"/>
  <sortState xmlns:xlrd2="http://schemas.microsoft.com/office/spreadsheetml/2017/richdata2" ref="D14:E24">
    <sortCondition descending="1" ref="E14"/>
  </sortState>
  <conditionalFormatting sqref="F2: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G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G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G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о файле</vt:lpstr>
      <vt:lpstr>исходные данные</vt:lpstr>
      <vt:lpstr>паспортичка</vt:lpstr>
      <vt:lpstr>районы</vt:lpstr>
      <vt:lpstr>кикшеринг</vt:lpstr>
      <vt:lpstr>покупка сим</vt:lpstr>
      <vt:lpstr>ремонт</vt:lpstr>
      <vt:lpstr>зарядка</vt:lpstr>
      <vt:lpstr>место хран</vt:lpstr>
      <vt:lpstr>оценки</vt:lpstr>
      <vt:lpstr>прич приобр сим</vt:lpstr>
      <vt:lpstr>потреб в инфраст</vt:lpstr>
      <vt:lpstr>"+" и "-" сим</vt:lpstr>
      <vt:lpstr>цель исп</vt:lpstr>
      <vt:lpstr>коррел</vt:lpstr>
      <vt:lpstr>когда исп сим</vt:lpstr>
      <vt:lpstr>время суток</vt:lpstr>
      <vt:lpstr>частота исп сим</vt:lpstr>
      <vt:lpstr>отказ от сим</vt:lpstr>
      <vt:lpstr>сценарии</vt:lpstr>
      <vt:lpstr>начало маршрута</vt:lpstr>
      <vt:lpstr>конец маршрута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Алёна</dc:creator>
  <cp:lastModifiedBy>Алёна</cp:lastModifiedBy>
  <dcterms:created xsi:type="dcterms:W3CDTF">2024-11-22T19:07:23Z</dcterms:created>
  <dcterms:modified xsi:type="dcterms:W3CDTF">2025-04-02T20:26:14Z</dcterms:modified>
</cp:coreProperties>
</file>