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268" documentId="13_ncr:1_{9934F7EE-A292-4CC4-8FCD-BB10CF47BE9A}" xr6:coauthVersionLast="46" xr6:coauthVersionMax="46" xr10:uidLastSave="{D9E02C2F-BE09-4532-A0BF-3E0CB27E04F5}"/>
  <bookViews>
    <workbookView xWindow="-120" yWindow="-120" windowWidth="20730" windowHeight="11160" firstSheet="2" activeTab="5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tab1_retorno_empresas!$B$20:$C$29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E5" i="4"/>
  <c r="F5" i="4"/>
  <c r="G5" i="4"/>
  <c r="H5" i="4"/>
  <c r="D6" i="4"/>
  <c r="E6" i="4"/>
  <c r="F6" i="4"/>
  <c r="G6" i="4"/>
  <c r="H6" i="4"/>
  <c r="C8" i="2"/>
  <c r="P5" i="2"/>
  <c r="P4" i="2"/>
  <c r="E13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B11" i="7" l="1"/>
  <c r="C11" i="7" s="1"/>
  <c r="I5" i="4" l="1"/>
  <c r="J5" i="4"/>
  <c r="I6" i="4"/>
  <c r="J6" i="4"/>
  <c r="C6" i="2" l="1"/>
  <c r="D6" i="2"/>
  <c r="E6" i="2"/>
  <c r="F6" i="2"/>
  <c r="H6" i="2"/>
  <c r="I6" i="2"/>
  <c r="J6" i="2"/>
  <c r="K6" i="2"/>
  <c r="L6" i="2"/>
  <c r="M6" i="2"/>
  <c r="N6" i="2"/>
  <c r="O6" i="2"/>
  <c r="C7" i="2"/>
  <c r="D7" i="2"/>
  <c r="E7" i="2"/>
  <c r="F7" i="2"/>
  <c r="H7" i="2"/>
  <c r="I7" i="2"/>
  <c r="J7" i="2"/>
  <c r="K7" i="2"/>
  <c r="L7" i="2"/>
  <c r="M7" i="2"/>
  <c r="N7" i="2"/>
  <c r="O7" i="2"/>
  <c r="D8" i="2"/>
  <c r="E8" i="2"/>
  <c r="F8" i="2"/>
  <c r="H8" i="2"/>
  <c r="I8" i="2"/>
  <c r="J8" i="2"/>
  <c r="K8" i="2"/>
  <c r="L8" i="2"/>
  <c r="M8" i="2"/>
  <c r="N8" i="2"/>
  <c r="O8" i="2"/>
  <c r="C9" i="2"/>
  <c r="D9" i="2"/>
  <c r="E9" i="2"/>
  <c r="F9" i="2"/>
  <c r="H9" i="2"/>
  <c r="I9" i="2"/>
  <c r="J9" i="2"/>
  <c r="K9" i="2"/>
  <c r="L9" i="2"/>
  <c r="M9" i="2"/>
  <c r="N9" i="2"/>
  <c r="O9" i="2"/>
  <c r="C10" i="2"/>
  <c r="D10" i="2"/>
  <c r="E10" i="2"/>
  <c r="F10" i="2"/>
  <c r="H10" i="2"/>
  <c r="I10" i="2"/>
  <c r="J10" i="2"/>
  <c r="K10" i="2"/>
  <c r="L10" i="2"/>
  <c r="M10" i="2"/>
  <c r="N10" i="2"/>
  <c r="O10" i="2"/>
  <c r="C11" i="2"/>
  <c r="D11" i="2"/>
  <c r="E11" i="2"/>
  <c r="F11" i="2"/>
  <c r="H11" i="2"/>
  <c r="I11" i="2"/>
  <c r="J11" i="2"/>
  <c r="K11" i="2"/>
  <c r="L11" i="2"/>
  <c r="M11" i="2"/>
  <c r="N11" i="2"/>
  <c r="O11" i="2"/>
  <c r="C12" i="2"/>
  <c r="D12" i="2"/>
  <c r="E12" i="2"/>
  <c r="F12" i="2"/>
  <c r="H12" i="2"/>
  <c r="I12" i="2"/>
  <c r="J12" i="2"/>
  <c r="K12" i="2"/>
  <c r="L12" i="2"/>
  <c r="M12" i="2"/>
  <c r="N12" i="2"/>
  <c r="O12" i="2"/>
  <c r="C13" i="2"/>
  <c r="D13" i="2"/>
  <c r="E13" i="2"/>
  <c r="F13" i="2"/>
  <c r="H13" i="2"/>
  <c r="I13" i="2"/>
  <c r="J13" i="2"/>
  <c r="K13" i="2"/>
  <c r="L13" i="2"/>
  <c r="M13" i="2"/>
  <c r="N13" i="2"/>
  <c r="O13" i="2"/>
  <c r="C14" i="2"/>
  <c r="D14" i="2"/>
  <c r="E14" i="2"/>
  <c r="F14" i="2"/>
  <c r="H14" i="2"/>
  <c r="I14" i="2"/>
  <c r="J14" i="2"/>
  <c r="K14" i="2"/>
  <c r="L14" i="2"/>
  <c r="M14" i="2"/>
  <c r="N14" i="2"/>
  <c r="O14" i="2"/>
  <c r="B7" i="2"/>
  <c r="B8" i="2"/>
  <c r="B9" i="2"/>
  <c r="B10" i="2"/>
  <c r="B11" i="2"/>
  <c r="B12" i="2"/>
  <c r="B13" i="2"/>
  <c r="B14" i="2"/>
  <c r="B6" i="2"/>
  <c r="H5" i="2"/>
  <c r="I5" i="2"/>
  <c r="J5" i="2"/>
  <c r="K5" i="2"/>
  <c r="L5" i="2"/>
  <c r="M5" i="2"/>
  <c r="N5" i="2"/>
  <c r="O5" i="2"/>
  <c r="I4" i="2"/>
  <c r="J4" i="2"/>
  <c r="K4" i="2"/>
  <c r="L4" i="2"/>
  <c r="M4" i="2"/>
  <c r="N4" i="2"/>
  <c r="O4" i="2"/>
  <c r="H4" i="2"/>
  <c r="C5" i="2"/>
  <c r="D5" i="2"/>
  <c r="E5" i="2"/>
  <c r="F5" i="2"/>
  <c r="F4" i="2"/>
  <c r="E4" i="2"/>
  <c r="D4" i="2"/>
  <c r="C4" i="2"/>
  <c r="P10" i="2" l="1"/>
  <c r="P9" i="2"/>
  <c r="P8" i="2"/>
  <c r="P6" i="2"/>
  <c r="P7" i="2"/>
  <c r="P14" i="2"/>
  <c r="P13" i="2"/>
  <c r="P12" i="2"/>
  <c r="P11" i="2"/>
  <c r="G4" i="7"/>
  <c r="G5" i="7"/>
  <c r="G6" i="7"/>
  <c r="G7" i="7"/>
  <c r="G8" i="7"/>
  <c r="G9" i="7"/>
  <c r="G10" i="7"/>
  <c r="G11" i="7"/>
  <c r="G3" i="7"/>
  <c r="G12" i="7" l="1"/>
  <c r="B5" i="6" a="1"/>
  <c r="B5" i="6" s="1"/>
  <c r="C7" i="4" a="1"/>
  <c r="C7" i="4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3" i="2"/>
  <c r="G10" i="2"/>
  <c r="G7" i="2"/>
  <c r="G11" i="2"/>
  <c r="G8" i="2"/>
  <c r="G6" i="2"/>
  <c r="G12" i="2"/>
  <c r="G9" i="2"/>
  <c r="G14" i="2"/>
  <c r="I12" i="7"/>
  <c r="F12" i="7" l="1"/>
  <c r="H12" i="7"/>
  <c r="E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<sst xmlns="http://schemas.openxmlformats.org/spreadsheetml/2006/main" count="97" uniqueCount="78">
  <si>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</si>
  <si>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</si>
  <si>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</si>
  <si>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</si>
  <si>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</si>
  <si>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</si>
  <si>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</si>
  <si>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</si>
  <si>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</si>
  <si>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</si>
  <si>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</si>
  <si>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</si>
  <si>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</si>
  <si>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</si>
  <si>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</si>
  <si>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</si>
  <si>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</si>
  <si>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</si>
  <si>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</si>
  <si>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</si>
  <si>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</si>
  <si>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</si>
  <si>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</si>
  <si>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</si>
  <si>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</si>
  <si>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</si>
  <si>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</si>
  <si>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</si>
  <si>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</si>
  <si>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</si>
  <si>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</si>
  <si>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</si>
  <si>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</si>
  <si>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</si>
  <si>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</si>
  <si>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</si>
  <si>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</si>
  <si>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</si>
  <si>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</si>
  <si>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</si>
  <si>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</si>
  <si>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</si>
  <si>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</si>
  <si>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</si>
  <si>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</si>
  <si>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</si>
  <si>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</si>
  <si>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</si>
  <si>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</si>
  <si>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</si>
  <si>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</si>
  <si>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</si>
  <si>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</si>
  <si>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</si>
  <si>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</si>
  <si>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</si>
  <si>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</si>
  <si>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</si>
  <si>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</si>
  <si>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</si>
  <si>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</si>
  <si>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</si>
  <si>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</si>
  <si>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</si>
  <si>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</si>
  <si>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</si>
  <si>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</si>
  <si>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</si>
  <si>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</si>
  <si>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</si>
  <si>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</si>
  <si>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</si>
  <si>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</si>
  <si>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</si>
  <si>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</si>
  <si>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r>
      <t xml:space="preserve">¹ Data de referência: </t>
    </r>
    <r>
      <rPr>
        <b/>
        <sz val="9"/>
        <color theme="1"/>
        <rFont val="Arial"/>
        <family val="2"/>
      </rPr>
      <t>30 de Abril de 2021.</t>
    </r>
  </si>
  <si>
    <t>IAC</t>
  </si>
  <si>
    <t xml:space="preserve">** Quantidade de ações ponderadas por peso mínimo de 1%.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</si>
</sst>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00_-;\-* #,##0.00000_-;_-* &quot;-&quot;?????_-;_-@_-"/>
    <numFmt numFmtId="170" formatCode="_-* #,##0.000_-;\-* #,##0.000_-;_-* &quot;-&quot;??_-;_-@_-"/>
    <numFmt numFmtId="171" formatCode="#,##0_ ;[Red]\-#,##0\ "/>
    <numFmt numFmtId="172" formatCode="0.00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43" fontId="0" fillId="0" borderId="0" xfId="1" applyFont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9" fontId="0" fillId="0" borderId="0" xfId="0" applyNumberFormat="1"/>
    <xf numFmtId="166" fontId="0" fillId="0" borderId="0" xfId="1" applyNumberFormat="1" applyFont="1"/>
    <xf numFmtId="170" fontId="0" fillId="0" borderId="0" xfId="1" applyNumberFormat="1" applyFont="1"/>
    <xf numFmtId="171" fontId="3" fillId="0" borderId="0" xfId="1" applyNumberFormat="1" applyFont="1" applyAlignment="1">
      <alignment vertical="center"/>
    </xf>
    <xf numFmtId="171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3" fontId="2" fillId="0" borderId="0" xfId="0" applyNumberFormat="1" applyFont="1"/>
    <xf numFmtId="4" fontId="0" fillId="0" borderId="0" xfId="0" applyNumberFormat="1"/>
    <xf numFmtId="172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</c:numCache>
            </c:numRef>
          </c:cat>
          <c:val>
            <c:numRef>
              <c:f>[1]indice!$D$2:$D$1048576</c:f>
              <c:numCache>
                <c:formatCode>_(* #,##0.00_);_(* \(#,##0.00\);_(* "-"??_);_(@_)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</c:v>
                </c:pt>
                <c:pt idx="1683">
                  <c:v>230.84306144038499</c:v>
                </c:pt>
                <c:pt idx="1684">
                  <c:v>230.04226927662049</c:v>
                </c:pt>
                <c:pt idx="1685">
                  <c:v>234.15450375307651</c:v>
                </c:pt>
                <c:pt idx="1686">
                  <c:v>235.94656938672119</c:v>
                </c:pt>
                <c:pt idx="1687">
                  <c:v>237.56725782370711</c:v>
                </c:pt>
                <c:pt idx="1688">
                  <c:v>236.6666373804446</c:v>
                </c:pt>
                <c:pt idx="1689">
                  <c:v>236.77721073853769</c:v>
                </c:pt>
                <c:pt idx="1690">
                  <c:v>237.96559640121441</c:v>
                </c:pt>
                <c:pt idx="1691">
                  <c:v>231.43655902851319</c:v>
                </c:pt>
                <c:pt idx="1692">
                  <c:v>234.9633219499421</c:v>
                </c:pt>
                <c:pt idx="1693">
                  <c:v>230.72603527569009</c:v>
                </c:pt>
                <c:pt idx="1694">
                  <c:v>229.19860677512219</c:v>
                </c:pt>
                <c:pt idx="1695">
                  <c:v>231.19854540941611</c:v>
                </c:pt>
                <c:pt idx="1696">
                  <c:v>231.0210635085439</c:v>
                </c:pt>
                <c:pt idx="1697">
                  <c:v>232.32371377452901</c:v>
                </c:pt>
                <c:pt idx="1698">
                  <c:v>236.4040160138052</c:v>
                </c:pt>
                <c:pt idx="1699">
                  <c:v>236.20414300627661</c:v>
                </c:pt>
                <c:pt idx="1700">
                  <c:v>237.3931975138585</c:v>
                </c:pt>
                <c:pt idx="1701">
                  <c:v>235.29064404378511</c:v>
                </c:pt>
                <c:pt idx="1702">
                  <c:v>232.68409267547131</c:v>
                </c:pt>
                <c:pt idx="1703">
                  <c:v>233.90937972867059</c:v>
                </c:pt>
                <c:pt idx="1704">
                  <c:v>229.9422506140335</c:v>
                </c:pt>
                <c:pt idx="1705">
                  <c:v>236.07477667711649</c:v>
                </c:pt>
                <c:pt idx="1706">
                  <c:v>242.1356125740848</c:v>
                </c:pt>
                <c:pt idx="1707">
                  <c:v>240.55691953139379</c:v>
                </c:pt>
                <c:pt idx="1708">
                  <c:v>243.4587052494139</c:v>
                </c:pt>
                <c:pt idx="1709">
                  <c:v>243.24857140957889</c:v>
                </c:pt>
                <c:pt idx="1710">
                  <c:v>246.56566174896841</c:v>
                </c:pt>
                <c:pt idx="1711">
                  <c:v>245.7580973890459</c:v>
                </c:pt>
                <c:pt idx="1712">
                  <c:v>247.12060794367031</c:v>
                </c:pt>
                <c:pt idx="1713">
                  <c:v>247.56622863672121</c:v>
                </c:pt>
                <c:pt idx="1714">
                  <c:v>247.5441370065856</c:v>
                </c:pt>
                <c:pt idx="1715">
                  <c:v>244.7231416969671</c:v>
                </c:pt>
                <c:pt idx="1716">
                  <c:v>246.48488939830551</c:v>
                </c:pt>
                <c:pt idx="1717">
                  <c:v>248.10852992960599</c:v>
                </c:pt>
                <c:pt idx="1718">
                  <c:v>250.40170552927449</c:v>
                </c:pt>
                <c:pt idx="1719">
                  <c:v>249.39899987629241</c:v>
                </c:pt>
                <c:pt idx="1720">
                  <c:v>248.0472955442668</c:v>
                </c:pt>
                <c:pt idx="1721">
                  <c:v>242.05262952328081</c:v>
                </c:pt>
                <c:pt idx="1722">
                  <c:v>241.45188587781931</c:v>
                </c:pt>
                <c:pt idx="1723">
                  <c:v>244.56671033704839</c:v>
                </c:pt>
                <c:pt idx="1724">
                  <c:v>243.41636171973201</c:v>
                </c:pt>
                <c:pt idx="1725">
                  <c:v>245.70402016940099</c:v>
                </c:pt>
                <c:pt idx="1726">
                  <c:v>240.1934828742566</c:v>
                </c:pt>
                <c:pt idx="1727">
                  <c:v>242.97898605923081</c:v>
                </c:pt>
                <c:pt idx="1728">
                  <c:v>245.0902527285831</c:v>
                </c:pt>
                <c:pt idx="1729">
                  <c:v>241.0147164440402</c:v>
                </c:pt>
                <c:pt idx="1730">
                  <c:v>240.54591285671319</c:v>
                </c:pt>
                <c:pt idx="1731">
                  <c:v>245.53959168780489</c:v>
                </c:pt>
                <c:pt idx="1732">
                  <c:v>247.72579492643561</c:v>
                </c:pt>
                <c:pt idx="1733">
                  <c:v>250.70511053583459</c:v>
                </c:pt>
                <c:pt idx="1734">
                  <c:v>253.48139545221949</c:v>
                </c:pt>
                <c:pt idx="1735">
                  <c:v>250.8597262040513</c:v>
                </c:pt>
                <c:pt idx="1736">
                  <c:v>251.1537032843265</c:v>
                </c:pt>
                <c:pt idx="1737">
                  <c:v>253.09589361088311</c:v>
                </c:pt>
                <c:pt idx="1738">
                  <c:v>252.34084178237831</c:v>
                </c:pt>
                <c:pt idx="1739">
                  <c:v>253.59879097171901</c:v>
                </c:pt>
                <c:pt idx="1740">
                  <c:v>257.30411306275829</c:v>
                </c:pt>
                <c:pt idx="1741">
                  <c:v>256.50756361510349</c:v>
                </c:pt>
                <c:pt idx="1742">
                  <c:v>258.0644062362145</c:v>
                </c:pt>
                <c:pt idx="1743">
                  <c:v>257.77689072462249</c:v>
                </c:pt>
                <c:pt idx="1744">
                  <c:v>262.61215637397299</c:v>
                </c:pt>
                <c:pt idx="1745">
                  <c:v>264.97900736996303</c:v>
                </c:pt>
                <c:pt idx="1746">
                  <c:v>265.15707273655539</c:v>
                </c:pt>
                <c:pt idx="1747">
                  <c:v>266.01225000178221</c:v>
                </c:pt>
                <c:pt idx="1748">
                  <c:v>266.38589566542788</c:v>
                </c:pt>
                <c:pt idx="1749">
                  <c:v>265.16831956296568</c:v>
                </c:pt>
                <c:pt idx="1750">
                  <c:v>269.69566749130701</c:v>
                </c:pt>
                <c:pt idx="1751">
                  <c:v>270.46915496150882</c:v>
                </c:pt>
                <c:pt idx="1752">
                  <c:v>268.16972534930528</c:v>
                </c:pt>
                <c:pt idx="1753">
                  <c:v>274.32976162030332</c:v>
                </c:pt>
                <c:pt idx="1754">
                  <c:v>276.40083350565942</c:v>
                </c:pt>
                <c:pt idx="1755">
                  <c:v>275.08274741357701</c:v>
                </c:pt>
                <c:pt idx="1756">
                  <c:v>278.18755850672898</c:v>
                </c:pt>
                <c:pt idx="1757">
                  <c:v>277.95797680097388</c:v>
                </c:pt>
                <c:pt idx="1758">
                  <c:v>274.59312306462601</c:v>
                </c:pt>
                <c:pt idx="1759">
                  <c:v>275.96980225753748</c:v>
                </c:pt>
                <c:pt idx="1760">
                  <c:v>277.44153456616078</c:v>
                </c:pt>
                <c:pt idx="1761">
                  <c:v>277.95033084550198</c:v>
                </c:pt>
                <c:pt idx="1762">
                  <c:v>279.2030588354948</c:v>
                </c:pt>
                <c:pt idx="1763">
                  <c:v>278.80064270819861</c:v>
                </c:pt>
                <c:pt idx="1764">
                  <c:v>277.98937698083</c:v>
                </c:pt>
                <c:pt idx="1765">
                  <c:v>279.18861463149312</c:v>
                </c:pt>
                <c:pt idx="1766">
                  <c:v>279.55143078839291</c:v>
                </c:pt>
                <c:pt idx="1767">
                  <c:v>278.199983845421</c:v>
                </c:pt>
                <c:pt idx="1768">
                  <c:v>275.86446300842778</c:v>
                </c:pt>
                <c:pt idx="1769">
                  <c:v>276.16352157004832</c:v>
                </c:pt>
                <c:pt idx="1770">
                  <c:v>272.18994289897688</c:v>
                </c:pt>
                <c:pt idx="1771">
                  <c:v>276.09555578528023</c:v>
                </c:pt>
                <c:pt idx="1772">
                  <c:v>273.69512929886491</c:v>
                </c:pt>
                <c:pt idx="1773">
                  <c:v>271.26645361086582</c:v>
                </c:pt>
                <c:pt idx="1774">
                  <c:v>269.97872053894218</c:v>
                </c:pt>
                <c:pt idx="1775">
                  <c:v>270.11092289020559</c:v>
                </c:pt>
                <c:pt idx="1776">
                  <c:v>269.25318585893712</c:v>
                </c:pt>
                <c:pt idx="1777">
                  <c:v>275.21363393312782</c:v>
                </c:pt>
                <c:pt idx="1778">
                  <c:v>279.08327941005751</c:v>
                </c:pt>
                <c:pt idx="1779">
                  <c:v>277.99682263630018</c:v>
                </c:pt>
                <c:pt idx="1780">
                  <c:v>276.75350548108207</c:v>
                </c:pt>
                <c:pt idx="1781">
                  <c:v>271.04050547851892</c:v>
                </c:pt>
                <c:pt idx="1782">
                  <c:v>273.51159181577827</c:v>
                </c:pt>
                <c:pt idx="1783">
                  <c:v>265.94867432497989</c:v>
                </c:pt>
                <c:pt idx="1784">
                  <c:v>276.41840954817769</c:v>
                </c:pt>
                <c:pt idx="1785">
                  <c:v>279.07996234905511</c:v>
                </c:pt>
                <c:pt idx="1786">
                  <c:v>274.71723564740029</c:v>
                </c:pt>
                <c:pt idx="1787">
                  <c:v>278.47461682636532</c:v>
                </c:pt>
                <c:pt idx="1788">
                  <c:v>279.03529605862639</c:v>
                </c:pt>
                <c:pt idx="1789">
                  <c:v>279.36103214614172</c:v>
                </c:pt>
                <c:pt idx="1790">
                  <c:v>278.43451540952418</c:v>
                </c:pt>
                <c:pt idx="1791">
                  <c:v>283.66287571808039</c:v>
                </c:pt>
                <c:pt idx="1792">
                  <c:v>285.6328480690002</c:v>
                </c:pt>
                <c:pt idx="1793">
                  <c:v>283.12369330808338</c:v>
                </c:pt>
                <c:pt idx="1794">
                  <c:v>282.59539246948481</c:v>
                </c:pt>
                <c:pt idx="1795">
                  <c:v>280.54936440758911</c:v>
                </c:pt>
                <c:pt idx="1796">
                  <c:v>280.88391610748261</c:v>
                </c:pt>
                <c:pt idx="1797">
                  <c:v>275.63348436819012</c:v>
                </c:pt>
                <c:pt idx="1798">
                  <c:v>276.48444582622869</c:v>
                </c:pt>
                <c:pt idx="1799">
                  <c:v>275.32180110779751</c:v>
                </c:pt>
                <c:pt idx="1800">
                  <c:v>276.33386150100478</c:v>
                </c:pt>
                <c:pt idx="1801">
                  <c:v>275.4058360101323</c:v>
                </c:pt>
                <c:pt idx="1802">
                  <c:v>275.0670306993274</c:v>
                </c:pt>
                <c:pt idx="1803">
                  <c:v>278.749108944954</c:v>
                </c:pt>
                <c:pt idx="1804">
                  <c:v>281.46962034918971</c:v>
                </c:pt>
                <c:pt idx="1805">
                  <c:v>275.76059550014293</c:v>
                </c:pt>
                <c:pt idx="1806">
                  <c:v>271.08753145774222</c:v>
                </c:pt>
                <c:pt idx="1807">
                  <c:v>268.72238927149027</c:v>
                </c:pt>
                <c:pt idx="1808">
                  <c:v>276.18776951433313</c:v>
                </c:pt>
                <c:pt idx="1809">
                  <c:v>272.97628042643771</c:v>
                </c:pt>
                <c:pt idx="1810">
                  <c:v>275.7285685032021</c:v>
                </c:pt>
                <c:pt idx="1811">
                  <c:v>276.53386913043209</c:v>
                </c:pt>
                <c:pt idx="1812">
                  <c:v>279.50136780906541</c:v>
                </c:pt>
                <c:pt idx="1813">
                  <c:v>279.00358447841029</c:v>
                </c:pt>
                <c:pt idx="1814">
                  <c:v>278.69168923753728</c:v>
                </c:pt>
                <c:pt idx="1815">
                  <c:v>281.51693637049038</c:v>
                </c:pt>
                <c:pt idx="1816">
                  <c:v>277.00919524761201</c:v>
                </c:pt>
                <c:pt idx="1817">
                  <c:v>283.06383699670528</c:v>
                </c:pt>
                <c:pt idx="1818">
                  <c:v>309.2543050237814</c:v>
                </c:pt>
                <c:pt idx="1819">
                  <c:v>313.24326204132632</c:v>
                </c:pt>
                <c:pt idx="1820">
                  <c:v>309.87297033354531</c:v>
                </c:pt>
                <c:pt idx="1821">
                  <c:v>304.56100171434201</c:v>
                </c:pt>
                <c:pt idx="1822">
                  <c:v>305.70052769382551</c:v>
                </c:pt>
                <c:pt idx="1823">
                  <c:v>300.55422916831611</c:v>
                </c:pt>
                <c:pt idx="1824">
                  <c:v>301.44688519903849</c:v>
                </c:pt>
                <c:pt idx="1825">
                  <c:v>301.84761476527149</c:v>
                </c:pt>
                <c:pt idx="1826">
                  <c:v>307.11914398891588</c:v>
                </c:pt>
                <c:pt idx="1827">
                  <c:v>310.16064520035337</c:v>
                </c:pt>
                <c:pt idx="1828">
                  <c:v>306.15283365062868</c:v>
                </c:pt>
                <c:pt idx="1829">
                  <c:v>306.70511986902591</c:v>
                </c:pt>
                <c:pt idx="1830">
                  <c:v>307.22843100513222</c:v>
                </c:pt>
                <c:pt idx="1831">
                  <c:v>306.4851074309509</c:v>
                </c:pt>
                <c:pt idx="1832">
                  <c:v>313.32114416490049</c:v>
                </c:pt>
                <c:pt idx="1833">
                  <c:v>314.41499762431488</c:v>
                </c:pt>
                <c:pt idx="1834">
                  <c:v>313.11942196554492</c:v>
                </c:pt>
                <c:pt idx="1835">
                  <c:v>312.82965813410931</c:v>
                </c:pt>
                <c:pt idx="1836">
                  <c:v>315.67609115679522</c:v>
                </c:pt>
                <c:pt idx="1837">
                  <c:v>319.63556731409051</c:v>
                </c:pt>
                <c:pt idx="1838">
                  <c:v>318.8454408900738</c:v>
                </c:pt>
                <c:pt idx="1839">
                  <c:v>322.48126708480078</c:v>
                </c:pt>
                <c:pt idx="1840">
                  <c:v>326.08728927956969</c:v>
                </c:pt>
                <c:pt idx="1841">
                  <c:v>328.06374137989428</c:v>
                </c:pt>
                <c:pt idx="1842">
                  <c:v>322.99697021275449</c:v>
                </c:pt>
                <c:pt idx="1843">
                  <c:v>326.00770387847581</c:v>
                </c:pt>
                <c:pt idx="1844">
                  <c:v>333.12761133278281</c:v>
                </c:pt>
                <c:pt idx="1845">
                  <c:v>332.2383123301816</c:v>
                </c:pt>
                <c:pt idx="1846">
                  <c:v>329.98593539131701</c:v>
                </c:pt>
                <c:pt idx="1847">
                  <c:v>331.073261300524</c:v>
                </c:pt>
                <c:pt idx="1848">
                  <c:v>340.74011839213438</c:v>
                </c:pt>
                <c:pt idx="1849">
                  <c:v>340.38441630717688</c:v>
                </c:pt>
                <c:pt idx="1850">
                  <c:v>335.88354256027083</c:v>
                </c:pt>
                <c:pt idx="1851">
                  <c:v>332.24219553084288</c:v>
                </c:pt>
                <c:pt idx="1852">
                  <c:v>333.3278945650772</c:v>
                </c:pt>
                <c:pt idx="1853">
                  <c:v>340.4478692450449</c:v>
                </c:pt>
                <c:pt idx="1854">
                  <c:v>337.5064512827808</c:v>
                </c:pt>
                <c:pt idx="1855">
                  <c:v>334.83215194410218</c:v>
                </c:pt>
                <c:pt idx="1856">
                  <c:v>333.26700167632151</c:v>
                </c:pt>
                <c:pt idx="1857">
                  <c:v>325.93845787476471</c:v>
                </c:pt>
                <c:pt idx="1858">
                  <c:v>330.83511121461419</c:v>
                </c:pt>
                <c:pt idx="1859">
                  <c:v>341.49634420486052</c:v>
                </c:pt>
                <c:pt idx="1860">
                  <c:v>345.620048801937</c:v>
                </c:pt>
                <c:pt idx="1861">
                  <c:v>353.12971344368498</c:v>
                </c:pt>
                <c:pt idx="1862">
                  <c:v>349.23424932562421</c:v>
                </c:pt>
                <c:pt idx="1863">
                  <c:v>349.38716614258368</c:v>
                </c:pt>
                <c:pt idx="1864">
                  <c:v>345.28184411883149</c:v>
                </c:pt>
                <c:pt idx="1865">
                  <c:v>344.1210157251619</c:v>
                </c:pt>
                <c:pt idx="1866">
                  <c:v>347.21948653352808</c:v>
                </c:pt>
                <c:pt idx="1867">
                  <c:v>350.71830666185599</c:v>
                </c:pt>
                <c:pt idx="1868">
                  <c:v>347.44933135270418</c:v>
                </c:pt>
                <c:pt idx="1869">
                  <c:v>349.33362427300159</c:v>
                </c:pt>
                <c:pt idx="1870">
                  <c:v>346.09981536358231</c:v>
                </c:pt>
                <c:pt idx="1871">
                  <c:v>351.56262942211782</c:v>
                </c:pt>
                <c:pt idx="1872">
                  <c:v>348.55998552444271</c:v>
                </c:pt>
                <c:pt idx="1873">
                  <c:v>348.08870441467508</c:v>
                </c:pt>
                <c:pt idx="1874">
                  <c:v>352.59856517634182</c:v>
                </c:pt>
                <c:pt idx="1875">
                  <c:v>351.6036303521953</c:v>
                </c:pt>
                <c:pt idx="1876">
                  <c:v>349.32750947731512</c:v>
                </c:pt>
                <c:pt idx="1877">
                  <c:v>352.87508822023477</c:v>
                </c:pt>
                <c:pt idx="1878">
                  <c:v>356.2766616606803</c:v>
                </c:pt>
                <c:pt idx="1879">
                  <c:v>354.16458783758458</c:v>
                </c:pt>
                <c:pt idx="1880">
                  <c:v>367.65654234323512</c:v>
                </c:pt>
                <c:pt idx="1881">
                  <c:v>372.35327110689133</c:v>
                </c:pt>
                <c:pt idx="1882">
                  <c:v>380.57183159702402</c:v>
                </c:pt>
                <c:pt idx="1883">
                  <c:v>380.90998005731188</c:v>
                </c:pt>
                <c:pt idx="1884">
                  <c:v>383.3777451189996</c:v>
                </c:pt>
                <c:pt idx="1885">
                  <c:v>376.85012492045621</c:v>
                </c:pt>
                <c:pt idx="1886">
                  <c:v>370.06081874949427</c:v>
                </c:pt>
                <c:pt idx="1887">
                  <c:v>375.57643091060328</c:v>
                </c:pt>
                <c:pt idx="1888">
                  <c:v>398.22951674959251</c:v>
                </c:pt>
                <c:pt idx="1889">
                  <c:v>397.6686132438773</c:v>
                </c:pt>
                <c:pt idx="1890">
                  <c:v>397.04027586233292</c:v>
                </c:pt>
                <c:pt idx="1891">
                  <c:v>394.96041978652488</c:v>
                </c:pt>
                <c:pt idx="1892">
                  <c:v>391.16853049412668</c:v>
                </c:pt>
                <c:pt idx="1893">
                  <c:v>382.37531240382958</c:v>
                </c:pt>
                <c:pt idx="1894">
                  <c:v>386.93338816362552</c:v>
                </c:pt>
                <c:pt idx="1895">
                  <c:v>389.8965494317502</c:v>
                </c:pt>
                <c:pt idx="1896">
                  <c:v>391.18419812099381</c:v>
                </c:pt>
                <c:pt idx="1897">
                  <c:v>395.60908734455711</c:v>
                </c:pt>
                <c:pt idx="1898">
                  <c:v>399.44693079657537</c:v>
                </c:pt>
                <c:pt idx="1899">
                  <c:v>399.24522598261268</c:v>
                </c:pt>
                <c:pt idx="1900">
                  <c:v>396.19357997608972</c:v>
                </c:pt>
                <c:pt idx="1901">
                  <c:v>393.12715583953371</c:v>
                </c:pt>
                <c:pt idx="1902">
                  <c:v>391.90305632290961</c:v>
                </c:pt>
                <c:pt idx="1903">
                  <c:v>380.24384304611709</c:v>
                </c:pt>
                <c:pt idx="1904">
                  <c:v>372.55673706514222</c:v>
                </c:pt>
                <c:pt idx="1905">
                  <c:v>376.32673158724288</c:v>
                </c:pt>
                <c:pt idx="1906">
                  <c:v>375.11347212781749</c:v>
                </c:pt>
                <c:pt idx="1907">
                  <c:v>375.23251947783751</c:v>
                </c:pt>
                <c:pt idx="1908">
                  <c:v>376.62538691302211</c:v>
                </c:pt>
                <c:pt idx="1909">
                  <c:v>380.13774418057022</c:v>
                </c:pt>
                <c:pt idx="1910">
                  <c:v>388.42434044394651</c:v>
                </c:pt>
                <c:pt idx="1911">
                  <c:v>390.97417945838902</c:v>
                </c:pt>
                <c:pt idx="1912">
                  <c:v>389.57565767677482</c:v>
                </c:pt>
                <c:pt idx="1913">
                  <c:v>394.55271506793838</c:v>
                </c:pt>
                <c:pt idx="1914">
                  <c:v>400.7579934873612</c:v>
                </c:pt>
                <c:pt idx="1915">
                  <c:v>401.32352760761933</c:v>
                </c:pt>
                <c:pt idx="1916">
                  <c:v>400.59604413737372</c:v>
                </c:pt>
                <c:pt idx="1917">
                  <c:v>410.64696317979173</c:v>
                </c:pt>
                <c:pt idx="1918">
                  <c:v>403.92641501723432</c:v>
                </c:pt>
                <c:pt idx="1919">
                  <c:v>414.48314596046771</c:v>
                </c:pt>
                <c:pt idx="1920">
                  <c:v>412.12857738152348</c:v>
                </c:pt>
                <c:pt idx="1921">
                  <c:v>405.8045254199958</c:v>
                </c:pt>
                <c:pt idx="1922">
                  <c:v>409.62100478649211</c:v>
                </c:pt>
                <c:pt idx="1923">
                  <c:v>408.96257959108112</c:v>
                </c:pt>
                <c:pt idx="1924">
                  <c:v>406.78504727637221</c:v>
                </c:pt>
                <c:pt idx="1925">
                  <c:v>402.90375935331042</c:v>
                </c:pt>
                <c:pt idx="1926">
                  <c:v>404.4493129607788</c:v>
                </c:pt>
                <c:pt idx="1927">
                  <c:v>404.55880602471882</c:v>
                </c:pt>
                <c:pt idx="1928">
                  <c:v>409.58797629108841</c:v>
                </c:pt>
                <c:pt idx="1929">
                  <c:v>407.39656501412611</c:v>
                </c:pt>
                <c:pt idx="1930">
                  <c:v>412.51194956564228</c:v>
                </c:pt>
                <c:pt idx="1931">
                  <c:v>412.83969296373749</c:v>
                </c:pt>
                <c:pt idx="1932">
                  <c:v>404.34044383689849</c:v>
                </c:pt>
                <c:pt idx="1933">
                  <c:v>403.46236488969612</c:v>
                </c:pt>
                <c:pt idx="1934">
                  <c:v>401.14536097772373</c:v>
                </c:pt>
                <c:pt idx="1935">
                  <c:v>399.70547893465681</c:v>
                </c:pt>
                <c:pt idx="1936">
                  <c:v>403.63611411738981</c:v>
                </c:pt>
                <c:pt idx="1937">
                  <c:v>404.28702263172931</c:v>
                </c:pt>
                <c:pt idx="1938">
                  <c:v>397.24990532439438</c:v>
                </c:pt>
                <c:pt idx="1939">
                  <c:v>393.1640705492814</c:v>
                </c:pt>
                <c:pt idx="1940">
                  <c:v>396.45861756690698</c:v>
                </c:pt>
                <c:pt idx="1941">
                  <c:v>398.47507773084692</c:v>
                </c:pt>
                <c:pt idx="1942">
                  <c:v>396.1500153171329</c:v>
                </c:pt>
                <c:pt idx="1943">
                  <c:v>397.98771818734082</c:v>
                </c:pt>
                <c:pt idx="1944">
                  <c:v>392.21162759120432</c:v>
                </c:pt>
                <c:pt idx="1945">
                  <c:v>388.10200670530043</c:v>
                </c:pt>
                <c:pt idx="1946">
                  <c:v>390.87887314927087</c:v>
                </c:pt>
                <c:pt idx="1947">
                  <c:v>393.96751354049121</c:v>
                </c:pt>
                <c:pt idx="1948">
                  <c:v>392.49984504772732</c:v>
                </c:pt>
                <c:pt idx="1949">
                  <c:v>400.679971237313</c:v>
                </c:pt>
                <c:pt idx="1950">
                  <c:v>397.46190385258632</c:v>
                </c:pt>
                <c:pt idx="1951">
                  <c:v>395.23724816337938</c:v>
                </c:pt>
                <c:pt idx="1952">
                  <c:v>395.79759546014822</c:v>
                </c:pt>
                <c:pt idx="1953">
                  <c:v>395.56862487804131</c:v>
                </c:pt>
                <c:pt idx="1954">
                  <c:v>392.72080048606858</c:v>
                </c:pt>
                <c:pt idx="1955">
                  <c:v>399.13909622198281</c:v>
                </c:pt>
                <c:pt idx="1956">
                  <c:v>405.8735322289541</c:v>
                </c:pt>
                <c:pt idx="1957">
                  <c:v>411.90493866183732</c:v>
                </c:pt>
                <c:pt idx="1958">
                  <c:v>412.01316660359367</c:v>
                </c:pt>
                <c:pt idx="1959">
                  <c:v>414.72246133379491</c:v>
                </c:pt>
                <c:pt idx="1960">
                  <c:v>411.69552751586542</c:v>
                </c:pt>
                <c:pt idx="1961">
                  <c:v>409.0472381875478</c:v>
                </c:pt>
                <c:pt idx="1962">
                  <c:v>409.68559208951501</c:v>
                </c:pt>
                <c:pt idx="1963">
                  <c:v>409.57759344529421</c:v>
                </c:pt>
                <c:pt idx="1964">
                  <c:v>415.75038514030922</c:v>
                </c:pt>
                <c:pt idx="1965">
                  <c:v>414.33059309009059</c:v>
                </c:pt>
                <c:pt idx="1966">
                  <c:v>424.39035162128761</c:v>
                </c:pt>
                <c:pt idx="1967">
                  <c:v>419.2496321880173</c:v>
                </c:pt>
                <c:pt idx="1968">
                  <c:v>418.43216499993412</c:v>
                </c:pt>
                <c:pt idx="1969">
                  <c:v>418.64366976545273</c:v>
                </c:pt>
                <c:pt idx="1970">
                  <c:v>426.88991399096932</c:v>
                </c:pt>
                <c:pt idx="1971">
                  <c:v>423.79709112051819</c:v>
                </c:pt>
                <c:pt idx="1972">
                  <c:v>428.73471493767659</c:v>
                </c:pt>
                <c:pt idx="1973">
                  <c:v>425.38238452960042</c:v>
                </c:pt>
                <c:pt idx="1974">
                  <c:v>432.95113767904081</c:v>
                </c:pt>
                <c:pt idx="1975">
                  <c:v>439.66226885069881</c:v>
                </c:pt>
                <c:pt idx="1976">
                  <c:v>440.77342881790202</c:v>
                </c:pt>
                <c:pt idx="1977">
                  <c:v>439.13866219825911</c:v>
                </c:pt>
                <c:pt idx="1978">
                  <c:v>444.58178178512247</c:v>
                </c:pt>
                <c:pt idx="1979">
                  <c:v>441.13044469324137</c:v>
                </c:pt>
                <c:pt idx="1980">
                  <c:v>439.62815128668518</c:v>
                </c:pt>
                <c:pt idx="1981">
                  <c:v>446.13607440474942</c:v>
                </c:pt>
                <c:pt idx="1982">
                  <c:v>460.02975140763618</c:v>
                </c:pt>
                <c:pt idx="1983">
                  <c:v>454.34621599481028</c:v>
                </c:pt>
                <c:pt idx="1984">
                  <c:v>455.3496348072124</c:v>
                </c:pt>
                <c:pt idx="1985">
                  <c:v>451.51241086083951</c:v>
                </c:pt>
                <c:pt idx="1986">
                  <c:v>452.21782019340623</c:v>
                </c:pt>
                <c:pt idx="1987">
                  <c:v>450.28926609858712</c:v>
                </c:pt>
                <c:pt idx="1988">
                  <c:v>454.3607932987282</c:v>
                </c:pt>
                <c:pt idx="1989">
                  <c:v>455.62204020711698</c:v>
                </c:pt>
                <c:pt idx="1990">
                  <c:v>453.13859124354838</c:v>
                </c:pt>
                <c:pt idx="1991">
                  <c:v>461.0179048295883</c:v>
                </c:pt>
                <c:pt idx="1992">
                  <c:v>461.63415881943001</c:v>
                </c:pt>
                <c:pt idx="1993">
                  <c:v>460.5147333324382</c:v>
                </c:pt>
                <c:pt idx="1994">
                  <c:v>462.80719954713101</c:v>
                </c:pt>
                <c:pt idx="1995">
                  <c:v>466.89836096612453</c:v>
                </c:pt>
                <c:pt idx="1996">
                  <c:v>467.79630406818808</c:v>
                </c:pt>
                <c:pt idx="1997">
                  <c:v>468.13146121748377</c:v>
                </c:pt>
                <c:pt idx="1998">
                  <c:v>453.51589811379262</c:v>
                </c:pt>
                <c:pt idx="1999">
                  <c:v>462.55255547830961</c:v>
                </c:pt>
                <c:pt idx="2000">
                  <c:v>462.24059566067967</c:v>
                </c:pt>
                <c:pt idx="2001">
                  <c:v>460.6619377148678</c:v>
                </c:pt>
                <c:pt idx="2002">
                  <c:v>460.75430126999117</c:v>
                </c:pt>
                <c:pt idx="2003">
                  <c:v>468.00777683100978</c:v>
                </c:pt>
                <c:pt idx="2004">
                  <c:v>465.58795797245801</c:v>
                </c:pt>
                <c:pt idx="2005">
                  <c:v>456.5173721738945</c:v>
                </c:pt>
                <c:pt idx="2006">
                  <c:v>463.97614915246231</c:v>
                </c:pt>
                <c:pt idx="2007">
                  <c:v>456.99365938889878</c:v>
                </c:pt>
                <c:pt idx="2008">
                  <c:v>441.9901256933644</c:v>
                </c:pt>
                <c:pt idx="2009">
                  <c:v>449.65121303973132</c:v>
                </c:pt>
                <c:pt idx="2010">
                  <c:v>456.00873921115999</c:v>
                </c:pt>
                <c:pt idx="2011">
                  <c:v>461.82620396965302</c:v>
                </c:pt>
                <c:pt idx="2012">
                  <c:v>472.91653992795688</c:v>
                </c:pt>
                <c:pt idx="2013">
                  <c:v>480.59586995642411</c:v>
                </c:pt>
                <c:pt idx="2014">
                  <c:v>476.80807563491391</c:v>
                </c:pt>
                <c:pt idx="2015">
                  <c:v>480.46881979728551</c:v>
                </c:pt>
                <c:pt idx="2016">
                  <c:v>478.06983486575632</c:v>
                </c:pt>
                <c:pt idx="2017">
                  <c:v>480.48210477484241</c:v>
                </c:pt>
                <c:pt idx="2018">
                  <c:v>448.64176121007938</c:v>
                </c:pt>
                <c:pt idx="2019">
                  <c:v>448.98913447816642</c:v>
                </c:pt>
                <c:pt idx="2020">
                  <c:v>458.90470970031151</c:v>
                </c:pt>
                <c:pt idx="2021">
                  <c:v>467.35793688938389</c:v>
                </c:pt>
                <c:pt idx="2022">
                  <c:v>465.04788102849102</c:v>
                </c:pt>
                <c:pt idx="2023">
                  <c:v>445.9952495015101</c:v>
                </c:pt>
                <c:pt idx="2024">
                  <c:v>438.02099697085578</c:v>
                </c:pt>
                <c:pt idx="2025">
                  <c:v>409.49068497400788</c:v>
                </c:pt>
                <c:pt idx="2026">
                  <c:v>422.77476121656281</c:v>
                </c:pt>
                <c:pt idx="2027">
                  <c:v>399.2594401423072</c:v>
                </c:pt>
                <c:pt idx="2028">
                  <c:v>353.49656827355841</c:v>
                </c:pt>
                <c:pt idx="2029">
                  <c:v>386.91274461650352</c:v>
                </c:pt>
                <c:pt idx="2030">
                  <c:v>358.55262180211957</c:v>
                </c:pt>
                <c:pt idx="2031">
                  <c:v>360.3200704067952</c:v>
                </c:pt>
                <c:pt idx="2032">
                  <c:v>327.32680030274122</c:v>
                </c:pt>
                <c:pt idx="2033">
                  <c:v>355.61201919136329</c:v>
                </c:pt>
                <c:pt idx="2034">
                  <c:v>353.45752070516238</c:v>
                </c:pt>
                <c:pt idx="2035">
                  <c:v>347.4339278438573</c:v>
                </c:pt>
                <c:pt idx="2036">
                  <c:v>369.76621056977342</c:v>
                </c:pt>
                <c:pt idx="2037">
                  <c:v>381.43932079473541</c:v>
                </c:pt>
                <c:pt idx="2038">
                  <c:v>409.38206681651582</c:v>
                </c:pt>
                <c:pt idx="2039">
                  <c:v>393.35959653217901</c:v>
                </c:pt>
                <c:pt idx="2040">
                  <c:v>383.73725916086278</c:v>
                </c:pt>
                <c:pt idx="2041">
                  <c:v>374.02978756266708</c:v>
                </c:pt>
                <c:pt idx="2042">
                  <c:v>349.38272583275671</c:v>
                </c:pt>
                <c:pt idx="2043">
                  <c:v>360.4190911038649</c:v>
                </c:pt>
                <c:pt idx="2044">
                  <c:v>341.0694423208127</c:v>
                </c:pt>
                <c:pt idx="2045">
                  <c:v>358.66536511134882</c:v>
                </c:pt>
                <c:pt idx="2046">
                  <c:v>385.72207092682447</c:v>
                </c:pt>
                <c:pt idx="2047">
                  <c:v>401.94379956537352</c:v>
                </c:pt>
                <c:pt idx="2048">
                  <c:v>391.2482692636226</c:v>
                </c:pt>
                <c:pt idx="2049">
                  <c:v>397.1478035952598</c:v>
                </c:pt>
                <c:pt idx="2050">
                  <c:v>418.29982674015628</c:v>
                </c:pt>
                <c:pt idx="2051">
                  <c:v>422.64886078295223</c:v>
                </c:pt>
                <c:pt idx="2052">
                  <c:v>421.68563820239939</c:v>
                </c:pt>
                <c:pt idx="2053">
                  <c:v>418.47865309376289</c:v>
                </c:pt>
                <c:pt idx="2054">
                  <c:v>424.19720068291542</c:v>
                </c:pt>
                <c:pt idx="2055">
                  <c:v>439.01047463002891</c:v>
                </c:pt>
                <c:pt idx="2056">
                  <c:v>424.04017106315791</c:v>
                </c:pt>
                <c:pt idx="2057">
                  <c:v>416.25493202801511</c:v>
                </c:pt>
                <c:pt idx="2058">
                  <c:v>424.937185031274</c:v>
                </c:pt>
                <c:pt idx="2059">
                  <c:v>442.22573038735192</c:v>
                </c:pt>
                <c:pt idx="2060">
                  <c:v>456.50380877483502</c:v>
                </c:pt>
                <c:pt idx="2061">
                  <c:v>441.91584785772841</c:v>
                </c:pt>
                <c:pt idx="2062">
                  <c:v>452.86197876084202</c:v>
                </c:pt>
                <c:pt idx="2063">
                  <c:v>458.33791437105879</c:v>
                </c:pt>
                <c:pt idx="2064">
                  <c:v>476.05505667122088</c:v>
                </c:pt>
                <c:pt idx="2065">
                  <c:v>486.24157012389321</c:v>
                </c:pt>
                <c:pt idx="2066">
                  <c:v>476.90450937640691</c:v>
                </c:pt>
                <c:pt idx="2067">
                  <c:v>471.26441031309628</c:v>
                </c:pt>
                <c:pt idx="2068">
                  <c:v>468.1727765456514</c:v>
                </c:pt>
                <c:pt idx="2069">
                  <c:v>452.82568346558543</c:v>
                </c:pt>
                <c:pt idx="2070">
                  <c:v>449.58686993166231</c:v>
                </c:pt>
                <c:pt idx="2071">
                  <c:v>445.8914495940603</c:v>
                </c:pt>
                <c:pt idx="2072">
                  <c:v>455.77158684346068</c:v>
                </c:pt>
                <c:pt idx="2073">
                  <c:v>456.19673095657498</c:v>
                </c:pt>
                <c:pt idx="2074">
                  <c:v>449.72782775796821</c:v>
                </c:pt>
                <c:pt idx="2075">
                  <c:v>453.14522374294887</c:v>
                </c:pt>
                <c:pt idx="2076">
                  <c:v>451.34626055241648</c:v>
                </c:pt>
                <c:pt idx="2077">
                  <c:v>459.5895727663397</c:v>
                </c:pt>
                <c:pt idx="2078">
                  <c:v>453.81118882706699</c:v>
                </c:pt>
                <c:pt idx="2079">
                  <c:v>453.65339188226562</c:v>
                </c:pt>
                <c:pt idx="2080">
                  <c:v>447.9765121695778</c:v>
                </c:pt>
                <c:pt idx="2081">
                  <c:v>447.67872611417857</c:v>
                </c:pt>
                <c:pt idx="2082">
                  <c:v>452.88749811096369</c:v>
                </c:pt>
                <c:pt idx="2083">
                  <c:v>452.93625752036888</c:v>
                </c:pt>
                <c:pt idx="2084">
                  <c:v>448.34942138771231</c:v>
                </c:pt>
                <c:pt idx="2085">
                  <c:v>447.38950664283681</c:v>
                </c:pt>
                <c:pt idx="2086">
                  <c:v>450.03015563079231</c:v>
                </c:pt>
                <c:pt idx="2087">
                  <c:v>458.81226100205402</c:v>
                </c:pt>
                <c:pt idx="2088">
                  <c:v>446.18757765936022</c:v>
                </c:pt>
                <c:pt idx="2089">
                  <c:v>446.3759576810445</c:v>
                </c:pt>
                <c:pt idx="2090">
                  <c:v>437.04844117110548</c:v>
                </c:pt>
                <c:pt idx="2091">
                  <c:v>446.3313247171173</c:v>
                </c:pt>
                <c:pt idx="2092">
                  <c:v>451.4460598989545</c:v>
                </c:pt>
                <c:pt idx="2093">
                  <c:v>460.7025492473586</c:v>
                </c:pt>
                <c:pt idx="2094">
                  <c:v>462.39284645066772</c:v>
                </c:pt>
                <c:pt idx="2095">
                  <c:v>467.69473656939562</c:v>
                </c:pt>
                <c:pt idx="2096">
                  <c:v>457.5929599639594</c:v>
                </c:pt>
                <c:pt idx="2097">
                  <c:v>459.6634032266096</c:v>
                </c:pt>
                <c:pt idx="2098">
                  <c:v>448.6952184380612</c:v>
                </c:pt>
                <c:pt idx="2099">
                  <c:v>457.52248168822968</c:v>
                </c:pt>
                <c:pt idx="2100">
                  <c:v>450.98298661634522</c:v>
                </c:pt>
                <c:pt idx="2101">
                  <c:v>458.4029248229964</c:v>
                </c:pt>
                <c:pt idx="2102">
                  <c:v>458.89314264058942</c:v>
                </c:pt>
                <c:pt idx="2103">
                  <c:v>456.35487457072099</c:v>
                </c:pt>
                <c:pt idx="2104">
                  <c:v>449.07151004890142</c:v>
                </c:pt>
                <c:pt idx="2105">
                  <c:v>450.01602243490441</c:v>
                </c:pt>
                <c:pt idx="2106">
                  <c:v>456.06975084753742</c:v>
                </c:pt>
                <c:pt idx="2107">
                  <c:v>445.60329551727568</c:v>
                </c:pt>
                <c:pt idx="2108">
                  <c:v>464.24236578721388</c:v>
                </c:pt>
                <c:pt idx="2109">
                  <c:v>459.40760153915812</c:v>
                </c:pt>
                <c:pt idx="2110">
                  <c:v>465.57181137995718</c:v>
                </c:pt>
                <c:pt idx="2111">
                  <c:v>445.75196529621638</c:v>
                </c:pt>
                <c:pt idx="2112">
                  <c:v>456.30933069053913</c:v>
                </c:pt>
                <c:pt idx="2113">
                  <c:v>457.59618724169292</c:v>
                </c:pt>
                <c:pt idx="2114">
                  <c:v>455.0091509746556</c:v>
                </c:pt>
                <c:pt idx="2115">
                  <c:v>473.5119584158308</c:v>
                </c:pt>
                <c:pt idx="2116">
                  <c:v>489.33424875231611</c:v>
                </c:pt>
                <c:pt idx="2117">
                  <c:v>488.86855110751748</c:v>
                </c:pt>
                <c:pt idx="2118">
                  <c:v>481.22615543795308</c:v>
                </c:pt>
                <c:pt idx="2119">
                  <c:v>476.60874054225383</c:v>
                </c:pt>
                <c:pt idx="2120">
                  <c:v>474.01438356711998</c:v>
                </c:pt>
                <c:pt idx="2121">
                  <c:v>469.61102614013811</c:v>
                </c:pt>
                <c:pt idx="2122">
                  <c:v>468.58872829128637</c:v>
                </c:pt>
                <c:pt idx="2123">
                  <c:v>466.96565617818197</c:v>
                </c:pt>
                <c:pt idx="2124">
                  <c:v>473.25028226124971</c:v>
                </c:pt>
                <c:pt idx="2125">
                  <c:v>464.39982737982069</c:v>
                </c:pt>
                <c:pt idx="2126">
                  <c:v>462.17820188687142</c:v>
                </c:pt>
                <c:pt idx="2127">
                  <c:v>458.14802271209402</c:v>
                </c:pt>
                <c:pt idx="2128">
                  <c:v>473.07955703176822</c:v>
                </c:pt>
                <c:pt idx="2129">
                  <c:v>482.03695309834808</c:v>
                </c:pt>
                <c:pt idx="2130">
                  <c:v>495.24647899045118</c:v>
                </c:pt>
                <c:pt idx="2131">
                  <c:v>488.53478156010311</c:v>
                </c:pt>
                <c:pt idx="2132">
                  <c:v>481.2319085601444</c:v>
                </c:pt>
                <c:pt idx="2133">
                  <c:v>476.69607769752417</c:v>
                </c:pt>
                <c:pt idx="2134">
                  <c:v>476.67253547577951</c:v>
                </c:pt>
                <c:pt idx="2135">
                  <c:v>477.70271024892128</c:v>
                </c:pt>
                <c:pt idx="2136">
                  <c:v>460.69583390019989</c:v>
                </c:pt>
                <c:pt idx="2137">
                  <c:v>459.83483365927799</c:v>
                </c:pt>
                <c:pt idx="2138">
                  <c:v>451.14236329747507</c:v>
                </c:pt>
                <c:pt idx="2139">
                  <c:v>458.37230020632001</c:v>
                </c:pt>
                <c:pt idx="2140">
                  <c:v>459.76039371860088</c:v>
                </c:pt>
                <c:pt idx="2141">
                  <c:v>454.10072707949013</c:v>
                </c:pt>
                <c:pt idx="2142">
                  <c:v>458.82308853326077</c:v>
                </c:pt>
                <c:pt idx="2143">
                  <c:v>453.64600248535771</c:v>
                </c:pt>
                <c:pt idx="2144">
                  <c:v>460.08199776783061</c:v>
                </c:pt>
                <c:pt idx="2145">
                  <c:v>463.2584170576651</c:v>
                </c:pt>
                <c:pt idx="2146">
                  <c:v>475.9677863808439</c:v>
                </c:pt>
                <c:pt idx="2147">
                  <c:v>486.26273501981058</c:v>
                </c:pt>
                <c:pt idx="2148">
                  <c:v>496.76730450636859</c:v>
                </c:pt>
                <c:pt idx="2149">
                  <c:v>487.43670013952158</c:v>
                </c:pt>
                <c:pt idx="2150">
                  <c:v>488.86274099417233</c:v>
                </c:pt>
                <c:pt idx="2151">
                  <c:v>491.29077865706392</c:v>
                </c:pt>
                <c:pt idx="2152">
                  <c:v>478.7231575875245</c:v>
                </c:pt>
                <c:pt idx="2153">
                  <c:v>471.12968582622591</c:v>
                </c:pt>
                <c:pt idx="2154">
                  <c:v>459.1941612649714</c:v>
                </c:pt>
                <c:pt idx="2155">
                  <c:v>468.93536464056263</c:v>
                </c:pt>
                <c:pt idx="2156">
                  <c:v>465.41560064427563</c:v>
                </c:pt>
                <c:pt idx="2157">
                  <c:v>456.41869805939439</c:v>
                </c:pt>
                <c:pt idx="2158">
                  <c:v>443.04159533318523</c:v>
                </c:pt>
                <c:pt idx="2159">
                  <c:v>443.04159533318523</c:v>
                </c:pt>
                <c:pt idx="2160">
                  <c:v>450.37069745844292</c:v>
                </c:pt>
                <c:pt idx="2161">
                  <c:v>452.14356457133277</c:v>
                </c:pt>
                <c:pt idx="2162">
                  <c:v>451.4708396082093</c:v>
                </c:pt>
                <c:pt idx="2163">
                  <c:v>455.36946636070928</c:v>
                </c:pt>
                <c:pt idx="2164">
                  <c:v>457.21989345600269</c:v>
                </c:pt>
                <c:pt idx="2165">
                  <c:v>445.75337866456738</c:v>
                </c:pt>
                <c:pt idx="2166">
                  <c:v>450.65405290733571</c:v>
                </c:pt>
                <c:pt idx="2167">
                  <c:v>454.91437684756858</c:v>
                </c:pt>
                <c:pt idx="2168">
                  <c:v>461.68319430988089</c:v>
                </c:pt>
                <c:pt idx="2169">
                  <c:v>456.92737153179138</c:v>
                </c:pt>
                <c:pt idx="2170">
                  <c:v>457.78727191423991</c:v>
                </c:pt>
                <c:pt idx="2171">
                  <c:v>449.06369831507021</c:v>
                </c:pt>
                <c:pt idx="2172">
                  <c:v>452.20136109729998</c:v>
                </c:pt>
                <c:pt idx="2173">
                  <c:v>454.77968501586878</c:v>
                </c:pt>
                <c:pt idx="2174">
                  <c:v>450.50586399936208</c:v>
                </c:pt>
                <c:pt idx="2175">
                  <c:v>458.62577291910549</c:v>
                </c:pt>
                <c:pt idx="2176">
                  <c:v>460.82365439735992</c:v>
                </c:pt>
                <c:pt idx="2177">
                  <c:v>456.17729037712348</c:v>
                </c:pt>
                <c:pt idx="2178">
                  <c:v>449.31868778828579</c:v>
                </c:pt>
                <c:pt idx="2179">
                  <c:v>441.92373219881011</c:v>
                </c:pt>
                <c:pt idx="2180">
                  <c:v>445.96488767729488</c:v>
                </c:pt>
                <c:pt idx="2181">
                  <c:v>442.58286458169391</c:v>
                </c:pt>
                <c:pt idx="2182">
                  <c:v>442.87115430436819</c:v>
                </c:pt>
                <c:pt idx="2183">
                  <c:v>443.96597274470832</c:v>
                </c:pt>
                <c:pt idx="2184">
                  <c:v>450.19199435845599</c:v>
                </c:pt>
                <c:pt idx="2185">
                  <c:v>452.30055398738858</c:v>
                </c:pt>
                <c:pt idx="2186">
                  <c:v>440.36195348174658</c:v>
                </c:pt>
                <c:pt idx="2187">
                  <c:v>444.84609674398479</c:v>
                </c:pt>
                <c:pt idx="2188">
                  <c:v>433.18117088103452</c:v>
                </c:pt>
                <c:pt idx="2189">
                  <c:v>432.98629403569697</c:v>
                </c:pt>
                <c:pt idx="2190">
                  <c:v>452.596112516044</c:v>
                </c:pt>
                <c:pt idx="2191">
                  <c:v>462.17490184077451</c:v>
                </c:pt>
                <c:pt idx="2192">
                  <c:v>466.00600253732722</c:v>
                </c:pt>
                <c:pt idx="2193">
                  <c:v>459.40505115015912</c:v>
                </c:pt>
                <c:pt idx="2194">
                  <c:v>460.67316325583192</c:v>
                </c:pt>
                <c:pt idx="2195">
                  <c:v>464.95497932851612</c:v>
                </c:pt>
                <c:pt idx="2196">
                  <c:v>461.67095787313508</c:v>
                </c:pt>
                <c:pt idx="2197">
                  <c:v>479.92716482636041</c:v>
                </c:pt>
                <c:pt idx="2198">
                  <c:v>474.21388606522072</c:v>
                </c:pt>
                <c:pt idx="2199">
                  <c:v>468.48372734714712</c:v>
                </c:pt>
                <c:pt idx="2200">
                  <c:v>465.92266706689583</c:v>
                </c:pt>
                <c:pt idx="2201">
                  <c:v>468.46946986750851</c:v>
                </c:pt>
                <c:pt idx="2202">
                  <c:v>474.28750725591522</c:v>
                </c:pt>
                <c:pt idx="2203">
                  <c:v>473.35367627221183</c:v>
                </c:pt>
                <c:pt idx="2204">
                  <c:v>476.33098712503772</c:v>
                </c:pt>
                <c:pt idx="2205">
                  <c:v>476.33098712503778</c:v>
                </c:pt>
                <c:pt idx="2206">
                  <c:v>479.70590834868472</c:v>
                </c:pt>
                <c:pt idx="2207">
                  <c:v>483.32848057351191</c:v>
                </c:pt>
                <c:pt idx="2208">
                  <c:v>460.61063202881371</c:v>
                </c:pt>
                <c:pt idx="2209">
                  <c:v>462.34350734294492</c:v>
                </c:pt>
                <c:pt idx="2210">
                  <c:v>467.23856780950263</c:v>
                </c:pt>
                <c:pt idx="2211">
                  <c:v>470.95096948631982</c:v>
                </c:pt>
                <c:pt idx="2212">
                  <c:v>462.23824166772528</c:v>
                </c:pt>
                <c:pt idx="2213">
                  <c:v>470.43030795968969</c:v>
                </c:pt>
                <c:pt idx="2214">
                  <c:v>462.67531174602442</c:v>
                </c:pt>
                <c:pt idx="2215">
                  <c:v>471.598047573271</c:v>
                </c:pt>
                <c:pt idx="2216">
                  <c:v>471.57935634230518</c:v>
                </c:pt>
                <c:pt idx="2217">
                  <c:v>467.25540528131393</c:v>
                </c:pt>
                <c:pt idx="2218">
                  <c:v>474.11141924228821</c:v>
                </c:pt>
                <c:pt idx="2219">
                  <c:v>476.92547275109348</c:v>
                </c:pt>
                <c:pt idx="2220">
                  <c:v>474.88914331438309</c:v>
                </c:pt>
                <c:pt idx="2221">
                  <c:v>469.23912003243993</c:v>
                </c:pt>
                <c:pt idx="2222">
                  <c:v>468.53421773324698</c:v>
                </c:pt>
                <c:pt idx="2223">
                  <c:v>472.85534323890931</c:v>
                </c:pt>
                <c:pt idx="2224">
                  <c:v>474.74096673058079</c:v>
                </c:pt>
                <c:pt idx="2225">
                  <c:v>478.32026747237239</c:v>
                </c:pt>
                <c:pt idx="2226">
                  <c:v>481.06852448909819</c:v>
                </c:pt>
                <c:pt idx="2227">
                  <c:v>477.43558893568343</c:v>
                </c:pt>
                <c:pt idx="2228">
                  <c:v>470.88039500942278</c:v>
                </c:pt>
                <c:pt idx="2229">
                  <c:v>469.95961182489629</c:v>
                </c:pt>
                <c:pt idx="2230">
                  <c:v>458.83709182581498</c:v>
                </c:pt>
                <c:pt idx="2231">
                  <c:v>468.01586183903169</c:v>
                </c:pt>
                <c:pt idx="2232">
                  <c:v>506.68755555387003</c:v>
                </c:pt>
                <c:pt idx="2233">
                  <c:v>531.67054310202286</c:v>
                </c:pt>
                <c:pt idx="2234">
                  <c:v>520.85965815571456</c:v>
                </c:pt>
                <c:pt idx="2235">
                  <c:v>510.08337392331998</c:v>
                </c:pt>
                <c:pt idx="2236">
                  <c:v>517.54228165728296</c:v>
                </c:pt>
                <c:pt idx="2237">
                  <c:v>520.31214197383599</c:v>
                </c:pt>
                <c:pt idx="2238">
                  <c:v>528.2488161236887</c:v>
                </c:pt>
                <c:pt idx="2239">
                  <c:v>521.66284262853844</c:v>
                </c:pt>
                <c:pt idx="2240">
                  <c:v>525.00295399011577</c:v>
                </c:pt>
                <c:pt idx="2241">
                  <c:v>521.13775026994983</c:v>
                </c:pt>
                <c:pt idx="2242">
                  <c:v>512.17080203508556</c:v>
                </c:pt>
                <c:pt idx="2243">
                  <c:v>515.49731305976366</c:v>
                </c:pt>
                <c:pt idx="2244">
                  <c:v>501.0367960231851</c:v>
                </c:pt>
                <c:pt idx="2245">
                  <c:v>509.36216137220089</c:v>
                </c:pt>
                <c:pt idx="2246">
                  <c:v>490.60584438672748</c:v>
                </c:pt>
                <c:pt idx="2247">
                  <c:v>538.10632483803045</c:v>
                </c:pt>
                <c:pt idx="2248">
                  <c:v>544.28830316359506</c:v>
                </c:pt>
                <c:pt idx="2249">
                  <c:v>543.70587341633302</c:v>
                </c:pt>
                <c:pt idx="2250">
                  <c:v>558.83844482174459</c:v>
                </c:pt>
                <c:pt idx="2251">
                  <c:v>564.84719197882623</c:v>
                </c:pt>
                <c:pt idx="2252">
                  <c:v>556.20037491800167</c:v>
                </c:pt>
                <c:pt idx="2253">
                  <c:v>556.63039149358178</c:v>
                </c:pt>
                <c:pt idx="2254">
                  <c:v>542.75863987268065</c:v>
                </c:pt>
                <c:pt idx="2255">
                  <c:v>547.34833978354868</c:v>
                </c:pt>
                <c:pt idx="2256">
                  <c:v>539.67646410336283</c:v>
                </c:pt>
                <c:pt idx="2257">
                  <c:v>526.61139876960954</c:v>
                </c:pt>
                <c:pt idx="2258">
                  <c:v>528.73717044401735</c:v>
                </c:pt>
                <c:pt idx="2259">
                  <c:v>523.18998047930586</c:v>
                </c:pt>
                <c:pt idx="2260">
                  <c:v>518.95835140413647</c:v>
                </c:pt>
                <c:pt idx="2261">
                  <c:v>517.516609073209</c:v>
                </c:pt>
                <c:pt idx="2262">
                  <c:v>513.37556459743462</c:v>
                </c:pt>
                <c:pt idx="2263">
                  <c:v>501.64316443078911</c:v>
                </c:pt>
                <c:pt idx="2264">
                  <c:v>510.230218488106</c:v>
                </c:pt>
                <c:pt idx="2265">
                  <c:v>509.00054448866689</c:v>
                </c:pt>
                <c:pt idx="2266">
                  <c:v>507.86006310462778</c:v>
                </c:pt>
                <c:pt idx="2267">
                  <c:v>499.18289115710297</c:v>
                </c:pt>
                <c:pt idx="2268">
                  <c:v>499.38789615205201</c:v>
                </c:pt>
                <c:pt idx="2269">
                  <c:v>484.84808266217101</c:v>
                </c:pt>
                <c:pt idx="2270">
                  <c:v>478.50939702929082</c:v>
                </c:pt>
                <c:pt idx="2271">
                  <c:v>482.11569152656682</c:v>
                </c:pt>
                <c:pt idx="2272">
                  <c:v>490.34052028530328</c:v>
                </c:pt>
                <c:pt idx="2273">
                  <c:v>487.09808625104438</c:v>
                </c:pt>
                <c:pt idx="2274">
                  <c:v>489.17168622554789</c:v>
                </c:pt>
                <c:pt idx="2275">
                  <c:v>494.92551513437149</c:v>
                </c:pt>
                <c:pt idx="2276">
                  <c:v>492.35498930689351</c:v>
                </c:pt>
                <c:pt idx="2277">
                  <c:v>480.71017671091482</c:v>
                </c:pt>
                <c:pt idx="2278">
                  <c:v>482.01585159301868</c:v>
                </c:pt>
                <c:pt idx="2279">
                  <c:v>474.92009934720551</c:v>
                </c:pt>
                <c:pt idx="2280">
                  <c:v>472.78297699796559</c:v>
                </c:pt>
                <c:pt idx="2281">
                  <c:v>461.20451844227767</c:v>
                </c:pt>
                <c:pt idx="2282">
                  <c:v>470.31642371880741</c:v>
                </c:pt>
                <c:pt idx="2283">
                  <c:v>462.14009285567391</c:v>
                </c:pt>
                <c:pt idx="2284">
                  <c:v>458.09638681691013</c:v>
                </c:pt>
                <c:pt idx="2285">
                  <c:v>459.13460881069079</c:v>
                </c:pt>
                <c:pt idx="2286">
                  <c:v>457.58976869370628</c:v>
                </c:pt>
                <c:pt idx="2287">
                  <c:v>461.24614949754579</c:v>
                </c:pt>
                <c:pt idx="2288">
                  <c:v>459.52057857283029</c:v>
                </c:pt>
                <c:pt idx="2289">
                  <c:v>464.47589984920688</c:v>
                </c:pt>
                <c:pt idx="2290">
                  <c:v>469.70829502210569</c:v>
                </c:pt>
                <c:pt idx="2291">
                  <c:v>468.9307540700384</c:v>
                </c:pt>
                <c:pt idx="2292">
                  <c:v>473.43371027574818</c:v>
                </c:pt>
                <c:pt idx="2293">
                  <c:v>472.2988374682318</c:v>
                </c:pt>
                <c:pt idx="2294">
                  <c:v>483.18935654750391</c:v>
                </c:pt>
                <c:pt idx="2295">
                  <c:v>472.04317072749041</c:v>
                </c:pt>
                <c:pt idx="2296">
                  <c:v>471.82959380667899</c:v>
                </c:pt>
                <c:pt idx="2297">
                  <c:v>477.08276422095531</c:v>
                </c:pt>
                <c:pt idx="2298">
                  <c:v>471.94442151629852</c:v>
                </c:pt>
                <c:pt idx="2299">
                  <c:v>476.14623573002359</c:v>
                </c:pt>
                <c:pt idx="2300">
                  <c:v>467.43817382513981</c:v>
                </c:pt>
                <c:pt idx="2301">
                  <c:v>462.68586213975112</c:v>
                </c:pt>
                <c:pt idx="2302">
                  <c:v>463.59513815837067</c:v>
                </c:pt>
                <c:pt idx="2303">
                  <c:v>455.33759884866032</c:v>
                </c:pt>
                <c:pt idx="2304">
                  <c:v>456.95688965772018</c:v>
                </c:pt>
                <c:pt idx="2305">
                  <c:v>455.37921154096517</c:v>
                </c:pt>
                <c:pt idx="2306">
                  <c:v>448.82212757514782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yyyy\-mm\-dd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</c:numCache>
            </c:numRef>
          </c:cat>
          <c:val>
            <c:numRef>
              <c:f>[1]indice!$E$2:$E$1048576</c:f>
              <c:numCache>
                <c:formatCode>_(* #,##0.00_);_(* \(#,##0.00\);_(* "-"??_);_(@_)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  <c:pt idx="2264">
                  <c:v>190.79527572671151</c:v>
                </c:pt>
                <c:pt idx="2265">
                  <c:v>192.8790053433398</c:v>
                </c:pt>
                <c:pt idx="2266">
                  <c:v>192.26339725743139</c:v>
                </c:pt>
                <c:pt idx="2267">
                  <c:v>194.8676269691677</c:v>
                </c:pt>
                <c:pt idx="2268">
                  <c:v>199.21146829445431</c:v>
                </c:pt>
                <c:pt idx="2269">
                  <c:v>191.2742741531066</c:v>
                </c:pt>
                <c:pt idx="2270">
                  <c:v>192.51759497829809</c:v>
                </c:pt>
                <c:pt idx="2271">
                  <c:v>195.01634128205569</c:v>
                </c:pt>
                <c:pt idx="2272">
                  <c:v>198.83449480364521</c:v>
                </c:pt>
                <c:pt idx="2273">
                  <c:v>197.40960417783461</c:v>
                </c:pt>
                <c:pt idx="2274">
                  <c:v>198.6045063895277</c:v>
                </c:pt>
                <c:pt idx="2275">
                  <c:v>197.16578187414621</c:v>
                </c:pt>
                <c:pt idx="2276">
                  <c:v>201.5407494509675</c:v>
                </c:pt>
                <c:pt idx="2277">
                  <c:v>198.57683861038581</c:v>
                </c:pt>
                <c:pt idx="2278">
                  <c:v>200.97528921475379</c:v>
                </c:pt>
                <c:pt idx="2279">
                  <c:v>198.82584862266339</c:v>
                </c:pt>
                <c:pt idx="2280">
                  <c:v>195.85675007349261</c:v>
                </c:pt>
                <c:pt idx="2281">
                  <c:v>193.78512511023879</c:v>
                </c:pt>
                <c:pt idx="2282">
                  <c:v>196.70061733732209</c:v>
                </c:pt>
                <c:pt idx="2283">
                  <c:v>198.48345985578169</c:v>
                </c:pt>
                <c:pt idx="2284">
                  <c:v>199.5867125490671</c:v>
                </c:pt>
                <c:pt idx="2285">
                  <c:v>202.06124954607549</c:v>
                </c:pt>
                <c:pt idx="2286">
                  <c:v>201.6877345276591</c:v>
                </c:pt>
                <c:pt idx="2287">
                  <c:v>199.2996593404693</c:v>
                </c:pt>
                <c:pt idx="2288">
                  <c:v>203.21637932525201</c:v>
                </c:pt>
                <c:pt idx="2289">
                  <c:v>203.18352383752099</c:v>
                </c:pt>
                <c:pt idx="2290">
                  <c:v>203.3996783620675</c:v>
                </c:pt>
                <c:pt idx="2291">
                  <c:v>204.5911221013678</c:v>
                </c:pt>
                <c:pt idx="2292">
                  <c:v>203.47922322710059</c:v>
                </c:pt>
                <c:pt idx="2293">
                  <c:v>205.45401096335749</c:v>
                </c:pt>
                <c:pt idx="2294">
                  <c:v>206.29269051859799</c:v>
                </c:pt>
                <c:pt idx="2295">
                  <c:v>208.0184682425772</c:v>
                </c:pt>
                <c:pt idx="2296">
                  <c:v>208.72053813830431</c:v>
                </c:pt>
                <c:pt idx="2297">
                  <c:v>209.43471268740601</c:v>
                </c:pt>
                <c:pt idx="2298">
                  <c:v>209.12345017205899</c:v>
                </c:pt>
                <c:pt idx="2299">
                  <c:v>207.6155562088226</c:v>
                </c:pt>
                <c:pt idx="2300">
                  <c:v>206.42065399712951</c:v>
                </c:pt>
                <c:pt idx="2301">
                  <c:v>208.42483874872471</c:v>
                </c:pt>
                <c:pt idx="2302">
                  <c:v>208.53723910148889</c:v>
                </c:pt>
                <c:pt idx="2303">
                  <c:v>206.45005101246781</c:v>
                </c:pt>
                <c:pt idx="2304">
                  <c:v>209.3292292794273</c:v>
                </c:pt>
                <c:pt idx="2305">
                  <c:v>207.62247315360801</c:v>
                </c:pt>
                <c:pt idx="2306">
                  <c:v>205.59580833146001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231.0210635085439</c:v>
                </c:pt>
                <c:pt idx="82">
                  <c:v>244.7231416969671</c:v>
                </c:pt>
                <c:pt idx="83">
                  <c:v>250.70511053583459</c:v>
                </c:pt>
                <c:pt idx="84">
                  <c:v>276.40083350565942</c:v>
                </c:pt>
                <c:pt idx="85">
                  <c:v>269.97872053894218</c:v>
                </c:pt>
                <c:pt idx="86">
                  <c:v>285.6328480690002</c:v>
                </c:pt>
                <c:pt idx="87">
                  <c:v>279.00358447841029</c:v>
                </c:pt>
                <c:pt idx="88">
                  <c:v>312.82965813410931</c:v>
                </c:pt>
                <c:pt idx="89">
                  <c:v>337.5064512827808</c:v>
                </c:pt>
                <c:pt idx="90">
                  <c:v>349.32750947731512</c:v>
                </c:pt>
                <c:pt idx="91">
                  <c:v>399.44693079657537</c:v>
                </c:pt>
                <c:pt idx="92">
                  <c:v>414.48314596046771</c:v>
                </c:pt>
                <c:pt idx="93">
                  <c:v>396.1500153171329</c:v>
                </c:pt>
                <c:pt idx="94">
                  <c:v>409.0472381875478</c:v>
                </c:pt>
                <c:pt idx="95">
                  <c:v>439.62815128668518</c:v>
                </c:pt>
                <c:pt idx="96">
                  <c:v>460.75430126999117</c:v>
                </c:pt>
                <c:pt idx="97">
                  <c:v>448.98913447816642</c:v>
                </c:pt>
                <c:pt idx="98">
                  <c:v>374.02978756266708</c:v>
                </c:pt>
                <c:pt idx="99">
                  <c:v>441.91584785772841</c:v>
                </c:pt>
                <c:pt idx="100">
                  <c:v>447.67872611417857</c:v>
                </c:pt>
                <c:pt idx="101">
                  <c:v>458.89314264058942</c:v>
                </c:pt>
                <c:pt idx="102">
                  <c:v>464.39982737982069</c:v>
                </c:pt>
                <c:pt idx="103">
                  <c:v>475.9677863808439</c:v>
                </c:pt>
                <c:pt idx="104">
                  <c:v>454.91437684756858</c:v>
                </c:pt>
                <c:pt idx="105">
                  <c:v>433.18117088103452</c:v>
                </c:pt>
                <c:pt idx="106">
                  <c:v>483.3383548571382</c:v>
                </c:pt>
                <c:pt idx="107">
                  <c:v>477.21446300650791</c:v>
                </c:pt>
                <c:pt idx="108">
                  <c:v>490.29190011063719</c:v>
                </c:pt>
                <c:pt idx="109">
                  <c:v>472.04705357839572</c:v>
                </c:pt>
                <c:pt idx="110">
                  <c:v>429.16415354673018</c:v>
                </c:pt>
                <c:pt idx="111">
                  <c:v>420.83677901035009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</c:numCache>
            </c:numRef>
          </c:cat>
          <c:val>
            <c:numRef>
              <c:f>[1]indice_mensal!$D$2:$D$1048576</c:f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IAC</c:v>
                </c:pt>
                <c:pt idx="1">
                  <c:v>COCE3.SA</c:v>
                </c:pt>
                <c:pt idx="2">
                  <c:v>ARCE_SP500</c:v>
                </c:pt>
                <c:pt idx="3">
                  <c:v>MDIA3.SA</c:v>
                </c:pt>
                <c:pt idx="4">
                  <c:v>HAPV3.SA</c:v>
                </c:pt>
                <c:pt idx="5">
                  <c:v>GRND3.SA</c:v>
                </c:pt>
                <c:pt idx="6">
                  <c:v>COCE5.SA</c:v>
                </c:pt>
                <c:pt idx="7">
                  <c:v>BNBR3.SA</c:v>
                </c:pt>
                <c:pt idx="8">
                  <c:v>PGMN3.SA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0.46339999999999998</c:v>
                </c:pt>
                <c:pt idx="1">
                  <c:v>0.89</c:v>
                </c:pt>
                <c:pt idx="2">
                  <c:v>0.88560000000000005</c:v>
                </c:pt>
                <c:pt idx="3">
                  <c:v>0.76229999999999998</c:v>
                </c:pt>
                <c:pt idx="4">
                  <c:v>0.67479999999999996</c:v>
                </c:pt>
                <c:pt idx="5">
                  <c:v>0.66320000000000001</c:v>
                </c:pt>
                <c:pt idx="6">
                  <c:v>0.61080000000000001</c:v>
                </c:pt>
                <c:pt idx="7">
                  <c:v>0.40970000000000001</c:v>
                </c:pt>
                <c:pt idx="8">
                  <c:v>0.29039999999999999</c:v>
                </c:pt>
                <c:pt idx="9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</c:strCache>
            </c:strRef>
          </c:cat>
          <c:val>
            <c:numRef>
              <c:f>tab4_contribuicao!$H$3:$H$11</c:f>
              <c:numCache>
                <c:formatCode>0.00%</c:formatCode>
                <c:ptCount val="9"/>
                <c:pt idx="0">
                  <c:v>0.46200479306165848</c:v>
                </c:pt>
                <c:pt idx="1">
                  <c:v>0.21620156005724631</c:v>
                </c:pt>
                <c:pt idx="2">
                  <c:v>6.05153572129975E-2</c:v>
                </c:pt>
                <c:pt idx="3">
                  <c:v>5.9572637532534022E-2</c:v>
                </c:pt>
                <c:pt idx="4">
                  <c:v>5.3321833851889232E-2</c:v>
                </c:pt>
                <c:pt idx="5">
                  <c:v>4.1555161568043168E-2</c:v>
                </c:pt>
                <c:pt idx="6">
                  <c:v>3.8541649316621782E-2</c:v>
                </c:pt>
                <c:pt idx="7">
                  <c:v>3.6651218068859549E-2</c:v>
                </c:pt>
                <c:pt idx="8">
                  <c:v>3.1635789330149988E-2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tab4_contribuicao!$B$3:$B$11</c:f>
              <c:strCache>
                <c:ptCount val="9"/>
                <c:pt idx="0">
                  <c:v>HAPV3.SA</c:v>
                </c:pt>
                <c:pt idx="1">
                  <c:v>ARCE</c:v>
                </c:pt>
                <c:pt idx="2">
                  <c:v>MDIA3.SA</c:v>
                </c:pt>
                <c:pt idx="3">
                  <c:v>GRND3.SA</c:v>
                </c:pt>
                <c:pt idx="4">
                  <c:v>AERI3.SA</c:v>
                </c:pt>
                <c:pt idx="5">
                  <c:v>PGMN3.SA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</c:strCache>
            </c:strRef>
          </c:cat>
          <c:val>
            <c:numRef>
              <c:f>tab4_contribuicao!$I$3:$I$11</c:f>
              <c:numCache>
                <c:formatCode>0.00%</c:formatCode>
                <c:ptCount val="9"/>
                <c:pt idx="0">
                  <c:v>0.58212630130960219</c:v>
                </c:pt>
                <c:pt idx="1">
                  <c:v>2.829125486131746E-2</c:v>
                </c:pt>
                <c:pt idx="2">
                  <c:v>4.1246848020327617E-2</c:v>
                </c:pt>
                <c:pt idx="3">
                  <c:v>0.13229943965308749</c:v>
                </c:pt>
                <c:pt idx="4">
                  <c:v>0.1074968654365553</c:v>
                </c:pt>
                <c:pt idx="5">
                  <c:v>7.8539290719109991E-2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44316</v>
          </cell>
          <cell r="B2" t="str">
            <v>Índice</v>
          </cell>
          <cell r="C2">
            <v>-1.916048329399456E-2</v>
          </cell>
          <cell r="D2">
            <v>-5.9931563594414317E-2</v>
          </cell>
          <cell r="E2">
            <v>0.60866079342388657</v>
          </cell>
          <cell r="F2">
            <v>0.75266483424122255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-0.11878311715633021</v>
          </cell>
          <cell r="N2">
            <v>0.7535667715231793</v>
          </cell>
          <cell r="O2">
            <v>8.5998673056638664E-2</v>
          </cell>
          <cell r="P2">
            <v>-5.9931563594414428E-2</v>
          </cell>
        </row>
        <row r="3">
          <cell r="A3">
            <v>44316</v>
          </cell>
          <cell r="B3" t="str">
            <v>Ibovespa</v>
          </cell>
          <cell r="C3">
            <v>1.9376854090574099E-2</v>
          </cell>
          <cell r="D3">
            <v>-3.4533049469429589E-3</v>
          </cell>
          <cell r="E3">
            <v>0.23394185962035441</v>
          </cell>
          <cell r="F3">
            <v>0.81786768191061587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-3.4533049469429589E-3</v>
          </cell>
        </row>
        <row r="4">
          <cell r="A4">
            <v>44316</v>
          </cell>
          <cell r="B4" t="str">
            <v>BNBR3.SA</v>
          </cell>
          <cell r="C4">
            <v>-1.5070422535211179E-2</v>
          </cell>
          <cell r="D4">
            <v>-7.9868421052631478E-2</v>
          </cell>
          <cell r="E4">
            <v>0.70145993681070262</v>
          </cell>
          <cell r="F4">
            <v>1.445104895104895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-7.9868421052631478E-2</v>
          </cell>
        </row>
        <row r="5">
          <cell r="A5">
            <v>44316</v>
          </cell>
          <cell r="B5" t="str">
            <v>COCE3.SA</v>
          </cell>
          <cell r="C5">
            <v>0.297814156993983</v>
          </cell>
          <cell r="D5">
            <v>-8.4022013333939771E-2</v>
          </cell>
          <cell r="E5">
            <v>0.47876358730790303</v>
          </cell>
          <cell r="F5">
            <v>0.58333333333333259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-8.4022013333939771E-2</v>
          </cell>
        </row>
        <row r="6">
          <cell r="A6">
            <v>44316</v>
          </cell>
          <cell r="B6" t="str">
            <v>COCE5.SA</v>
          </cell>
          <cell r="C6">
            <v>2.8858235725788939E-2</v>
          </cell>
          <cell r="D6">
            <v>-4.3333300000000019E-2</v>
          </cell>
          <cell r="E6">
            <v>0.1040584687802089</v>
          </cell>
          <cell r="F6">
            <v>0.2220566484552555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-4.3333300000000019E-2</v>
          </cell>
        </row>
        <row r="7">
          <cell r="A7">
            <v>44316</v>
          </cell>
          <cell r="B7" t="str">
            <v>GRND3.SA</v>
          </cell>
          <cell r="C7">
            <v>3.4177215189873378E-2</v>
          </cell>
          <cell r="D7">
            <v>-2.505966587112185E-2</v>
          </cell>
          <cell r="E7">
            <v>0.11307901907356931</v>
          </cell>
          <cell r="F7">
            <v>-5.6794325094879916E-3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-2.505966587112185E-2</v>
          </cell>
        </row>
        <row r="8">
          <cell r="A8">
            <v>44316</v>
          </cell>
          <cell r="B8" t="str">
            <v>MDIA3.SA</v>
          </cell>
          <cell r="C8">
            <v>-0.13289901847234481</v>
          </cell>
          <cell r="D8">
            <v>-0.21843804408578851</v>
          </cell>
          <cell r="E8">
            <v>-0.35994226977638871</v>
          </cell>
          <cell r="F8">
            <v>-0.4537245844449006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-0.21843804408578851</v>
          </cell>
        </row>
        <row r="9">
          <cell r="A9">
            <v>44316</v>
          </cell>
          <cell r="B9" t="str">
            <v>HAPV3.SA</v>
          </cell>
          <cell r="C9">
            <v>-3.2258064516129122E-2</v>
          </cell>
          <cell r="D9">
            <v>-5.6356487549148022E-2</v>
          </cell>
          <cell r="E9">
            <v>1.379378717779246</v>
          </cell>
          <cell r="F9">
            <v>1.6086956521739131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-5.6356487549148022E-2</v>
          </cell>
        </row>
        <row r="10">
          <cell r="A10">
            <v>44316</v>
          </cell>
          <cell r="B10" t="str">
            <v>ARCE</v>
          </cell>
          <cell r="C10">
            <v>-3.9573474694967303E-2</v>
          </cell>
          <cell r="D10">
            <v>-0.2492509986420505</v>
          </cell>
          <cell r="E10">
            <v>9.3828093613087526E-2</v>
          </cell>
          <cell r="F10">
            <v>0.72011057327476657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-0.2492509986420505</v>
          </cell>
        </row>
        <row r="11">
          <cell r="A11">
            <v>44316</v>
          </cell>
          <cell r="B11" t="str">
            <v>PGMN3.SA</v>
          </cell>
          <cell r="C11">
            <v>6.1946902654867353E-2</v>
          </cell>
          <cell r="D11">
            <v>6.4301552106430071E-2</v>
          </cell>
          <cell r="E11">
            <v>2.3454157782516031E-2</v>
          </cell>
          <cell r="F11">
            <v>2.3454157782516031E-2</v>
          </cell>
          <cell r="O11">
            <v>-3.8379530916844429E-2</v>
          </cell>
          <cell r="P11">
            <v>6.4301552106430071E-2</v>
          </cell>
        </row>
        <row r="12">
          <cell r="A12">
            <v>44316</v>
          </cell>
          <cell r="B12" t="str">
            <v>AERI3.SA</v>
          </cell>
          <cell r="C12">
            <v>1.8099547511312149E-2</v>
          </cell>
          <cell r="D12">
            <v>-9.9999999999999978E-2</v>
          </cell>
          <cell r="E12">
            <v>0.34932533733133408</v>
          </cell>
          <cell r="F12">
            <v>0.34932533733133408</v>
          </cell>
          <cell r="O12">
            <v>0.49925037481259382</v>
          </cell>
          <cell r="P12">
            <v>-9.9999999999999978E-2</v>
          </cell>
        </row>
      </sheetData>
      <sheetData sheetId="1">
        <row r="2">
          <cell r="B2">
            <v>1.3899999999999999E-2</v>
          </cell>
          <cell r="C2">
            <v>6.6799999999999998E-2</v>
          </cell>
          <cell r="D2">
            <v>4.8057553956834536</v>
          </cell>
          <cell r="E2">
            <v>4.4999999999999997E-3</v>
          </cell>
          <cell r="F2">
            <v>48</v>
          </cell>
          <cell r="G2">
            <v>0.18149999999999999</v>
          </cell>
          <cell r="H2">
            <v>-0.16700000000000001</v>
          </cell>
        </row>
        <row r="3">
          <cell r="B3">
            <v>1.49E-2</v>
          </cell>
          <cell r="C3">
            <v>7.3200000000000001E-2</v>
          </cell>
          <cell r="D3">
            <v>4.9127516778523503</v>
          </cell>
          <cell r="E3">
            <v>5.4000000000000003E-3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2.7E-2</v>
          </cell>
          <cell r="C4">
            <v>0.13880000000000001</v>
          </cell>
          <cell r="D4">
            <v>5.1407407407407408</v>
          </cell>
          <cell r="E4">
            <v>1.9300000000000001E-2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1.7899999999999999E-2</v>
          </cell>
          <cell r="C5">
            <v>0.13550000000000001</v>
          </cell>
          <cell r="D5">
            <v>7.5698324022346384</v>
          </cell>
          <cell r="E5">
            <v>1.84E-2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6.8999999999999999E-3</v>
          </cell>
          <cell r="C6">
            <v>7.0400000000000004E-2</v>
          </cell>
          <cell r="D6">
            <v>10.20289855072464</v>
          </cell>
          <cell r="E6">
            <v>5.0000000000000001E-3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2E-3</v>
          </cell>
          <cell r="C7">
            <v>7.7799999999999994E-2</v>
          </cell>
          <cell r="D7">
            <v>38.9</v>
          </cell>
          <cell r="E7">
            <v>6.1000000000000004E-3</v>
          </cell>
          <cell r="F7">
            <v>48</v>
          </cell>
          <cell r="G7">
            <v>0.14230000000000001</v>
          </cell>
          <cell r="H7">
            <v>-0.22370000000000001</v>
          </cell>
        </row>
        <row r="8">
          <cell r="A8" t="str">
            <v>MDIA3.SA</v>
          </cell>
          <cell r="B8">
            <v>-8.9999999999999993E-3</v>
          </cell>
          <cell r="C8">
            <v>9.2299999999999993E-2</v>
          </cell>
          <cell r="D8">
            <v>-10.25555555555556</v>
          </cell>
          <cell r="E8">
            <v>8.5000000000000006E-3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3.1800000000000002E-2</v>
          </cell>
          <cell r="C9">
            <v>0.1008</v>
          </cell>
          <cell r="D9">
            <v>3.1698113207547172</v>
          </cell>
          <cell r="E9">
            <v>1.0200000000000001E-2</v>
          </cell>
          <cell r="F9">
            <v>36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2.7900000000000001E-2</v>
          </cell>
          <cell r="C10">
            <v>0.1477</v>
          </cell>
          <cell r="D10">
            <v>5.2939068100358417</v>
          </cell>
          <cell r="E10">
            <v>2.18E-2</v>
          </cell>
          <cell r="F10">
            <v>31</v>
          </cell>
          <cell r="G10">
            <v>0.39539999999999997</v>
          </cell>
          <cell r="H10">
            <v>-0.26569999999999999</v>
          </cell>
        </row>
        <row r="11">
          <cell r="A11" t="str">
            <v>PGMN3.SA</v>
          </cell>
          <cell r="B11">
            <v>5.8999999999999999E-3</v>
          </cell>
          <cell r="C11">
            <v>8.2400000000000001E-2</v>
          </cell>
          <cell r="D11">
            <v>13.966101694915251</v>
          </cell>
          <cell r="E11">
            <v>6.7999999999999996E-3</v>
          </cell>
          <cell r="F11">
            <v>8</v>
          </cell>
          <cell r="G11">
            <v>0.12529999999999999</v>
          </cell>
          <cell r="H11">
            <v>-0.1087</v>
          </cell>
        </row>
        <row r="12">
          <cell r="A12" t="str">
            <v>AERI3.SA</v>
          </cell>
          <cell r="B12">
            <v>7.1800000000000003E-2</v>
          </cell>
          <cell r="C12">
            <v>0.24249999999999999</v>
          </cell>
          <cell r="D12">
            <v>3.3774373259052921</v>
          </cell>
          <cell r="E12">
            <v>5.8799999999999998E-2</v>
          </cell>
          <cell r="F12">
            <v>6</v>
          </cell>
          <cell r="G12">
            <v>0.50380000000000003</v>
          </cell>
          <cell r="H12">
            <v>-0.1394</v>
          </cell>
        </row>
      </sheetData>
      <sheetData sheetId="2">
        <row r="2">
          <cell r="B2">
            <v>8.7300000000000003E-2</v>
          </cell>
          <cell r="C2">
            <v>7.0000000000000001E-3</v>
          </cell>
          <cell r="D2">
            <v>0.46339999999999998</v>
          </cell>
          <cell r="E2">
            <v>0.50770000000000004</v>
          </cell>
          <cell r="F2">
            <v>2.0000000000000001E-4</v>
          </cell>
          <cell r="G2">
            <v>0.25769999999999998</v>
          </cell>
        </row>
        <row r="3">
          <cell r="A3" t="str">
            <v>BNBR3.SA</v>
          </cell>
          <cell r="B3">
            <v>0.28079999999999999</v>
          </cell>
          <cell r="C3">
            <v>2.0799999999999999E-2</v>
          </cell>
          <cell r="D3">
            <v>0.40970000000000001</v>
          </cell>
          <cell r="E3">
            <v>0.21609999999999999</v>
          </cell>
          <cell r="F3">
            <v>0.1401</v>
          </cell>
          <cell r="G3">
            <v>4.6699999999999998E-2</v>
          </cell>
        </row>
        <row r="4">
          <cell r="A4" t="str">
            <v>COCE3.SA</v>
          </cell>
          <cell r="B4">
            <v>5.67E-2</v>
          </cell>
          <cell r="C4">
            <v>4.5999999999999999E-3</v>
          </cell>
          <cell r="D4">
            <v>0.89</v>
          </cell>
          <cell r="E4">
            <v>0.48089999999999999</v>
          </cell>
          <cell r="F4">
            <v>5.0000000000000001E-4</v>
          </cell>
          <cell r="G4">
            <v>0.23119999999999999</v>
          </cell>
        </row>
        <row r="5">
          <cell r="A5" t="str">
            <v>COCE5.SA</v>
          </cell>
          <cell r="B5">
            <v>-2.6599999999999999E-2</v>
          </cell>
          <cell r="C5">
            <v>-2.2000000000000001E-3</v>
          </cell>
          <cell r="D5">
            <v>0.61080000000000001</v>
          </cell>
          <cell r="E5">
            <v>0.63549999999999995</v>
          </cell>
          <cell r="F5">
            <v>0</v>
          </cell>
          <cell r="G5">
            <v>0.40379999999999999</v>
          </cell>
        </row>
        <row r="6">
          <cell r="A6" t="str">
            <v>GRND3.SA</v>
          </cell>
          <cell r="B6">
            <v>-9.0700000000000003E-2</v>
          </cell>
          <cell r="C6">
            <v>-7.9000000000000008E-3</v>
          </cell>
          <cell r="D6">
            <v>0.66320000000000001</v>
          </cell>
          <cell r="E6">
            <v>0.62380000000000002</v>
          </cell>
          <cell r="F6">
            <v>0</v>
          </cell>
          <cell r="G6">
            <v>0.38919999999999999</v>
          </cell>
        </row>
        <row r="7">
          <cell r="A7" t="str">
            <v>MDIA3.SA</v>
          </cell>
          <cell r="B7">
            <v>-0.21870000000000001</v>
          </cell>
          <cell r="C7">
            <v>-2.0400000000000001E-2</v>
          </cell>
          <cell r="D7">
            <v>0.76229999999999998</v>
          </cell>
          <cell r="E7">
            <v>0.60499999999999998</v>
          </cell>
          <cell r="F7">
            <v>0</v>
          </cell>
          <cell r="G7">
            <v>0.36599999999999999</v>
          </cell>
        </row>
        <row r="8">
          <cell r="A8" t="str">
            <v>HAPV3.SA</v>
          </cell>
          <cell r="B8">
            <v>0.32079999999999997</v>
          </cell>
          <cell r="C8">
            <v>2.35E-2</v>
          </cell>
          <cell r="D8">
            <v>0.67479999999999996</v>
          </cell>
          <cell r="E8">
            <v>0.53769999999999996</v>
          </cell>
          <cell r="F8">
            <v>6.9999999999999999E-4</v>
          </cell>
          <cell r="G8">
            <v>0.28910000000000002</v>
          </cell>
        </row>
        <row r="9">
          <cell r="A9" t="str">
            <v>ARCE_Ibovespa</v>
          </cell>
          <cell r="B9">
            <v>0.38419999999999999</v>
          </cell>
          <cell r="C9">
            <v>2.75E-2</v>
          </cell>
          <cell r="D9">
            <v>2.9000000000000001E-2</v>
          </cell>
          <cell r="E9">
            <v>1.5900000000000001E-2</v>
          </cell>
          <cell r="F9">
            <v>0.93210000000000004</v>
          </cell>
          <cell r="G9">
            <v>2.9999999999999997E-4</v>
          </cell>
        </row>
        <row r="10">
          <cell r="A10" t="str">
            <v>ARCE_SP500</v>
          </cell>
          <cell r="B10">
            <v>1.12E-2</v>
          </cell>
          <cell r="C10">
            <v>8.9999999999999998E-4</v>
          </cell>
          <cell r="D10">
            <v>0.88560000000000005</v>
          </cell>
          <cell r="E10">
            <v>0.35170000000000001</v>
          </cell>
          <cell r="F10">
            <v>4.8399999999999999E-2</v>
          </cell>
          <cell r="G10">
            <v>0.1237</v>
          </cell>
        </row>
        <row r="11">
          <cell r="A11" t="str">
            <v>PGMN3.SA</v>
          </cell>
          <cell r="B11">
            <v>-0.1497</v>
          </cell>
          <cell r="C11">
            <v>-1.34E-2</v>
          </cell>
          <cell r="D11">
            <v>0.29039999999999999</v>
          </cell>
          <cell r="E11">
            <v>0.2336</v>
          </cell>
          <cell r="F11">
            <v>0.5776</v>
          </cell>
          <cell r="G11">
            <v>5.4600000000000003E-2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</v>
          </cell>
          <cell r="E1684">
            <v>144.7007556762178</v>
          </cell>
        </row>
        <row r="1685">
          <cell r="A1685">
            <v>43384</v>
          </cell>
          <cell r="D1685">
            <v>230.84306144038499</v>
          </cell>
          <cell r="E1685">
            <v>143.38999463936781</v>
          </cell>
        </row>
        <row r="1686">
          <cell r="A1686">
            <v>43388</v>
          </cell>
          <cell r="D1686">
            <v>230.04226927662049</v>
          </cell>
          <cell r="E1686">
            <v>144.1491293295752</v>
          </cell>
        </row>
        <row r="1687">
          <cell r="A1687">
            <v>43389</v>
          </cell>
          <cell r="D1687">
            <v>234.15450375307651</v>
          </cell>
          <cell r="E1687">
            <v>148.22666828062049</v>
          </cell>
        </row>
        <row r="1688">
          <cell r="A1688">
            <v>43390</v>
          </cell>
          <cell r="D1688">
            <v>235.94656938672119</v>
          </cell>
          <cell r="E1688">
            <v>148.30621314565349</v>
          </cell>
        </row>
        <row r="1689">
          <cell r="A1689">
            <v>43391</v>
          </cell>
          <cell r="D1689">
            <v>237.56725782370711</v>
          </cell>
          <cell r="E1689">
            <v>144.9912673572083</v>
          </cell>
        </row>
        <row r="1690">
          <cell r="A1690">
            <v>43392</v>
          </cell>
          <cell r="D1690">
            <v>236.6666373804446</v>
          </cell>
          <cell r="E1690">
            <v>145.6362724584551</v>
          </cell>
        </row>
        <row r="1691">
          <cell r="A1691">
            <v>43395</v>
          </cell>
          <cell r="D1691">
            <v>236.77721073853769</v>
          </cell>
          <cell r="E1691">
            <v>148.01743070085939</v>
          </cell>
        </row>
        <row r="1692">
          <cell r="A1692">
            <v>43396</v>
          </cell>
          <cell r="D1692">
            <v>237.96559640121441</v>
          </cell>
          <cell r="E1692">
            <v>147.5038475505369</v>
          </cell>
        </row>
        <row r="1693">
          <cell r="A1693">
            <v>43397</v>
          </cell>
          <cell r="D1693">
            <v>231.43655902851319</v>
          </cell>
          <cell r="E1693">
            <v>143.63727541544901</v>
          </cell>
        </row>
        <row r="1694">
          <cell r="A1694">
            <v>43398</v>
          </cell>
          <cell r="D1694">
            <v>234.9633219499421</v>
          </cell>
          <cell r="E1694">
            <v>145.40109633574849</v>
          </cell>
        </row>
        <row r="1695">
          <cell r="A1695">
            <v>43399</v>
          </cell>
          <cell r="D1695">
            <v>230.72603527569009</v>
          </cell>
          <cell r="E1695">
            <v>148.2301267530132</v>
          </cell>
        </row>
        <row r="1696">
          <cell r="A1696">
            <v>43402</v>
          </cell>
          <cell r="D1696">
            <v>229.19860677512219</v>
          </cell>
          <cell r="E1696">
            <v>144.90480554738971</v>
          </cell>
        </row>
        <row r="1697">
          <cell r="A1697">
            <v>43403</v>
          </cell>
          <cell r="D1697">
            <v>231.19854540941611</v>
          </cell>
          <cell r="E1697">
            <v>150.24641615798299</v>
          </cell>
        </row>
        <row r="1698">
          <cell r="A1698">
            <v>43404</v>
          </cell>
          <cell r="D1698">
            <v>231.0210635085439</v>
          </cell>
          <cell r="E1698">
            <v>151.1767452316312</v>
          </cell>
        </row>
        <row r="1699">
          <cell r="A1699">
            <v>43405</v>
          </cell>
          <cell r="D1699">
            <v>232.32371377452901</v>
          </cell>
          <cell r="E1699">
            <v>152.8973352470214</v>
          </cell>
        </row>
        <row r="1700">
          <cell r="A1700">
            <v>43409</v>
          </cell>
          <cell r="D1700">
            <v>236.4040160138052</v>
          </cell>
          <cell r="E1700">
            <v>154.936104722544</v>
          </cell>
        </row>
        <row r="1701">
          <cell r="A1701">
            <v>43410</v>
          </cell>
          <cell r="D1701">
            <v>236.20414300627661</v>
          </cell>
          <cell r="E1701">
            <v>153.3296442961144</v>
          </cell>
        </row>
        <row r="1702">
          <cell r="A1702">
            <v>43411</v>
          </cell>
          <cell r="D1702">
            <v>237.3931975138585</v>
          </cell>
          <cell r="E1702">
            <v>151.6782237285791</v>
          </cell>
        </row>
        <row r="1703">
          <cell r="A1703">
            <v>43412</v>
          </cell>
          <cell r="D1703">
            <v>235.29064404378511</v>
          </cell>
          <cell r="E1703">
            <v>148.05720313337599</v>
          </cell>
        </row>
        <row r="1704">
          <cell r="A1704">
            <v>43413</v>
          </cell>
          <cell r="D1704">
            <v>232.68409267547131</v>
          </cell>
          <cell r="E1704">
            <v>148.0935170934998</v>
          </cell>
        </row>
        <row r="1705">
          <cell r="A1705">
            <v>43416</v>
          </cell>
          <cell r="D1705">
            <v>233.90937972867059</v>
          </cell>
          <cell r="E1705">
            <v>147.8929256947207</v>
          </cell>
        </row>
        <row r="1706">
          <cell r="A1706">
            <v>43417</v>
          </cell>
          <cell r="D1706">
            <v>229.9422506140335</v>
          </cell>
          <cell r="E1706">
            <v>146.83636237873731</v>
          </cell>
        </row>
        <row r="1707">
          <cell r="A1707">
            <v>43418</v>
          </cell>
          <cell r="D1707">
            <v>236.07477667711649</v>
          </cell>
          <cell r="E1707">
            <v>148.66762351069531</v>
          </cell>
        </row>
        <row r="1708">
          <cell r="A1708">
            <v>43420</v>
          </cell>
          <cell r="D1708">
            <v>242.1356125740848</v>
          </cell>
          <cell r="E1708">
            <v>153.0633419218731</v>
          </cell>
        </row>
        <row r="1709">
          <cell r="A1709">
            <v>43423</v>
          </cell>
          <cell r="D1709">
            <v>240.55691953139379</v>
          </cell>
          <cell r="E1709">
            <v>152.00159089730059</v>
          </cell>
        </row>
        <row r="1710">
          <cell r="A1710">
            <v>43425</v>
          </cell>
          <cell r="D1710">
            <v>243.4587052494139</v>
          </cell>
          <cell r="E1710">
            <v>150.9087136211935</v>
          </cell>
        </row>
        <row r="1711">
          <cell r="A1711">
            <v>43426</v>
          </cell>
          <cell r="D1711">
            <v>243.24857140957889</v>
          </cell>
          <cell r="E1711">
            <v>151.26839475003891</v>
          </cell>
        </row>
        <row r="1712">
          <cell r="A1712">
            <v>43427</v>
          </cell>
          <cell r="D1712">
            <v>246.56566174896841</v>
          </cell>
          <cell r="E1712">
            <v>149.11203721316301</v>
          </cell>
        </row>
        <row r="1713">
          <cell r="A1713">
            <v>43430</v>
          </cell>
          <cell r="D1713">
            <v>245.7580973890459</v>
          </cell>
          <cell r="E1713">
            <v>147.93096889104081</v>
          </cell>
        </row>
        <row r="1714">
          <cell r="A1714">
            <v>43431</v>
          </cell>
          <cell r="D1714">
            <v>247.12060794367031</v>
          </cell>
          <cell r="E1714">
            <v>151.98429853533699</v>
          </cell>
        </row>
        <row r="1715">
          <cell r="A1715">
            <v>43432</v>
          </cell>
          <cell r="D1715">
            <v>247.56622863672121</v>
          </cell>
          <cell r="E1715">
            <v>154.33605976240301</v>
          </cell>
        </row>
        <row r="1716">
          <cell r="A1716">
            <v>43433</v>
          </cell>
          <cell r="D1716">
            <v>247.5441370065856</v>
          </cell>
          <cell r="E1716">
            <v>155.12977917653771</v>
          </cell>
        </row>
        <row r="1717">
          <cell r="A1717">
            <v>43434</v>
          </cell>
          <cell r="D1717">
            <v>244.7231416969671</v>
          </cell>
          <cell r="E1717">
            <v>154.77355652008509</v>
          </cell>
        </row>
        <row r="1718">
          <cell r="A1718">
            <v>43437</v>
          </cell>
          <cell r="D1718">
            <v>246.48488939830551</v>
          </cell>
          <cell r="E1718">
            <v>155.31999515813871</v>
          </cell>
        </row>
        <row r="1719">
          <cell r="A1719">
            <v>43438</v>
          </cell>
          <cell r="D1719">
            <v>248.10852992960599</v>
          </cell>
          <cell r="E1719">
            <v>153.25182866727769</v>
          </cell>
        </row>
        <row r="1720">
          <cell r="A1720">
            <v>43439</v>
          </cell>
          <cell r="D1720">
            <v>250.40170552927449</v>
          </cell>
          <cell r="E1720">
            <v>153.97119092496851</v>
          </cell>
        </row>
        <row r="1721">
          <cell r="A1721">
            <v>43440</v>
          </cell>
          <cell r="D1721">
            <v>249.39899987629241</v>
          </cell>
          <cell r="E1721">
            <v>153.63571910287229</v>
          </cell>
        </row>
        <row r="1722">
          <cell r="A1722">
            <v>43441</v>
          </cell>
          <cell r="D1722">
            <v>248.0472955442668</v>
          </cell>
          <cell r="E1722">
            <v>152.37164744332429</v>
          </cell>
        </row>
        <row r="1723">
          <cell r="A1723">
            <v>43444</v>
          </cell>
          <cell r="D1723">
            <v>242.05262952328081</v>
          </cell>
          <cell r="E1723">
            <v>148.56732781130569</v>
          </cell>
        </row>
        <row r="1724">
          <cell r="A1724">
            <v>43445</v>
          </cell>
          <cell r="D1724">
            <v>241.45188587781931</v>
          </cell>
          <cell r="E1724">
            <v>149.44059209047359</v>
          </cell>
        </row>
        <row r="1725">
          <cell r="A1725">
            <v>43446</v>
          </cell>
          <cell r="D1725">
            <v>244.56671033704839</v>
          </cell>
          <cell r="E1725">
            <v>150.40377665185289</v>
          </cell>
        </row>
        <row r="1726">
          <cell r="A1726">
            <v>43447</v>
          </cell>
          <cell r="D1726">
            <v>243.41636171973201</v>
          </cell>
          <cell r="E1726">
            <v>151.8926490169292</v>
          </cell>
        </row>
        <row r="1727">
          <cell r="A1727">
            <v>43448</v>
          </cell>
          <cell r="D1727">
            <v>245.70402016940099</v>
          </cell>
          <cell r="E1727">
            <v>151.22170537273689</v>
          </cell>
        </row>
        <row r="1728">
          <cell r="A1728">
            <v>43451</v>
          </cell>
          <cell r="D1728">
            <v>240.1934828742566</v>
          </cell>
          <cell r="E1728">
            <v>149.40600736654619</v>
          </cell>
        </row>
        <row r="1729">
          <cell r="A1729">
            <v>43452</v>
          </cell>
          <cell r="D1729">
            <v>242.97898605923081</v>
          </cell>
          <cell r="E1729">
            <v>149.76914696778431</v>
          </cell>
        </row>
        <row r="1730">
          <cell r="A1730">
            <v>43453</v>
          </cell>
          <cell r="D1730">
            <v>245.0902527285831</v>
          </cell>
          <cell r="E1730">
            <v>148.15058188798011</v>
          </cell>
        </row>
        <row r="1731">
          <cell r="A1731">
            <v>43454</v>
          </cell>
          <cell r="D1731">
            <v>241.0147164440402</v>
          </cell>
          <cell r="E1731">
            <v>147.45024122844941</v>
          </cell>
        </row>
        <row r="1732">
          <cell r="A1732">
            <v>43455</v>
          </cell>
          <cell r="D1732">
            <v>240.54591285671319</v>
          </cell>
          <cell r="E1732">
            <v>148.1903543204966</v>
          </cell>
        </row>
        <row r="1733">
          <cell r="A1733">
            <v>43460</v>
          </cell>
          <cell r="D1733">
            <v>245.53959168780489</v>
          </cell>
          <cell r="E1733">
            <v>147.2202528143319</v>
          </cell>
        </row>
        <row r="1734">
          <cell r="A1734">
            <v>43461</v>
          </cell>
          <cell r="D1734">
            <v>247.72579492643561</v>
          </cell>
          <cell r="E1734">
            <v>147.78052534195641</v>
          </cell>
        </row>
        <row r="1735">
          <cell r="A1735">
            <v>43462</v>
          </cell>
          <cell r="D1735">
            <v>250.70511053583459</v>
          </cell>
          <cell r="E1735">
            <v>151.97738159055149</v>
          </cell>
        </row>
        <row r="1736">
          <cell r="A1736">
            <v>43467</v>
          </cell>
          <cell r="D1736">
            <v>253.48139545221949</v>
          </cell>
          <cell r="E1736">
            <v>157.38124470421411</v>
          </cell>
        </row>
        <row r="1737">
          <cell r="A1737">
            <v>43468</v>
          </cell>
          <cell r="D1737">
            <v>250.8597262040513</v>
          </cell>
          <cell r="E1737">
            <v>158.33578308461151</v>
          </cell>
        </row>
        <row r="1738">
          <cell r="A1738">
            <v>43469</v>
          </cell>
          <cell r="D1738">
            <v>251.1537032843265</v>
          </cell>
          <cell r="E1738">
            <v>158.8147815110066</v>
          </cell>
        </row>
        <row r="1739">
          <cell r="A1739">
            <v>43472</v>
          </cell>
          <cell r="D1739">
            <v>253.09589361088311</v>
          </cell>
          <cell r="E1739">
            <v>158.56922997112181</v>
          </cell>
        </row>
        <row r="1740">
          <cell r="A1740">
            <v>43473</v>
          </cell>
          <cell r="D1740">
            <v>252.34084178237831</v>
          </cell>
          <cell r="E1740">
            <v>159.14506562451371</v>
          </cell>
        </row>
        <row r="1741">
          <cell r="A1741">
            <v>43474</v>
          </cell>
          <cell r="D1741">
            <v>253.59879097171901</v>
          </cell>
          <cell r="E1741">
            <v>161.87898805097791</v>
          </cell>
        </row>
        <row r="1742">
          <cell r="A1742">
            <v>43475</v>
          </cell>
          <cell r="D1742">
            <v>257.30411306275829</v>
          </cell>
          <cell r="E1742">
            <v>162.21273063687769</v>
          </cell>
        </row>
        <row r="1743">
          <cell r="A1743">
            <v>43476</v>
          </cell>
          <cell r="D1743">
            <v>256.50756361510349</v>
          </cell>
          <cell r="E1743">
            <v>161.95680367981461</v>
          </cell>
        </row>
        <row r="1744">
          <cell r="A1744">
            <v>43479</v>
          </cell>
          <cell r="D1744">
            <v>258.0644062362145</v>
          </cell>
          <cell r="E1744">
            <v>163.36786041605421</v>
          </cell>
        </row>
        <row r="1745">
          <cell r="A1745">
            <v>43480</v>
          </cell>
          <cell r="D1745">
            <v>257.77689072462249</v>
          </cell>
          <cell r="E1745">
            <v>162.64503968597069</v>
          </cell>
        </row>
        <row r="1746">
          <cell r="A1746">
            <v>43481</v>
          </cell>
          <cell r="D1746">
            <v>262.61215637397299</v>
          </cell>
          <cell r="E1746">
            <v>163.22779228414811</v>
          </cell>
        </row>
        <row r="1747">
          <cell r="A1747">
            <v>43482</v>
          </cell>
          <cell r="D1747">
            <v>264.97900736996303</v>
          </cell>
          <cell r="E1747">
            <v>164.8844005602725</v>
          </cell>
        </row>
        <row r="1748">
          <cell r="A1748">
            <v>43483</v>
          </cell>
          <cell r="D1748">
            <v>265.15707273655539</v>
          </cell>
          <cell r="E1748">
            <v>166.17441076276609</v>
          </cell>
        </row>
        <row r="1749">
          <cell r="A1749">
            <v>43486</v>
          </cell>
          <cell r="D1749">
            <v>266.01225000178221</v>
          </cell>
          <cell r="E1749">
            <v>166.02396721368169</v>
          </cell>
        </row>
        <row r="1750">
          <cell r="A1750">
            <v>43487</v>
          </cell>
          <cell r="D1750">
            <v>266.38589566542788</v>
          </cell>
          <cell r="E1750">
            <v>164.4555499835723</v>
          </cell>
        </row>
        <row r="1751">
          <cell r="A1751">
            <v>43488</v>
          </cell>
          <cell r="D1751">
            <v>265.16831956296568</v>
          </cell>
          <cell r="E1751">
            <v>166.97158864929361</v>
          </cell>
        </row>
        <row r="1752">
          <cell r="A1752">
            <v>43489</v>
          </cell>
          <cell r="D1752">
            <v>269.69566749130701</v>
          </cell>
          <cell r="E1752">
            <v>168.90660395303391</v>
          </cell>
        </row>
        <row r="1753">
          <cell r="A1753">
            <v>43493</v>
          </cell>
          <cell r="D1753">
            <v>270.46915496150882</v>
          </cell>
          <cell r="E1753">
            <v>165.04521952653511</v>
          </cell>
        </row>
        <row r="1754">
          <cell r="A1754">
            <v>43494</v>
          </cell>
          <cell r="D1754">
            <v>268.16972534930528</v>
          </cell>
          <cell r="E1754">
            <v>165.38242058482771</v>
          </cell>
        </row>
        <row r="1755">
          <cell r="A1755">
            <v>43495</v>
          </cell>
          <cell r="D1755">
            <v>274.32976162030332</v>
          </cell>
          <cell r="E1755">
            <v>167.72899410330459</v>
          </cell>
        </row>
        <row r="1756">
          <cell r="A1756">
            <v>43496</v>
          </cell>
          <cell r="D1756">
            <v>276.40083350565942</v>
          </cell>
          <cell r="E1756">
            <v>168.41723010946069</v>
          </cell>
        </row>
        <row r="1757">
          <cell r="A1757">
            <v>43497</v>
          </cell>
          <cell r="D1757">
            <v>275.08274741357701</v>
          </cell>
          <cell r="E1757">
            <v>169.22478341316639</v>
          </cell>
        </row>
        <row r="1758">
          <cell r="A1758">
            <v>43500</v>
          </cell>
          <cell r="D1758">
            <v>278.18755850672898</v>
          </cell>
          <cell r="E1758">
            <v>170.4836673641253</v>
          </cell>
        </row>
        <row r="1759">
          <cell r="A1759">
            <v>43501</v>
          </cell>
          <cell r="D1759">
            <v>277.95797680097388</v>
          </cell>
          <cell r="E1759">
            <v>170.0029397015339</v>
          </cell>
        </row>
        <row r="1760">
          <cell r="A1760">
            <v>43502</v>
          </cell>
          <cell r="D1760">
            <v>274.59312306462601</v>
          </cell>
          <cell r="E1760">
            <v>163.64799667986651</v>
          </cell>
        </row>
        <row r="1761">
          <cell r="A1761">
            <v>43503</v>
          </cell>
          <cell r="D1761">
            <v>275.96980225753748</v>
          </cell>
          <cell r="E1761">
            <v>163.25027235470091</v>
          </cell>
        </row>
        <row r="1762">
          <cell r="A1762">
            <v>43504</v>
          </cell>
          <cell r="D1762">
            <v>277.44153456616078</v>
          </cell>
          <cell r="E1762">
            <v>164.87056667070161</v>
          </cell>
        </row>
        <row r="1763">
          <cell r="A1763">
            <v>43507</v>
          </cell>
          <cell r="D1763">
            <v>277.95033084550198</v>
          </cell>
          <cell r="E1763">
            <v>163.2623770080755</v>
          </cell>
        </row>
        <row r="1764">
          <cell r="A1764">
            <v>43508</v>
          </cell>
          <cell r="D1764">
            <v>279.2030588354948</v>
          </cell>
          <cell r="E1764">
            <v>166.29718653270851</v>
          </cell>
        </row>
        <row r="1765">
          <cell r="A1765">
            <v>43509</v>
          </cell>
          <cell r="D1765">
            <v>278.80064270819861</v>
          </cell>
          <cell r="E1765">
            <v>165.73345553269121</v>
          </cell>
        </row>
        <row r="1766">
          <cell r="A1766">
            <v>43510</v>
          </cell>
          <cell r="D1766">
            <v>277.98937698083</v>
          </cell>
          <cell r="E1766">
            <v>169.49108578740771</v>
          </cell>
        </row>
        <row r="1767">
          <cell r="A1767">
            <v>43511</v>
          </cell>
          <cell r="D1767">
            <v>279.18861463149312</v>
          </cell>
          <cell r="E1767">
            <v>168.64548928738179</v>
          </cell>
        </row>
        <row r="1768">
          <cell r="A1768">
            <v>43514</v>
          </cell>
          <cell r="D1768">
            <v>279.55143078839291</v>
          </cell>
          <cell r="E1768">
            <v>166.88858531186781</v>
          </cell>
        </row>
        <row r="1769">
          <cell r="A1769">
            <v>43515</v>
          </cell>
          <cell r="D1769">
            <v>278.199983845421</v>
          </cell>
          <cell r="E1769">
            <v>168.87547770149931</v>
          </cell>
        </row>
        <row r="1770">
          <cell r="A1770">
            <v>43516</v>
          </cell>
          <cell r="D1770">
            <v>275.86446300842778</v>
          </cell>
          <cell r="E1770">
            <v>166.94910857874081</v>
          </cell>
        </row>
        <row r="1771">
          <cell r="A1771">
            <v>43517</v>
          </cell>
          <cell r="D1771">
            <v>276.16352157004832</v>
          </cell>
          <cell r="E1771">
            <v>167.61832298673681</v>
          </cell>
        </row>
        <row r="1772">
          <cell r="A1772">
            <v>43518</v>
          </cell>
          <cell r="D1772">
            <v>272.18994289897688</v>
          </cell>
          <cell r="E1772">
            <v>169.2680143180757</v>
          </cell>
        </row>
        <row r="1773">
          <cell r="A1773">
            <v>43521</v>
          </cell>
          <cell r="D1773">
            <v>276.09555578528023</v>
          </cell>
          <cell r="E1773">
            <v>168.1509277352194</v>
          </cell>
        </row>
        <row r="1774">
          <cell r="A1774">
            <v>43522</v>
          </cell>
          <cell r="D1774">
            <v>273.69512929886491</v>
          </cell>
          <cell r="E1774">
            <v>168.7786404745024</v>
          </cell>
        </row>
        <row r="1775">
          <cell r="A1775">
            <v>43523</v>
          </cell>
          <cell r="D1775">
            <v>271.26645361086582</v>
          </cell>
          <cell r="E1775">
            <v>168.26678656037629</v>
          </cell>
        </row>
        <row r="1776">
          <cell r="A1776">
            <v>43524</v>
          </cell>
          <cell r="D1776">
            <v>269.97872053894218</v>
          </cell>
          <cell r="E1776">
            <v>165.28731259402721</v>
          </cell>
        </row>
        <row r="1777">
          <cell r="A1777">
            <v>43525</v>
          </cell>
          <cell r="D1777">
            <v>270.11092289020559</v>
          </cell>
          <cell r="E1777">
            <v>163.59266112158261</v>
          </cell>
        </row>
        <row r="1778">
          <cell r="A1778">
            <v>43531</v>
          </cell>
          <cell r="D1778">
            <v>269.25318585893712</v>
          </cell>
          <cell r="E1778">
            <v>163.1361427657404</v>
          </cell>
        </row>
        <row r="1779">
          <cell r="A1779">
            <v>43532</v>
          </cell>
          <cell r="D1779">
            <v>275.21363393312782</v>
          </cell>
          <cell r="E1779">
            <v>164.90860986702171</v>
          </cell>
        </row>
        <row r="1780">
          <cell r="A1780">
            <v>43535</v>
          </cell>
          <cell r="D1780">
            <v>279.08327941005751</v>
          </cell>
          <cell r="E1780">
            <v>169.51183662176419</v>
          </cell>
        </row>
        <row r="1781">
          <cell r="A1781">
            <v>43536</v>
          </cell>
          <cell r="D1781">
            <v>277.99682263630018</v>
          </cell>
          <cell r="E1781">
            <v>169.16771861868611</v>
          </cell>
        </row>
        <row r="1782">
          <cell r="A1782">
            <v>43537</v>
          </cell>
          <cell r="D1782">
            <v>276.75350548108207</v>
          </cell>
          <cell r="E1782">
            <v>171.0283767659825</v>
          </cell>
        </row>
        <row r="1783">
          <cell r="A1783">
            <v>43538</v>
          </cell>
          <cell r="D1783">
            <v>271.04050547851892</v>
          </cell>
          <cell r="E1783">
            <v>170.51133514326719</v>
          </cell>
        </row>
        <row r="1784">
          <cell r="A1784">
            <v>43539</v>
          </cell>
          <cell r="D1784">
            <v>273.51159181577827</v>
          </cell>
          <cell r="E1784">
            <v>171.43128879973719</v>
          </cell>
        </row>
        <row r="1785">
          <cell r="A1785">
            <v>43542</v>
          </cell>
          <cell r="D1785">
            <v>265.94867432497989</v>
          </cell>
          <cell r="E1785">
            <v>172.91324422002799</v>
          </cell>
        </row>
        <row r="1786">
          <cell r="A1786">
            <v>43543</v>
          </cell>
          <cell r="D1786">
            <v>276.41840954817769</v>
          </cell>
          <cell r="E1786">
            <v>172.21117432430091</v>
          </cell>
        </row>
        <row r="1787">
          <cell r="A1787">
            <v>43544</v>
          </cell>
          <cell r="D1787">
            <v>279.07996234905511</v>
          </cell>
          <cell r="E1787">
            <v>169.5360459285134</v>
          </cell>
        </row>
        <row r="1788">
          <cell r="A1788">
            <v>43545</v>
          </cell>
          <cell r="D1788">
            <v>274.71723564740029</v>
          </cell>
          <cell r="E1788">
            <v>167.2672880388732</v>
          </cell>
        </row>
        <row r="1789">
          <cell r="A1789">
            <v>43546</v>
          </cell>
          <cell r="D1789">
            <v>278.47461682636532</v>
          </cell>
          <cell r="E1789">
            <v>162.0899548669353</v>
          </cell>
        </row>
        <row r="1790">
          <cell r="A1790">
            <v>43549</v>
          </cell>
          <cell r="D1790">
            <v>279.03529605862639</v>
          </cell>
          <cell r="E1790">
            <v>161.96372062460011</v>
          </cell>
        </row>
        <row r="1791">
          <cell r="A1791">
            <v>43550</v>
          </cell>
          <cell r="D1791">
            <v>279.36103214614172</v>
          </cell>
          <cell r="E1791">
            <v>164.8083141676322</v>
          </cell>
        </row>
        <row r="1792">
          <cell r="A1792">
            <v>43551</v>
          </cell>
          <cell r="D1792">
            <v>278.43451540952418</v>
          </cell>
          <cell r="E1792">
            <v>158.92199415518169</v>
          </cell>
        </row>
        <row r="1793">
          <cell r="A1793">
            <v>43552</v>
          </cell>
          <cell r="D1793">
            <v>283.66287571808039</v>
          </cell>
          <cell r="E1793">
            <v>163.22087533936261</v>
          </cell>
        </row>
        <row r="1794">
          <cell r="A1794">
            <v>43553</v>
          </cell>
          <cell r="D1794">
            <v>285.6328480690002</v>
          </cell>
          <cell r="E1794">
            <v>164.9950716768403</v>
          </cell>
        </row>
        <row r="1795">
          <cell r="A1795">
            <v>43556</v>
          </cell>
          <cell r="D1795">
            <v>283.12369330808338</v>
          </cell>
          <cell r="E1795">
            <v>166.10005360632209</v>
          </cell>
        </row>
        <row r="1796">
          <cell r="A1796">
            <v>43557</v>
          </cell>
          <cell r="D1796">
            <v>282.59539246948481</v>
          </cell>
          <cell r="E1796">
            <v>164.9466530633419</v>
          </cell>
        </row>
        <row r="1797">
          <cell r="A1797">
            <v>43558</v>
          </cell>
          <cell r="D1797">
            <v>280.54936440758911</v>
          </cell>
          <cell r="E1797">
            <v>163.3972574313926</v>
          </cell>
        </row>
        <row r="1798">
          <cell r="A1798">
            <v>43559</v>
          </cell>
          <cell r="D1798">
            <v>280.88391610748261</v>
          </cell>
          <cell r="E1798">
            <v>166.54792578118241</v>
          </cell>
        </row>
        <row r="1799">
          <cell r="A1799">
            <v>43560</v>
          </cell>
          <cell r="D1799">
            <v>275.63348436819012</v>
          </cell>
          <cell r="E1799">
            <v>167.92266855729821</v>
          </cell>
        </row>
        <row r="1800">
          <cell r="A1800">
            <v>43563</v>
          </cell>
          <cell r="D1800">
            <v>276.48444582622869</v>
          </cell>
          <cell r="E1800">
            <v>168.37399920455141</v>
          </cell>
        </row>
        <row r="1801">
          <cell r="A1801">
            <v>43564</v>
          </cell>
          <cell r="D1801">
            <v>275.32180110779751</v>
          </cell>
          <cell r="E1801">
            <v>166.51161182105861</v>
          </cell>
        </row>
        <row r="1802">
          <cell r="A1802">
            <v>43565</v>
          </cell>
          <cell r="D1802">
            <v>276.33386150100478</v>
          </cell>
          <cell r="E1802">
            <v>165.92540075048851</v>
          </cell>
        </row>
        <row r="1803">
          <cell r="A1803">
            <v>43566</v>
          </cell>
          <cell r="D1803">
            <v>275.4058360101323</v>
          </cell>
          <cell r="E1803">
            <v>163.85377578723481</v>
          </cell>
        </row>
        <row r="1804">
          <cell r="A1804">
            <v>43567</v>
          </cell>
          <cell r="D1804">
            <v>275.0670306993274</v>
          </cell>
          <cell r="E1804">
            <v>160.60281173805529</v>
          </cell>
        </row>
        <row r="1805">
          <cell r="A1805">
            <v>43570</v>
          </cell>
          <cell r="D1805">
            <v>278.749108944954</v>
          </cell>
          <cell r="E1805">
            <v>160.9624928669007</v>
          </cell>
        </row>
        <row r="1806">
          <cell r="A1806">
            <v>43571</v>
          </cell>
          <cell r="D1806">
            <v>281.46962034918971</v>
          </cell>
          <cell r="E1806">
            <v>163.12403811236581</v>
          </cell>
        </row>
        <row r="1807">
          <cell r="A1807">
            <v>43572</v>
          </cell>
          <cell r="D1807">
            <v>275.76059550014293</v>
          </cell>
          <cell r="E1807">
            <v>161.3117985785679</v>
          </cell>
        </row>
        <row r="1808">
          <cell r="A1808">
            <v>43573</v>
          </cell>
          <cell r="D1808">
            <v>271.08753145774222</v>
          </cell>
          <cell r="E1808">
            <v>163.54770098047689</v>
          </cell>
        </row>
        <row r="1809">
          <cell r="A1809">
            <v>43577</v>
          </cell>
          <cell r="D1809">
            <v>268.72238927149027</v>
          </cell>
          <cell r="E1809">
            <v>163.5649933424406</v>
          </cell>
        </row>
        <row r="1810">
          <cell r="A1810">
            <v>43578</v>
          </cell>
          <cell r="D1810">
            <v>276.18776951433313</v>
          </cell>
          <cell r="E1810">
            <v>165.87352366459729</v>
          </cell>
        </row>
        <row r="1811">
          <cell r="A1811">
            <v>43579</v>
          </cell>
          <cell r="D1811">
            <v>272.97628042643771</v>
          </cell>
          <cell r="E1811">
            <v>164.35525428418271</v>
          </cell>
        </row>
        <row r="1812">
          <cell r="A1812">
            <v>43580</v>
          </cell>
          <cell r="D1812">
            <v>275.7285685032021</v>
          </cell>
          <cell r="E1812">
            <v>166.9612132321154</v>
          </cell>
        </row>
        <row r="1813">
          <cell r="A1813">
            <v>43581</v>
          </cell>
          <cell r="D1813">
            <v>276.53386913043209</v>
          </cell>
          <cell r="E1813">
            <v>166.41477459406181</v>
          </cell>
        </row>
        <row r="1814">
          <cell r="A1814">
            <v>43584</v>
          </cell>
          <cell r="D1814">
            <v>279.50136780906541</v>
          </cell>
          <cell r="E1814">
            <v>166.3317712566359</v>
          </cell>
        </row>
        <row r="1815">
          <cell r="A1815">
            <v>43585</v>
          </cell>
          <cell r="D1815">
            <v>279.00358447841029</v>
          </cell>
          <cell r="E1815">
            <v>166.6170952290374</v>
          </cell>
        </row>
        <row r="1816">
          <cell r="A1816">
            <v>43587</v>
          </cell>
          <cell r="D1816">
            <v>278.69168923753728</v>
          </cell>
          <cell r="E1816">
            <v>165.19047536703039</v>
          </cell>
        </row>
        <row r="1817">
          <cell r="A1817">
            <v>43588</v>
          </cell>
          <cell r="D1817">
            <v>281.51693637049038</v>
          </cell>
          <cell r="E1817">
            <v>166.02050874128901</v>
          </cell>
        </row>
        <row r="1818">
          <cell r="A1818">
            <v>43591</v>
          </cell>
          <cell r="D1818">
            <v>277.00919524761201</v>
          </cell>
          <cell r="E1818">
            <v>164.2930017811133</v>
          </cell>
        </row>
        <row r="1819">
          <cell r="A1819">
            <v>43592</v>
          </cell>
          <cell r="D1819">
            <v>283.06383699670528</v>
          </cell>
          <cell r="E1819">
            <v>163.22087533936261</v>
          </cell>
        </row>
        <row r="1820">
          <cell r="A1820">
            <v>43593</v>
          </cell>
          <cell r="D1820">
            <v>309.2543050237814</v>
          </cell>
          <cell r="E1820">
            <v>165.30979266457999</v>
          </cell>
        </row>
        <row r="1821">
          <cell r="A1821">
            <v>43594</v>
          </cell>
          <cell r="D1821">
            <v>313.24326204132632</v>
          </cell>
          <cell r="E1821">
            <v>163.94542530564249</v>
          </cell>
        </row>
        <row r="1822">
          <cell r="A1822">
            <v>43595</v>
          </cell>
          <cell r="D1822">
            <v>309.87297033354531</v>
          </cell>
          <cell r="E1822">
            <v>162.99434539763789</v>
          </cell>
        </row>
        <row r="1823">
          <cell r="A1823">
            <v>43598</v>
          </cell>
          <cell r="D1823">
            <v>304.56100171434201</v>
          </cell>
          <cell r="E1823">
            <v>158.61764858462021</v>
          </cell>
        </row>
        <row r="1824">
          <cell r="A1824">
            <v>43599</v>
          </cell>
          <cell r="D1824">
            <v>305.70052769382551</v>
          </cell>
          <cell r="E1824">
            <v>159.248819796296</v>
          </cell>
        </row>
        <row r="1825">
          <cell r="A1825">
            <v>43600</v>
          </cell>
          <cell r="D1825">
            <v>300.55422916831611</v>
          </cell>
          <cell r="E1825">
            <v>158.43780802019751</v>
          </cell>
        </row>
        <row r="1826">
          <cell r="A1826">
            <v>43601</v>
          </cell>
          <cell r="D1826">
            <v>301.44688519903849</v>
          </cell>
          <cell r="E1826">
            <v>155.67275934219859</v>
          </cell>
        </row>
        <row r="1827">
          <cell r="A1827">
            <v>43602</v>
          </cell>
          <cell r="D1827">
            <v>301.84761476527149</v>
          </cell>
          <cell r="E1827">
            <v>155.61915302011101</v>
          </cell>
        </row>
        <row r="1828">
          <cell r="A1828">
            <v>43605</v>
          </cell>
          <cell r="D1828">
            <v>307.11914398891588</v>
          </cell>
          <cell r="E1828">
            <v>158.99635131162569</v>
          </cell>
        </row>
        <row r="1829">
          <cell r="A1829">
            <v>43606</v>
          </cell>
          <cell r="D1829">
            <v>310.16064520035337</v>
          </cell>
          <cell r="E1829">
            <v>163.38688201421431</v>
          </cell>
        </row>
        <row r="1830">
          <cell r="A1830">
            <v>43607</v>
          </cell>
          <cell r="D1830">
            <v>306.15283365062868</v>
          </cell>
          <cell r="E1830">
            <v>163.17245672586421</v>
          </cell>
        </row>
        <row r="1831">
          <cell r="A1831">
            <v>43608</v>
          </cell>
          <cell r="D1831">
            <v>306.70511986902591</v>
          </cell>
          <cell r="E1831">
            <v>162.3925712013004</v>
          </cell>
        </row>
        <row r="1832">
          <cell r="A1832">
            <v>43609</v>
          </cell>
          <cell r="D1832">
            <v>307.22843100513222</v>
          </cell>
          <cell r="E1832">
            <v>161.90492659392351</v>
          </cell>
        </row>
        <row r="1833">
          <cell r="A1833">
            <v>43612</v>
          </cell>
          <cell r="D1833">
            <v>306.4851074309509</v>
          </cell>
          <cell r="E1833">
            <v>164.04226253263931</v>
          </cell>
        </row>
        <row r="1834">
          <cell r="A1834">
            <v>43613</v>
          </cell>
          <cell r="D1834">
            <v>313.32114416490049</v>
          </cell>
          <cell r="E1834">
            <v>166.68626467689219</v>
          </cell>
        </row>
        <row r="1835">
          <cell r="A1835">
            <v>43614</v>
          </cell>
          <cell r="D1835">
            <v>314.41499762431488</v>
          </cell>
          <cell r="E1835">
            <v>166.98715177506099</v>
          </cell>
        </row>
        <row r="1836">
          <cell r="A1836">
            <v>43615</v>
          </cell>
          <cell r="D1836">
            <v>313.11942196554492</v>
          </cell>
          <cell r="E1836">
            <v>168.52617198983211</v>
          </cell>
        </row>
        <row r="1837">
          <cell r="A1837">
            <v>43616</v>
          </cell>
          <cell r="D1837">
            <v>312.82965813410931</v>
          </cell>
          <cell r="E1837">
            <v>167.78778813398119</v>
          </cell>
        </row>
        <row r="1838">
          <cell r="A1838">
            <v>43619</v>
          </cell>
          <cell r="D1838">
            <v>315.67609115679522</v>
          </cell>
          <cell r="E1838">
            <v>167.77049577201751</v>
          </cell>
        </row>
        <row r="1839">
          <cell r="A1839">
            <v>43620</v>
          </cell>
          <cell r="D1839">
            <v>319.63556731409051</v>
          </cell>
          <cell r="E1839">
            <v>168.3930208027115</v>
          </cell>
        </row>
        <row r="1840">
          <cell r="A1840">
            <v>43621</v>
          </cell>
          <cell r="D1840">
            <v>318.8454408900738</v>
          </cell>
          <cell r="E1840">
            <v>166.00494561552159</v>
          </cell>
        </row>
        <row r="1841">
          <cell r="A1841">
            <v>43622</v>
          </cell>
          <cell r="D1841">
            <v>322.48126708480078</v>
          </cell>
          <cell r="E1841">
            <v>168.09040446834629</v>
          </cell>
        </row>
        <row r="1842">
          <cell r="A1842">
            <v>43623</v>
          </cell>
          <cell r="D1842">
            <v>326.08728927956969</v>
          </cell>
          <cell r="E1842">
            <v>169.15561396531149</v>
          </cell>
        </row>
        <row r="1843">
          <cell r="A1843">
            <v>43626</v>
          </cell>
          <cell r="D1843">
            <v>328.06374137989428</v>
          </cell>
          <cell r="E1843">
            <v>168.54346435179579</v>
          </cell>
        </row>
        <row r="1844">
          <cell r="A1844">
            <v>43627</v>
          </cell>
          <cell r="D1844">
            <v>322.99697021275449</v>
          </cell>
          <cell r="E1844">
            <v>171.1252139929793</v>
          </cell>
        </row>
        <row r="1845">
          <cell r="A1845">
            <v>43628</v>
          </cell>
          <cell r="D1845">
            <v>326.00770387847581</v>
          </cell>
          <cell r="E1845">
            <v>170.0202320634975</v>
          </cell>
        </row>
        <row r="1846">
          <cell r="A1846">
            <v>43629</v>
          </cell>
          <cell r="D1846">
            <v>333.12761133278281</v>
          </cell>
          <cell r="E1846">
            <v>170.80357606045411</v>
          </cell>
        </row>
        <row r="1847">
          <cell r="A1847">
            <v>43630</v>
          </cell>
          <cell r="D1847">
            <v>332.2383123301816</v>
          </cell>
          <cell r="E1847">
            <v>169.53431669231699</v>
          </cell>
        </row>
        <row r="1848">
          <cell r="A1848">
            <v>43633</v>
          </cell>
          <cell r="D1848">
            <v>329.98593539131701</v>
          </cell>
          <cell r="E1848">
            <v>168.8132251984299</v>
          </cell>
        </row>
        <row r="1849">
          <cell r="A1849">
            <v>43634</v>
          </cell>
          <cell r="D1849">
            <v>331.073261300524</v>
          </cell>
          <cell r="E1849">
            <v>171.89299486416849</v>
          </cell>
        </row>
        <row r="1850">
          <cell r="A1850">
            <v>43635</v>
          </cell>
          <cell r="D1850">
            <v>340.74011839213438</v>
          </cell>
          <cell r="E1850">
            <v>173.44757820470701</v>
          </cell>
        </row>
        <row r="1851">
          <cell r="A1851">
            <v>43637</v>
          </cell>
          <cell r="D1851">
            <v>340.38441630717688</v>
          </cell>
          <cell r="E1851">
            <v>176.4045721005032</v>
          </cell>
        </row>
        <row r="1852">
          <cell r="A1852">
            <v>43640</v>
          </cell>
          <cell r="D1852">
            <v>335.88354256027083</v>
          </cell>
          <cell r="E1852">
            <v>176.48930467412541</v>
          </cell>
        </row>
        <row r="1853">
          <cell r="A1853">
            <v>43641</v>
          </cell>
          <cell r="D1853">
            <v>332.24219553084288</v>
          </cell>
          <cell r="E1853">
            <v>173.08443860346881</v>
          </cell>
        </row>
        <row r="1854">
          <cell r="A1854">
            <v>43642</v>
          </cell>
          <cell r="D1854">
            <v>333.3278945650772</v>
          </cell>
          <cell r="E1854">
            <v>174.11506337650661</v>
          </cell>
        </row>
        <row r="1855">
          <cell r="A1855">
            <v>43643</v>
          </cell>
          <cell r="D1855">
            <v>340.4478692450449</v>
          </cell>
          <cell r="E1855">
            <v>174.1755866433796</v>
          </cell>
        </row>
        <row r="1856">
          <cell r="A1856">
            <v>43644</v>
          </cell>
          <cell r="D1856">
            <v>337.5064512827808</v>
          </cell>
          <cell r="E1856">
            <v>174.595791039098</v>
          </cell>
        </row>
        <row r="1857">
          <cell r="A1857">
            <v>43647</v>
          </cell>
          <cell r="D1857">
            <v>334.83215194410218</v>
          </cell>
          <cell r="E1857">
            <v>175.2407961403448</v>
          </cell>
        </row>
        <row r="1858">
          <cell r="A1858">
            <v>43648</v>
          </cell>
          <cell r="D1858">
            <v>333.26700167632151</v>
          </cell>
          <cell r="E1858">
            <v>173.9698075360113</v>
          </cell>
        </row>
        <row r="1859">
          <cell r="A1859">
            <v>43649</v>
          </cell>
          <cell r="D1859">
            <v>325.93845787476471</v>
          </cell>
          <cell r="E1859">
            <v>176.45644918639439</v>
          </cell>
        </row>
        <row r="1860">
          <cell r="A1860">
            <v>43650</v>
          </cell>
          <cell r="D1860">
            <v>330.83511121461419</v>
          </cell>
          <cell r="E1860">
            <v>179.2111224472151</v>
          </cell>
        </row>
        <row r="1861">
          <cell r="A1861">
            <v>43651</v>
          </cell>
          <cell r="D1861">
            <v>341.49634420486052</v>
          </cell>
          <cell r="E1861">
            <v>179.99446644417159</v>
          </cell>
        </row>
        <row r="1862">
          <cell r="A1862">
            <v>43654</v>
          </cell>
          <cell r="D1862">
            <v>345.620048801937</v>
          </cell>
          <cell r="E1862">
            <v>180.75705960677169</v>
          </cell>
        </row>
        <row r="1863">
          <cell r="A1863">
            <v>43656</v>
          </cell>
          <cell r="D1863">
            <v>353.12971344368498</v>
          </cell>
          <cell r="E1863">
            <v>182.9825865915025</v>
          </cell>
        </row>
        <row r="1864">
          <cell r="A1864">
            <v>43657</v>
          </cell>
          <cell r="D1864">
            <v>349.23424932562421</v>
          </cell>
          <cell r="E1864">
            <v>181.82226910373689</v>
          </cell>
        </row>
        <row r="1865">
          <cell r="A1865">
            <v>43658</v>
          </cell>
          <cell r="D1865">
            <v>349.38716614258368</v>
          </cell>
          <cell r="E1865">
            <v>179.67801622023549</v>
          </cell>
        </row>
        <row r="1866">
          <cell r="A1866">
            <v>43661</v>
          </cell>
          <cell r="D1866">
            <v>345.28184411883149</v>
          </cell>
          <cell r="E1866">
            <v>179.4999048920092</v>
          </cell>
        </row>
        <row r="1867">
          <cell r="A1867">
            <v>43662</v>
          </cell>
          <cell r="D1867">
            <v>344.1210157251619</v>
          </cell>
          <cell r="E1867">
            <v>179.4514862785108</v>
          </cell>
        </row>
        <row r="1868">
          <cell r="A1868">
            <v>43663</v>
          </cell>
          <cell r="D1868">
            <v>347.21948653352808</v>
          </cell>
          <cell r="E1868">
            <v>179.5915544104169</v>
          </cell>
        </row>
        <row r="1869">
          <cell r="A1869">
            <v>43664</v>
          </cell>
          <cell r="D1869">
            <v>350.71830666185599</v>
          </cell>
          <cell r="E1869">
            <v>181.08042677549329</v>
          </cell>
        </row>
        <row r="1870">
          <cell r="A1870">
            <v>43665</v>
          </cell>
          <cell r="D1870">
            <v>347.44933135270418</v>
          </cell>
          <cell r="E1870">
            <v>178.89294298708259</v>
          </cell>
        </row>
        <row r="1871">
          <cell r="A1871">
            <v>43668</v>
          </cell>
          <cell r="D1871">
            <v>349.33362427300159</v>
          </cell>
          <cell r="E1871">
            <v>179.75237337667949</v>
          </cell>
        </row>
        <row r="1872">
          <cell r="A1872">
            <v>43669</v>
          </cell>
          <cell r="D1872">
            <v>346.09981536358231</v>
          </cell>
          <cell r="E1872">
            <v>179.32871050856841</v>
          </cell>
        </row>
        <row r="1873">
          <cell r="A1873">
            <v>43670</v>
          </cell>
          <cell r="D1873">
            <v>351.56262942211782</v>
          </cell>
          <cell r="E1873">
            <v>180.04807276625911</v>
          </cell>
        </row>
        <row r="1874">
          <cell r="A1874">
            <v>43671</v>
          </cell>
          <cell r="D1874">
            <v>348.55998552444271</v>
          </cell>
          <cell r="E1874">
            <v>177.51474173857409</v>
          </cell>
        </row>
        <row r="1875">
          <cell r="A1875">
            <v>43672</v>
          </cell>
          <cell r="D1875">
            <v>348.08870441467508</v>
          </cell>
          <cell r="E1875">
            <v>177.79833647477909</v>
          </cell>
        </row>
        <row r="1876">
          <cell r="A1876">
            <v>43675</v>
          </cell>
          <cell r="D1876">
            <v>352.59856517634182</v>
          </cell>
          <cell r="E1876">
            <v>178.94654930917011</v>
          </cell>
        </row>
        <row r="1877">
          <cell r="A1877">
            <v>43676</v>
          </cell>
          <cell r="D1877">
            <v>351.6036303521953</v>
          </cell>
          <cell r="E1877">
            <v>177.99546940116551</v>
          </cell>
        </row>
        <row r="1878">
          <cell r="A1878">
            <v>43677</v>
          </cell>
          <cell r="D1878">
            <v>349.32750947731512</v>
          </cell>
          <cell r="E1878">
            <v>176.05699562503241</v>
          </cell>
        </row>
        <row r="1879">
          <cell r="A1879">
            <v>43678</v>
          </cell>
          <cell r="D1879">
            <v>352.87508822023477</v>
          </cell>
          <cell r="E1879">
            <v>176.59997579069321</v>
          </cell>
        </row>
        <row r="1880">
          <cell r="A1880">
            <v>43679</v>
          </cell>
          <cell r="D1880">
            <v>356.2766616606803</v>
          </cell>
          <cell r="E1880">
            <v>177.5475972263051</v>
          </cell>
        </row>
        <row r="1881">
          <cell r="A1881">
            <v>43682</v>
          </cell>
          <cell r="D1881">
            <v>354.16458783758458</v>
          </cell>
          <cell r="E1881">
            <v>173.0930847844507</v>
          </cell>
        </row>
        <row r="1882">
          <cell r="A1882">
            <v>43683</v>
          </cell>
          <cell r="D1882">
            <v>367.65654234323512</v>
          </cell>
          <cell r="E1882">
            <v>176.6656867661554</v>
          </cell>
        </row>
        <row r="1883">
          <cell r="A1883">
            <v>43684</v>
          </cell>
          <cell r="D1883">
            <v>372.35327110689133</v>
          </cell>
          <cell r="E1883">
            <v>177.73435473551331</v>
          </cell>
        </row>
        <row r="1884">
          <cell r="A1884">
            <v>43685</v>
          </cell>
          <cell r="D1884">
            <v>380.57183159702402</v>
          </cell>
          <cell r="E1884">
            <v>180.03942658527731</v>
          </cell>
        </row>
        <row r="1885">
          <cell r="A1885">
            <v>43686</v>
          </cell>
          <cell r="D1885">
            <v>380.90998005731188</v>
          </cell>
          <cell r="E1885">
            <v>179.83364747790901</v>
          </cell>
        </row>
        <row r="1886">
          <cell r="A1886">
            <v>43689</v>
          </cell>
          <cell r="D1886">
            <v>383.3777451189996</v>
          </cell>
          <cell r="E1886">
            <v>176.23510695325871</v>
          </cell>
        </row>
        <row r="1887">
          <cell r="A1887">
            <v>43690</v>
          </cell>
          <cell r="D1887">
            <v>376.85012492045621</v>
          </cell>
          <cell r="E1887">
            <v>178.62836984903771</v>
          </cell>
        </row>
        <row r="1888">
          <cell r="A1888">
            <v>43691</v>
          </cell>
          <cell r="D1888">
            <v>370.06081874949427</v>
          </cell>
          <cell r="E1888">
            <v>173.36976257587031</v>
          </cell>
        </row>
        <row r="1889">
          <cell r="A1889">
            <v>43692</v>
          </cell>
          <cell r="D1889">
            <v>375.57643091060328</v>
          </cell>
          <cell r="E1889">
            <v>171.29294990402741</v>
          </cell>
        </row>
        <row r="1890">
          <cell r="A1890">
            <v>43693</v>
          </cell>
          <cell r="D1890">
            <v>398.22951674959251</v>
          </cell>
          <cell r="E1890">
            <v>172.58814781511009</v>
          </cell>
        </row>
        <row r="1891">
          <cell r="A1891">
            <v>43696</v>
          </cell>
          <cell r="D1891">
            <v>397.6686132438773</v>
          </cell>
          <cell r="E1891">
            <v>172.0053952169327</v>
          </cell>
        </row>
        <row r="1892">
          <cell r="A1892">
            <v>43697</v>
          </cell>
          <cell r="D1892">
            <v>397.04027586233292</v>
          </cell>
          <cell r="E1892">
            <v>171.5782738764288</v>
          </cell>
        </row>
        <row r="1893">
          <cell r="A1893">
            <v>43698</v>
          </cell>
          <cell r="D1893">
            <v>394.96041978652488</v>
          </cell>
          <cell r="E1893">
            <v>175.00216154524551</v>
          </cell>
        </row>
        <row r="1894">
          <cell r="A1894">
            <v>43699</v>
          </cell>
          <cell r="D1894">
            <v>391.16853049412668</v>
          </cell>
          <cell r="E1894">
            <v>172.9426412353663</v>
          </cell>
        </row>
        <row r="1895">
          <cell r="A1895">
            <v>43700</v>
          </cell>
          <cell r="D1895">
            <v>382.37531240382958</v>
          </cell>
          <cell r="E1895">
            <v>168.8893115910702</v>
          </cell>
        </row>
        <row r="1896">
          <cell r="A1896">
            <v>43703</v>
          </cell>
          <cell r="D1896">
            <v>386.93338816362552</v>
          </cell>
          <cell r="E1896">
            <v>166.75024641615801</v>
          </cell>
        </row>
        <row r="1897">
          <cell r="A1897">
            <v>43704</v>
          </cell>
          <cell r="D1897">
            <v>389.8965494317502</v>
          </cell>
          <cell r="E1897">
            <v>168.21318023828869</v>
          </cell>
        </row>
        <row r="1898">
          <cell r="A1898">
            <v>43705</v>
          </cell>
          <cell r="D1898">
            <v>391.18419812099381</v>
          </cell>
          <cell r="E1898">
            <v>169.80061906655831</v>
          </cell>
        </row>
        <row r="1899">
          <cell r="A1899">
            <v>43706</v>
          </cell>
          <cell r="D1899">
            <v>395.60908734455711</v>
          </cell>
          <cell r="E1899">
            <v>173.8297394041052</v>
          </cell>
        </row>
        <row r="1900">
          <cell r="A1900">
            <v>43707</v>
          </cell>
          <cell r="D1900">
            <v>399.44693079657537</v>
          </cell>
          <cell r="E1900">
            <v>174.88630272008851</v>
          </cell>
        </row>
        <row r="1901">
          <cell r="A1901">
            <v>43710</v>
          </cell>
          <cell r="D1901">
            <v>399.24522598261268</v>
          </cell>
          <cell r="E1901">
            <v>174.00612149613511</v>
          </cell>
        </row>
        <row r="1902">
          <cell r="A1902">
            <v>43711</v>
          </cell>
          <cell r="D1902">
            <v>396.19357997608972</v>
          </cell>
          <cell r="E1902">
            <v>172.37199329056361</v>
          </cell>
        </row>
        <row r="1903">
          <cell r="A1903">
            <v>43712</v>
          </cell>
          <cell r="D1903">
            <v>393.12715583953371</v>
          </cell>
          <cell r="E1903">
            <v>175.0004323090491</v>
          </cell>
        </row>
        <row r="1904">
          <cell r="A1904">
            <v>43713</v>
          </cell>
          <cell r="D1904">
            <v>391.90305632290961</v>
          </cell>
          <cell r="E1904">
            <v>176.8022964256688</v>
          </cell>
        </row>
        <row r="1905">
          <cell r="A1905">
            <v>43714</v>
          </cell>
          <cell r="D1905">
            <v>380.24384304611709</v>
          </cell>
          <cell r="E1905">
            <v>177.99892787355819</v>
          </cell>
        </row>
        <row r="1906">
          <cell r="A1906">
            <v>43717</v>
          </cell>
          <cell r="D1906">
            <v>372.55673706514222</v>
          </cell>
          <cell r="E1906">
            <v>178.42431997786579</v>
          </cell>
        </row>
        <row r="1907">
          <cell r="A1907">
            <v>43718</v>
          </cell>
          <cell r="D1907">
            <v>376.32673158724288</v>
          </cell>
          <cell r="E1907">
            <v>178.16666378460641</v>
          </cell>
        </row>
        <row r="1908">
          <cell r="A1908">
            <v>43719</v>
          </cell>
          <cell r="D1908">
            <v>375.11347212781749</v>
          </cell>
          <cell r="E1908">
            <v>178.88256756990441</v>
          </cell>
        </row>
        <row r="1909">
          <cell r="A1909">
            <v>43720</v>
          </cell>
          <cell r="D1909">
            <v>375.23251947783751</v>
          </cell>
          <cell r="E1909">
            <v>180.48211105154849</v>
          </cell>
        </row>
        <row r="1910">
          <cell r="A1910">
            <v>43721</v>
          </cell>
          <cell r="D1910">
            <v>376.62538691302211</v>
          </cell>
          <cell r="E1910">
            <v>178.9776755607048</v>
          </cell>
        </row>
        <row r="1911">
          <cell r="A1911">
            <v>43724</v>
          </cell>
          <cell r="D1911">
            <v>380.13774418057022</v>
          </cell>
          <cell r="E1911">
            <v>179.2872088398554</v>
          </cell>
        </row>
        <row r="1912">
          <cell r="A1912">
            <v>43725</v>
          </cell>
          <cell r="D1912">
            <v>388.42434044394651</v>
          </cell>
          <cell r="E1912">
            <v>180.90750315585609</v>
          </cell>
        </row>
        <row r="1913">
          <cell r="A1913">
            <v>43726</v>
          </cell>
          <cell r="D1913">
            <v>390.97417945838902</v>
          </cell>
          <cell r="E1913">
            <v>180.7605180791644</v>
          </cell>
        </row>
        <row r="1914">
          <cell r="A1914">
            <v>43727</v>
          </cell>
          <cell r="D1914">
            <v>389.57565767677482</v>
          </cell>
          <cell r="E1914">
            <v>180.42677549326461</v>
          </cell>
        </row>
        <row r="1915">
          <cell r="A1915">
            <v>43728</v>
          </cell>
          <cell r="D1915">
            <v>394.55271506793838</v>
          </cell>
          <cell r="E1915">
            <v>181.2533503951305</v>
          </cell>
        </row>
        <row r="1916">
          <cell r="A1916">
            <v>43731</v>
          </cell>
          <cell r="D1916">
            <v>400.7579934873612</v>
          </cell>
          <cell r="E1916">
            <v>180.9438171159799</v>
          </cell>
        </row>
        <row r="1917">
          <cell r="A1917">
            <v>43732</v>
          </cell>
          <cell r="D1917">
            <v>401.32352760761933</v>
          </cell>
          <cell r="E1917">
            <v>179.62613913434441</v>
          </cell>
        </row>
        <row r="1918">
          <cell r="A1918">
            <v>43733</v>
          </cell>
          <cell r="D1918">
            <v>400.59604413737372</v>
          </cell>
          <cell r="E1918">
            <v>180.67232703314949</v>
          </cell>
        </row>
        <row r="1919">
          <cell r="A1919">
            <v>43734</v>
          </cell>
          <cell r="D1919">
            <v>410.64696317979173</v>
          </cell>
          <cell r="E1919">
            <v>182.1214269657093</v>
          </cell>
        </row>
        <row r="1920">
          <cell r="A1920">
            <v>43735</v>
          </cell>
          <cell r="D1920">
            <v>403.92641501723432</v>
          </cell>
          <cell r="E1920">
            <v>181.70468104238361</v>
          </cell>
        </row>
        <row r="1921">
          <cell r="A1921">
            <v>43738</v>
          </cell>
          <cell r="D1921">
            <v>414.48314596046771</v>
          </cell>
          <cell r="E1921">
            <v>181.12884538899169</v>
          </cell>
        </row>
        <row r="1922">
          <cell r="A1922">
            <v>43739</v>
          </cell>
          <cell r="D1922">
            <v>412.12857738152348</v>
          </cell>
          <cell r="E1922">
            <v>179.93221394110219</v>
          </cell>
        </row>
        <row r="1923">
          <cell r="A1923">
            <v>43740</v>
          </cell>
          <cell r="D1923">
            <v>405.8045254199958</v>
          </cell>
          <cell r="E1923">
            <v>174.7064621556658</v>
          </cell>
        </row>
        <row r="1924">
          <cell r="A1924">
            <v>43741</v>
          </cell>
          <cell r="D1924">
            <v>409.62100478649211</v>
          </cell>
          <cell r="E1924">
            <v>175.54514171090631</v>
          </cell>
        </row>
        <row r="1925">
          <cell r="A1925">
            <v>43742</v>
          </cell>
          <cell r="D1925">
            <v>408.96257959108112</v>
          </cell>
          <cell r="E1925">
            <v>177.33490117415141</v>
          </cell>
        </row>
        <row r="1926">
          <cell r="A1926">
            <v>43745</v>
          </cell>
          <cell r="D1926">
            <v>406.78504727637221</v>
          </cell>
          <cell r="E1926">
            <v>173.91447197772749</v>
          </cell>
        </row>
        <row r="1927">
          <cell r="A1927">
            <v>43746</v>
          </cell>
          <cell r="D1927">
            <v>402.90375935331042</v>
          </cell>
          <cell r="E1927">
            <v>172.89076414947519</v>
          </cell>
        </row>
        <row r="1928">
          <cell r="A1928">
            <v>43747</v>
          </cell>
          <cell r="D1928">
            <v>404.4493129607788</v>
          </cell>
          <cell r="E1928">
            <v>175.08343564647501</v>
          </cell>
        </row>
        <row r="1929">
          <cell r="A1929">
            <v>43748</v>
          </cell>
          <cell r="D1929">
            <v>404.55880602471882</v>
          </cell>
          <cell r="E1929">
            <v>176.0656418060143</v>
          </cell>
        </row>
        <row r="1930">
          <cell r="A1930">
            <v>43749</v>
          </cell>
          <cell r="D1930">
            <v>409.58797629108841</v>
          </cell>
          <cell r="E1930">
            <v>179.55005274170401</v>
          </cell>
        </row>
        <row r="1931">
          <cell r="A1931">
            <v>43752</v>
          </cell>
          <cell r="D1931">
            <v>407.39656501412611</v>
          </cell>
          <cell r="E1931">
            <v>180.36279375399889</v>
          </cell>
        </row>
        <row r="1932">
          <cell r="A1932">
            <v>43753</v>
          </cell>
          <cell r="D1932">
            <v>412.51194956564228</v>
          </cell>
          <cell r="E1932">
            <v>180.68789015891679</v>
          </cell>
        </row>
        <row r="1933">
          <cell r="A1933">
            <v>43754</v>
          </cell>
          <cell r="D1933">
            <v>412.83969296373749</v>
          </cell>
          <cell r="E1933">
            <v>182.30126753013201</v>
          </cell>
        </row>
        <row r="1934">
          <cell r="A1934">
            <v>43755</v>
          </cell>
          <cell r="D1934">
            <v>404.34044383689849</v>
          </cell>
          <cell r="E1934">
            <v>181.59746839820849</v>
          </cell>
        </row>
        <row r="1935">
          <cell r="A1935">
            <v>43756</v>
          </cell>
          <cell r="D1935">
            <v>403.46236488969612</v>
          </cell>
          <cell r="E1935">
            <v>181.10117760984971</v>
          </cell>
        </row>
        <row r="1936">
          <cell r="A1936">
            <v>43759</v>
          </cell>
          <cell r="D1936">
            <v>401.14536097772373</v>
          </cell>
          <cell r="E1936">
            <v>183.33708001175879</v>
          </cell>
        </row>
        <row r="1937">
          <cell r="A1937">
            <v>43760</v>
          </cell>
          <cell r="D1937">
            <v>399.70547893465681</v>
          </cell>
          <cell r="E1937">
            <v>185.68711200262851</v>
          </cell>
        </row>
        <row r="1938">
          <cell r="A1938">
            <v>43761</v>
          </cell>
          <cell r="D1938">
            <v>403.63611411738981</v>
          </cell>
          <cell r="E1938">
            <v>185.9689775026371</v>
          </cell>
        </row>
        <row r="1939">
          <cell r="A1939">
            <v>43762</v>
          </cell>
          <cell r="D1939">
            <v>404.28702263172931</v>
          </cell>
          <cell r="E1939">
            <v>185.0040637050615</v>
          </cell>
        </row>
        <row r="1940">
          <cell r="A1940">
            <v>43763</v>
          </cell>
          <cell r="D1940">
            <v>397.24990532439438</v>
          </cell>
          <cell r="E1940">
            <v>185.65771498729009</v>
          </cell>
        </row>
        <row r="1941">
          <cell r="A1941">
            <v>43766</v>
          </cell>
          <cell r="D1941">
            <v>393.1640705492814</v>
          </cell>
          <cell r="E1941">
            <v>187.08087637690431</v>
          </cell>
        </row>
        <row r="1942">
          <cell r="A1942">
            <v>43767</v>
          </cell>
          <cell r="D1942">
            <v>396.45861756690698</v>
          </cell>
          <cell r="E1942">
            <v>185.98972833699361</v>
          </cell>
        </row>
        <row r="1943">
          <cell r="A1943">
            <v>43768</v>
          </cell>
          <cell r="D1943">
            <v>398.47507773084692</v>
          </cell>
          <cell r="E1943">
            <v>187.4630375763025</v>
          </cell>
        </row>
        <row r="1944">
          <cell r="A1944">
            <v>43769</v>
          </cell>
          <cell r="D1944">
            <v>396.1500153171329</v>
          </cell>
          <cell r="E1944">
            <v>185.40870497501251</v>
          </cell>
        </row>
        <row r="1945">
          <cell r="A1945">
            <v>43770</v>
          </cell>
          <cell r="D1945">
            <v>397.98771818734082</v>
          </cell>
          <cell r="E1945">
            <v>187.0964395026717</v>
          </cell>
        </row>
        <row r="1946">
          <cell r="A1946">
            <v>43773</v>
          </cell>
          <cell r="D1946">
            <v>392.21162759120432</v>
          </cell>
          <cell r="E1946">
            <v>187.7967801622024</v>
          </cell>
        </row>
        <row r="1947">
          <cell r="A1947">
            <v>43774</v>
          </cell>
          <cell r="D1947">
            <v>388.10200670530043</v>
          </cell>
          <cell r="E1947">
            <v>187.53739473274661</v>
          </cell>
        </row>
        <row r="1948">
          <cell r="A1948">
            <v>43775</v>
          </cell>
          <cell r="D1948">
            <v>390.87887314927087</v>
          </cell>
          <cell r="E1948">
            <v>187.33853257016381</v>
          </cell>
        </row>
        <row r="1949">
          <cell r="A1949">
            <v>43776</v>
          </cell>
          <cell r="D1949">
            <v>393.96751354049121</v>
          </cell>
          <cell r="E1949">
            <v>189.491431634647</v>
          </cell>
        </row>
        <row r="1950">
          <cell r="A1950">
            <v>43777</v>
          </cell>
          <cell r="D1950">
            <v>392.49984504772732</v>
          </cell>
          <cell r="E1950">
            <v>186.11596257932871</v>
          </cell>
        </row>
        <row r="1951">
          <cell r="A1951">
            <v>43780</v>
          </cell>
          <cell r="D1951">
            <v>400.679971237313</v>
          </cell>
          <cell r="E1951">
            <v>187.12929499040271</v>
          </cell>
        </row>
        <row r="1952">
          <cell r="A1952">
            <v>43781</v>
          </cell>
          <cell r="D1952">
            <v>397.46190385258632</v>
          </cell>
          <cell r="E1952">
            <v>184.65648722959071</v>
          </cell>
        </row>
        <row r="1953">
          <cell r="A1953">
            <v>43782</v>
          </cell>
          <cell r="D1953">
            <v>395.23724816337938</v>
          </cell>
          <cell r="E1953">
            <v>183.15032250255061</v>
          </cell>
        </row>
        <row r="1954">
          <cell r="A1954">
            <v>43783</v>
          </cell>
          <cell r="D1954">
            <v>395.79759546014822</v>
          </cell>
          <cell r="E1954">
            <v>184.26222137681791</v>
          </cell>
        </row>
        <row r="1955">
          <cell r="A1955">
            <v>43787</v>
          </cell>
          <cell r="D1955">
            <v>395.56862487804131</v>
          </cell>
          <cell r="E1955">
            <v>183.8990817755797</v>
          </cell>
        </row>
        <row r="1956">
          <cell r="A1956">
            <v>43788</v>
          </cell>
          <cell r="D1956">
            <v>392.72080048606858</v>
          </cell>
          <cell r="E1956">
            <v>182.6384685884245</v>
          </cell>
        </row>
        <row r="1957">
          <cell r="A1957">
            <v>43790</v>
          </cell>
          <cell r="D1957">
            <v>399.13909622198281</v>
          </cell>
          <cell r="E1957">
            <v>185.88770340140761</v>
          </cell>
        </row>
        <row r="1958">
          <cell r="A1958">
            <v>43791</v>
          </cell>
          <cell r="D1958">
            <v>405.8735322289541</v>
          </cell>
          <cell r="E1958">
            <v>187.95414065607221</v>
          </cell>
        </row>
        <row r="1959">
          <cell r="A1959">
            <v>43794</v>
          </cell>
          <cell r="D1959">
            <v>411.90493866183732</v>
          </cell>
          <cell r="E1959">
            <v>187.4907053554445</v>
          </cell>
        </row>
        <row r="1960">
          <cell r="A1960">
            <v>43795</v>
          </cell>
          <cell r="D1960">
            <v>412.01316660359367</v>
          </cell>
          <cell r="E1960">
            <v>185.1302979473966</v>
          </cell>
        </row>
        <row r="1961">
          <cell r="A1961">
            <v>43796</v>
          </cell>
          <cell r="D1961">
            <v>414.72246133379491</v>
          </cell>
          <cell r="E1961">
            <v>186.25257223884211</v>
          </cell>
        </row>
        <row r="1962">
          <cell r="A1962">
            <v>43797</v>
          </cell>
          <cell r="D1962">
            <v>411.69552751586542</v>
          </cell>
          <cell r="E1962">
            <v>187.25898770513069</v>
          </cell>
        </row>
        <row r="1963">
          <cell r="A1963">
            <v>43798</v>
          </cell>
          <cell r="D1963">
            <v>409.0472381875478</v>
          </cell>
          <cell r="E1963">
            <v>187.1604212419374</v>
          </cell>
        </row>
        <row r="1964">
          <cell r="A1964">
            <v>43801</v>
          </cell>
          <cell r="D1964">
            <v>409.68559208951501</v>
          </cell>
          <cell r="E1964">
            <v>188.59222881253351</v>
          </cell>
        </row>
        <row r="1965">
          <cell r="A1965">
            <v>43802</v>
          </cell>
          <cell r="D1965">
            <v>409.57759344529421</v>
          </cell>
          <cell r="E1965">
            <v>188.41065901191439</v>
          </cell>
        </row>
        <row r="1966">
          <cell r="A1966">
            <v>43803</v>
          </cell>
          <cell r="D1966">
            <v>415.75038514030922</v>
          </cell>
          <cell r="E1966">
            <v>190.73648169603479</v>
          </cell>
        </row>
        <row r="1967">
          <cell r="A1967">
            <v>43804</v>
          </cell>
          <cell r="D1967">
            <v>414.33059309009059</v>
          </cell>
          <cell r="E1967">
            <v>191.29156651507029</v>
          </cell>
        </row>
        <row r="1968">
          <cell r="A1968">
            <v>43805</v>
          </cell>
          <cell r="D1968">
            <v>424.39035162128761</v>
          </cell>
          <cell r="E1968">
            <v>192.1631015580418</v>
          </cell>
        </row>
        <row r="1969">
          <cell r="A1969">
            <v>43808</v>
          </cell>
          <cell r="D1969">
            <v>419.2496321880173</v>
          </cell>
          <cell r="E1969">
            <v>191.90544536478239</v>
          </cell>
        </row>
        <row r="1970">
          <cell r="A1970">
            <v>43809</v>
          </cell>
          <cell r="D1970">
            <v>418.43216499993412</v>
          </cell>
          <cell r="E1970">
            <v>191.3780283248889</v>
          </cell>
        </row>
        <row r="1971">
          <cell r="A1971">
            <v>43810</v>
          </cell>
          <cell r="D1971">
            <v>418.64366976545273</v>
          </cell>
          <cell r="E1971">
            <v>191.88296529422951</v>
          </cell>
        </row>
        <row r="1972">
          <cell r="A1972">
            <v>43811</v>
          </cell>
          <cell r="D1972">
            <v>426.88991399096932</v>
          </cell>
          <cell r="E1972">
            <v>194.0203012329454</v>
          </cell>
        </row>
        <row r="1973">
          <cell r="A1973">
            <v>43812</v>
          </cell>
          <cell r="D1973">
            <v>423.79709112051819</v>
          </cell>
          <cell r="E1973">
            <v>194.65147244462119</v>
          </cell>
        </row>
        <row r="1974">
          <cell r="A1974">
            <v>43815</v>
          </cell>
          <cell r="D1974">
            <v>428.73471493767659</v>
          </cell>
          <cell r="E1974">
            <v>193.49461342924829</v>
          </cell>
        </row>
        <row r="1975">
          <cell r="A1975">
            <v>43816</v>
          </cell>
          <cell r="D1975">
            <v>425.38238452960042</v>
          </cell>
          <cell r="E1975">
            <v>194.73966349063619</v>
          </cell>
        </row>
        <row r="1976">
          <cell r="A1976">
            <v>43817</v>
          </cell>
          <cell r="D1976">
            <v>432.95113767904081</v>
          </cell>
          <cell r="E1976">
            <v>197.67763578827231</v>
          </cell>
        </row>
        <row r="1977">
          <cell r="A1977">
            <v>43818</v>
          </cell>
          <cell r="D1977">
            <v>439.66226885069881</v>
          </cell>
          <cell r="E1977">
            <v>199.08869252451191</v>
          </cell>
        </row>
        <row r="1978">
          <cell r="A1978">
            <v>43819</v>
          </cell>
          <cell r="D1978">
            <v>440.77342881790202</v>
          </cell>
          <cell r="E1978">
            <v>199.0714001625482</v>
          </cell>
        </row>
        <row r="1979">
          <cell r="A1979">
            <v>43822</v>
          </cell>
          <cell r="D1979">
            <v>439.13866219825911</v>
          </cell>
          <cell r="E1979">
            <v>200.35449342025629</v>
          </cell>
        </row>
        <row r="1980">
          <cell r="A1980">
            <v>43825</v>
          </cell>
          <cell r="D1980">
            <v>444.58178178512247</v>
          </cell>
          <cell r="E1980">
            <v>202.67166992339489</v>
          </cell>
        </row>
        <row r="1981">
          <cell r="A1981">
            <v>43826</v>
          </cell>
          <cell r="D1981">
            <v>441.13044469324137</v>
          </cell>
          <cell r="E1981">
            <v>201.51481090802201</v>
          </cell>
        </row>
        <row r="1982">
          <cell r="A1982">
            <v>43829</v>
          </cell>
          <cell r="D1982">
            <v>439.62815128668518</v>
          </cell>
          <cell r="E1982">
            <v>200.5291462760899</v>
          </cell>
        </row>
        <row r="1983">
          <cell r="A1983">
            <v>43832</v>
          </cell>
          <cell r="D1983">
            <v>446.13607440474942</v>
          </cell>
          <cell r="E1983">
            <v>205.04072351242459</v>
          </cell>
        </row>
        <row r="1984">
          <cell r="A1984">
            <v>43833</v>
          </cell>
          <cell r="D1984">
            <v>460.02975140763618</v>
          </cell>
          <cell r="E1984">
            <v>203.5432049663664</v>
          </cell>
        </row>
        <row r="1985">
          <cell r="A1985">
            <v>43836</v>
          </cell>
          <cell r="D1985">
            <v>454.34621599481028</v>
          </cell>
          <cell r="E1985">
            <v>202.10966815957391</v>
          </cell>
        </row>
        <row r="1986">
          <cell r="A1986">
            <v>43837</v>
          </cell>
          <cell r="D1986">
            <v>455.3496348072124</v>
          </cell>
          <cell r="E1986">
            <v>201.7361531411575</v>
          </cell>
        </row>
        <row r="1987">
          <cell r="A1987">
            <v>43838</v>
          </cell>
          <cell r="D1987">
            <v>451.51241086083951</v>
          </cell>
          <cell r="E1987">
            <v>201.01852011966309</v>
          </cell>
        </row>
        <row r="1988">
          <cell r="A1988">
            <v>43839</v>
          </cell>
          <cell r="D1988">
            <v>452.21782019340623</v>
          </cell>
          <cell r="E1988">
            <v>200.49974926075151</v>
          </cell>
        </row>
        <row r="1989">
          <cell r="A1989">
            <v>43840</v>
          </cell>
          <cell r="D1989">
            <v>450.28926609858712</v>
          </cell>
          <cell r="E1989">
            <v>199.7319683895623</v>
          </cell>
        </row>
        <row r="1990">
          <cell r="A1990">
            <v>43843</v>
          </cell>
          <cell r="D1990">
            <v>454.3607932987282</v>
          </cell>
          <cell r="E1990">
            <v>202.88263673935219</v>
          </cell>
        </row>
        <row r="1991">
          <cell r="A1991">
            <v>43844</v>
          </cell>
          <cell r="D1991">
            <v>455.62204020711698</v>
          </cell>
          <cell r="E1991">
            <v>203.41351225163851</v>
          </cell>
        </row>
        <row r="1992">
          <cell r="A1992">
            <v>43845</v>
          </cell>
          <cell r="D1992">
            <v>453.13859124354838</v>
          </cell>
          <cell r="E1992">
            <v>201.3073025644573</v>
          </cell>
        </row>
        <row r="1993">
          <cell r="A1993">
            <v>43846</v>
          </cell>
          <cell r="D1993">
            <v>461.0179048295883</v>
          </cell>
          <cell r="E1993">
            <v>201.8087810614052</v>
          </cell>
        </row>
        <row r="1994">
          <cell r="A1994">
            <v>43847</v>
          </cell>
          <cell r="D1994">
            <v>461.63415881943001</v>
          </cell>
          <cell r="E1994">
            <v>204.87644607376919</v>
          </cell>
        </row>
        <row r="1995">
          <cell r="A1995">
            <v>43850</v>
          </cell>
          <cell r="D1995">
            <v>460.5147333324382</v>
          </cell>
          <cell r="E1995">
            <v>205.54047277317611</v>
          </cell>
        </row>
        <row r="1996">
          <cell r="A1996">
            <v>43851</v>
          </cell>
          <cell r="D1996">
            <v>462.80719954713101</v>
          </cell>
          <cell r="E1996">
            <v>202.365595116637</v>
          </cell>
        </row>
        <row r="1997">
          <cell r="A1997">
            <v>43852</v>
          </cell>
          <cell r="D1997">
            <v>466.89836096612453</v>
          </cell>
          <cell r="E1997">
            <v>204.72600252468479</v>
          </cell>
        </row>
        <row r="1998">
          <cell r="A1998">
            <v>43853</v>
          </cell>
          <cell r="D1998">
            <v>467.79630406818808</v>
          </cell>
          <cell r="E1998">
            <v>206.69214407995989</v>
          </cell>
        </row>
        <row r="1999">
          <cell r="A1999">
            <v>43854</v>
          </cell>
          <cell r="D1999">
            <v>468.13146121748377</v>
          </cell>
          <cell r="E1999">
            <v>204.70006398173931</v>
          </cell>
        </row>
        <row r="2000">
          <cell r="A2000">
            <v>43857</v>
          </cell>
          <cell r="D2000">
            <v>453.51589811379262</v>
          </cell>
          <cell r="E2000">
            <v>197.96641823306641</v>
          </cell>
        </row>
        <row r="2001">
          <cell r="A2001">
            <v>43858</v>
          </cell>
          <cell r="D2001">
            <v>462.55255547830961</v>
          </cell>
          <cell r="E2001">
            <v>201.41970291722151</v>
          </cell>
        </row>
        <row r="2002">
          <cell r="A2002">
            <v>43859</v>
          </cell>
          <cell r="D2002">
            <v>462.24059566067967</v>
          </cell>
          <cell r="E2002">
            <v>199.52791851839041</v>
          </cell>
        </row>
        <row r="2003">
          <cell r="A2003">
            <v>43860</v>
          </cell>
          <cell r="D2003">
            <v>460.6619377148678</v>
          </cell>
          <cell r="E2003">
            <v>199.77519929447161</v>
          </cell>
        </row>
        <row r="2004">
          <cell r="A2004">
            <v>43861</v>
          </cell>
          <cell r="D2004">
            <v>460.75430126999117</v>
          </cell>
          <cell r="E2004">
            <v>196.71963893548221</v>
          </cell>
        </row>
        <row r="2005">
          <cell r="A2005">
            <v>43864</v>
          </cell>
          <cell r="D2005">
            <v>468.00777683100978</v>
          </cell>
          <cell r="E2005">
            <v>198.22061595393311</v>
          </cell>
        </row>
        <row r="2006">
          <cell r="A2006">
            <v>43865</v>
          </cell>
          <cell r="D2006">
            <v>465.58795797245801</v>
          </cell>
          <cell r="E2006">
            <v>199.82534714416639</v>
          </cell>
        </row>
        <row r="2007">
          <cell r="A2007">
            <v>43866</v>
          </cell>
          <cell r="D2007">
            <v>456.5173721738945</v>
          </cell>
          <cell r="E2007">
            <v>200.6398173926577</v>
          </cell>
        </row>
        <row r="2008">
          <cell r="A2008">
            <v>43867</v>
          </cell>
          <cell r="D2008">
            <v>463.97614915246231</v>
          </cell>
          <cell r="E2008">
            <v>199.19071746009789</v>
          </cell>
        </row>
        <row r="2009">
          <cell r="A2009">
            <v>43868</v>
          </cell>
          <cell r="D2009">
            <v>456.99365938889878</v>
          </cell>
          <cell r="E2009">
            <v>196.73520206124951</v>
          </cell>
        </row>
        <row r="2010">
          <cell r="A2010">
            <v>43871</v>
          </cell>
          <cell r="D2010">
            <v>441.9901256933644</v>
          </cell>
          <cell r="E2010">
            <v>194.6601186256031</v>
          </cell>
        </row>
        <row r="2011">
          <cell r="A2011">
            <v>43872</v>
          </cell>
          <cell r="D2011">
            <v>449.65121303973132</v>
          </cell>
          <cell r="E2011">
            <v>199.50370921164119</v>
          </cell>
        </row>
        <row r="2012">
          <cell r="A2012">
            <v>43873</v>
          </cell>
          <cell r="D2012">
            <v>456.00873921115999</v>
          </cell>
          <cell r="E2012">
            <v>201.75690397551401</v>
          </cell>
        </row>
        <row r="2013">
          <cell r="A2013">
            <v>43874</v>
          </cell>
          <cell r="D2013">
            <v>461.82620396965302</v>
          </cell>
          <cell r="E2013">
            <v>200.0069169447855</v>
          </cell>
        </row>
        <row r="2014">
          <cell r="A2014">
            <v>43875</v>
          </cell>
          <cell r="D2014">
            <v>472.91653992795688</v>
          </cell>
          <cell r="E2014">
            <v>197.79176537723291</v>
          </cell>
        </row>
        <row r="2015">
          <cell r="A2015">
            <v>43878</v>
          </cell>
          <cell r="D2015">
            <v>480.59586995642411</v>
          </cell>
          <cell r="E2015">
            <v>199.3964965674661</v>
          </cell>
        </row>
        <row r="2016">
          <cell r="A2016">
            <v>43879</v>
          </cell>
          <cell r="D2016">
            <v>476.80807563491391</v>
          </cell>
          <cell r="E2016">
            <v>198.82239015027059</v>
          </cell>
        </row>
        <row r="2017">
          <cell r="A2017">
            <v>43880</v>
          </cell>
          <cell r="D2017">
            <v>480.46881979728551</v>
          </cell>
          <cell r="E2017">
            <v>201.48714312888001</v>
          </cell>
        </row>
        <row r="2018">
          <cell r="A2018">
            <v>43881</v>
          </cell>
          <cell r="D2018">
            <v>478.06983486575632</v>
          </cell>
          <cell r="E2018">
            <v>198.14625879748911</v>
          </cell>
        </row>
        <row r="2019">
          <cell r="A2019">
            <v>43882</v>
          </cell>
          <cell r="D2019">
            <v>480.48210477484241</v>
          </cell>
          <cell r="E2019">
            <v>196.5813000397724</v>
          </cell>
        </row>
        <row r="2020">
          <cell r="A2020">
            <v>43888</v>
          </cell>
          <cell r="D2020">
            <v>448.64176121007938</v>
          </cell>
          <cell r="E2020">
            <v>178.08366044718051</v>
          </cell>
        </row>
        <row r="2021">
          <cell r="A2021">
            <v>43889</v>
          </cell>
          <cell r="D2021">
            <v>448.98913447816642</v>
          </cell>
          <cell r="E2021">
            <v>180.13799304847049</v>
          </cell>
        </row>
        <row r="2022">
          <cell r="A2022">
            <v>43892</v>
          </cell>
          <cell r="D2022">
            <v>458.90470970031151</v>
          </cell>
          <cell r="E2022">
            <v>184.37980943817121</v>
          </cell>
        </row>
        <row r="2023">
          <cell r="A2023">
            <v>43893</v>
          </cell>
          <cell r="D2023">
            <v>467.35793688938389</v>
          </cell>
          <cell r="E2023">
            <v>182.49840045651831</v>
          </cell>
        </row>
        <row r="2024">
          <cell r="A2024">
            <v>43894</v>
          </cell>
          <cell r="D2024">
            <v>465.04788102849102</v>
          </cell>
          <cell r="E2024">
            <v>185.41562191979801</v>
          </cell>
        </row>
        <row r="2025">
          <cell r="A2025">
            <v>43895</v>
          </cell>
          <cell r="D2025">
            <v>445.9952495015101</v>
          </cell>
          <cell r="E2025">
            <v>176.78500406370509</v>
          </cell>
        </row>
        <row r="2026">
          <cell r="A2026">
            <v>43896</v>
          </cell>
          <cell r="D2026">
            <v>438.02099697085578</v>
          </cell>
          <cell r="E2026">
            <v>169.459959535873</v>
          </cell>
        </row>
        <row r="2027">
          <cell r="A2027">
            <v>43899</v>
          </cell>
          <cell r="D2027">
            <v>409.49068497400788</v>
          </cell>
          <cell r="E2027">
            <v>148.8301717131543</v>
          </cell>
        </row>
        <row r="2028">
          <cell r="A2028">
            <v>43900</v>
          </cell>
          <cell r="D2028">
            <v>422.77476121656281</v>
          </cell>
          <cell r="E2028">
            <v>159.4597866122534</v>
          </cell>
        </row>
        <row r="2029">
          <cell r="A2029">
            <v>43901</v>
          </cell>
          <cell r="D2029">
            <v>399.2594401423072</v>
          </cell>
          <cell r="E2029">
            <v>147.28077608120489</v>
          </cell>
        </row>
        <row r="2030">
          <cell r="A2030">
            <v>43902</v>
          </cell>
          <cell r="D2030">
            <v>353.49656827355841</v>
          </cell>
          <cell r="E2030">
            <v>125.5131508412734</v>
          </cell>
        </row>
        <row r="2031">
          <cell r="A2031">
            <v>43903</v>
          </cell>
          <cell r="D2031">
            <v>386.91274461650352</v>
          </cell>
          <cell r="E2031">
            <v>142.96979024364941</v>
          </cell>
        </row>
        <row r="2032">
          <cell r="A2032">
            <v>43906</v>
          </cell>
          <cell r="D2032">
            <v>358.55262180211957</v>
          </cell>
          <cell r="E2032">
            <v>123.06628162340689</v>
          </cell>
        </row>
        <row r="2033">
          <cell r="A2033">
            <v>43907</v>
          </cell>
          <cell r="D2033">
            <v>360.3200704067952</v>
          </cell>
          <cell r="E2033">
            <v>129.03041726469419</v>
          </cell>
        </row>
        <row r="2034">
          <cell r="A2034">
            <v>43908</v>
          </cell>
          <cell r="D2034">
            <v>327.32680030274122</v>
          </cell>
          <cell r="E2034">
            <v>115.6772553563091</v>
          </cell>
        </row>
        <row r="2035">
          <cell r="A2035">
            <v>43909</v>
          </cell>
          <cell r="D2035">
            <v>355.61201919136329</v>
          </cell>
          <cell r="E2035">
            <v>118.1621677704958</v>
          </cell>
        </row>
        <row r="2036">
          <cell r="A2036">
            <v>43910</v>
          </cell>
          <cell r="D2036">
            <v>353.45752070516238</v>
          </cell>
          <cell r="E2036">
            <v>115.9781424544779</v>
          </cell>
        </row>
        <row r="2037">
          <cell r="A2037">
            <v>43913</v>
          </cell>
          <cell r="D2037">
            <v>347.4339278438573</v>
          </cell>
          <cell r="E2037">
            <v>109.927545003372</v>
          </cell>
        </row>
        <row r="2038">
          <cell r="A2038">
            <v>43914</v>
          </cell>
          <cell r="D2038">
            <v>369.76621056977342</v>
          </cell>
          <cell r="E2038">
            <v>120.5779107368276</v>
          </cell>
        </row>
        <row r="2039">
          <cell r="A2039">
            <v>43915</v>
          </cell>
          <cell r="D2039">
            <v>381.43932079473541</v>
          </cell>
          <cell r="E2039">
            <v>129.61662833526429</v>
          </cell>
        </row>
        <row r="2040">
          <cell r="A2040">
            <v>43916</v>
          </cell>
          <cell r="D2040">
            <v>409.38206681651582</v>
          </cell>
          <cell r="E2040">
            <v>134.378944820073</v>
          </cell>
        </row>
        <row r="2041">
          <cell r="A2041">
            <v>43917</v>
          </cell>
          <cell r="D2041">
            <v>393.35959653217901</v>
          </cell>
          <cell r="E2041">
            <v>126.97608466340419</v>
          </cell>
        </row>
        <row r="2042">
          <cell r="A2042">
            <v>43920</v>
          </cell>
          <cell r="D2042">
            <v>383.73725916086278</v>
          </cell>
          <cell r="E2042">
            <v>129.07018969721071</v>
          </cell>
        </row>
        <row r="2043">
          <cell r="A2043">
            <v>43921</v>
          </cell>
          <cell r="D2043">
            <v>374.02978756266708</v>
          </cell>
          <cell r="E2043">
            <v>126.268827059088</v>
          </cell>
        </row>
        <row r="2044">
          <cell r="A2044">
            <v>43922</v>
          </cell>
          <cell r="D2044">
            <v>349.38272583275671</v>
          </cell>
          <cell r="E2044">
            <v>122.71870514793621</v>
          </cell>
        </row>
        <row r="2045">
          <cell r="A2045">
            <v>43923</v>
          </cell>
          <cell r="D2045">
            <v>360.4190911038649</v>
          </cell>
          <cell r="E2045">
            <v>124.9425028964706</v>
          </cell>
        </row>
        <row r="2046">
          <cell r="A2046">
            <v>43924</v>
          </cell>
          <cell r="D2046">
            <v>341.0694423208127</v>
          </cell>
          <cell r="E2046">
            <v>120.2476266233205</v>
          </cell>
        </row>
        <row r="2047">
          <cell r="A2047">
            <v>43927</v>
          </cell>
          <cell r="D2047">
            <v>358.66536511134882</v>
          </cell>
          <cell r="E2047">
            <v>128.0897127738678</v>
          </cell>
        </row>
        <row r="2048">
          <cell r="A2048">
            <v>43928</v>
          </cell>
          <cell r="D2048">
            <v>385.72207092682447</v>
          </cell>
          <cell r="E2048">
            <v>132.04101748257801</v>
          </cell>
        </row>
        <row r="2049">
          <cell r="A2049">
            <v>43929</v>
          </cell>
          <cell r="D2049">
            <v>401.94379956537352</v>
          </cell>
          <cell r="E2049">
            <v>135.9611959397534</v>
          </cell>
        </row>
        <row r="2050">
          <cell r="A2050">
            <v>43930</v>
          </cell>
          <cell r="D2050">
            <v>391.2482692636226</v>
          </cell>
          <cell r="E2050">
            <v>134.3305262065746</v>
          </cell>
        </row>
        <row r="2051">
          <cell r="A2051">
            <v>43934</v>
          </cell>
          <cell r="D2051">
            <v>397.1478035952598</v>
          </cell>
          <cell r="E2051">
            <v>136.3260647771879</v>
          </cell>
        </row>
        <row r="2052">
          <cell r="A2052">
            <v>43935</v>
          </cell>
          <cell r="D2052">
            <v>418.29982674015628</v>
          </cell>
          <cell r="E2052">
            <v>138.1970983416625</v>
          </cell>
        </row>
        <row r="2053">
          <cell r="A2053">
            <v>43936</v>
          </cell>
          <cell r="D2053">
            <v>422.64886078295223</v>
          </cell>
          <cell r="E2053">
            <v>136.31741859620601</v>
          </cell>
        </row>
        <row r="2054">
          <cell r="A2054">
            <v>43937</v>
          </cell>
          <cell r="D2054">
            <v>421.68563820239939</v>
          </cell>
          <cell r="E2054">
            <v>134.55532691210291</v>
          </cell>
        </row>
        <row r="2055">
          <cell r="A2055">
            <v>43938</v>
          </cell>
          <cell r="D2055">
            <v>418.47865309376289</v>
          </cell>
          <cell r="E2055">
            <v>136.59236715142919</v>
          </cell>
        </row>
        <row r="2056">
          <cell r="A2056">
            <v>43941</v>
          </cell>
          <cell r="D2056">
            <v>424.19720068291542</v>
          </cell>
          <cell r="E2056">
            <v>136.56297013609091</v>
          </cell>
        </row>
        <row r="2057">
          <cell r="A2057">
            <v>43943</v>
          </cell>
          <cell r="D2057">
            <v>439.01047463002891</v>
          </cell>
          <cell r="E2057">
            <v>139.5268809766726</v>
          </cell>
        </row>
        <row r="2058">
          <cell r="A2058">
            <v>43944</v>
          </cell>
          <cell r="D2058">
            <v>424.04017106315791</v>
          </cell>
          <cell r="E2058">
            <v>137.7734354735513</v>
          </cell>
        </row>
        <row r="2059">
          <cell r="A2059">
            <v>43945</v>
          </cell>
          <cell r="D2059">
            <v>416.25493202801511</v>
          </cell>
          <cell r="E2059">
            <v>130.2650919089038</v>
          </cell>
        </row>
        <row r="2060">
          <cell r="A2060">
            <v>43948</v>
          </cell>
          <cell r="D2060">
            <v>424.937185031274</v>
          </cell>
          <cell r="E2060">
            <v>135.2937107679538</v>
          </cell>
        </row>
        <row r="2061">
          <cell r="A2061">
            <v>43949</v>
          </cell>
          <cell r="D2061">
            <v>442.22573038735192</v>
          </cell>
          <cell r="E2061">
            <v>140.60765359940521</v>
          </cell>
        </row>
        <row r="2062">
          <cell r="A2062">
            <v>43950</v>
          </cell>
          <cell r="D2062">
            <v>456.50380877483502</v>
          </cell>
          <cell r="E2062">
            <v>143.82230368846081</v>
          </cell>
        </row>
        <row r="2063">
          <cell r="A2063">
            <v>43951</v>
          </cell>
          <cell r="D2063">
            <v>441.91584785772841</v>
          </cell>
          <cell r="E2063">
            <v>139.21388922512929</v>
          </cell>
        </row>
        <row r="2064">
          <cell r="A2064">
            <v>43955</v>
          </cell>
          <cell r="D2064">
            <v>452.86197876084202</v>
          </cell>
          <cell r="E2064">
            <v>136.3952342250428</v>
          </cell>
        </row>
        <row r="2065">
          <cell r="A2065">
            <v>43956</v>
          </cell>
          <cell r="D2065">
            <v>458.33791437105879</v>
          </cell>
          <cell r="E2065">
            <v>137.42412976188419</v>
          </cell>
        </row>
        <row r="2066">
          <cell r="A2066">
            <v>43957</v>
          </cell>
          <cell r="D2066">
            <v>476.05505667122088</v>
          </cell>
          <cell r="E2066">
            <v>136.7203306299607</v>
          </cell>
        </row>
        <row r="2067">
          <cell r="A2067">
            <v>43958</v>
          </cell>
          <cell r="D2067">
            <v>486.24157012389321</v>
          </cell>
          <cell r="E2067">
            <v>135.0862024243892</v>
          </cell>
        </row>
        <row r="2068">
          <cell r="A2068">
            <v>43959</v>
          </cell>
          <cell r="D2068">
            <v>476.90450937640691</v>
          </cell>
          <cell r="E2068">
            <v>138.79368482941089</v>
          </cell>
        </row>
        <row r="2069">
          <cell r="A2069">
            <v>43962</v>
          </cell>
          <cell r="D2069">
            <v>471.26441031309628</v>
          </cell>
          <cell r="E2069">
            <v>136.72205986615711</v>
          </cell>
        </row>
        <row r="2070">
          <cell r="A2070">
            <v>43963</v>
          </cell>
          <cell r="D2070">
            <v>468.1727765456514</v>
          </cell>
          <cell r="E2070">
            <v>134.65908108388521</v>
          </cell>
        </row>
        <row r="2071">
          <cell r="A2071">
            <v>43964</v>
          </cell>
          <cell r="D2071">
            <v>452.82568346558543</v>
          </cell>
          <cell r="E2071">
            <v>134.48615746424801</v>
          </cell>
        </row>
        <row r="2072">
          <cell r="A2072">
            <v>43965</v>
          </cell>
          <cell r="D2072">
            <v>449.58686993166231</v>
          </cell>
          <cell r="E2072">
            <v>136.62868111155299</v>
          </cell>
        </row>
        <row r="2073">
          <cell r="A2073">
            <v>43966</v>
          </cell>
          <cell r="D2073">
            <v>445.8914495940603</v>
          </cell>
          <cell r="E2073">
            <v>134.11437168202801</v>
          </cell>
        </row>
        <row r="2074">
          <cell r="A2074">
            <v>43969</v>
          </cell>
          <cell r="D2074">
            <v>455.77158684346068</v>
          </cell>
          <cell r="E2074">
            <v>140.40360372823321</v>
          </cell>
        </row>
        <row r="2075">
          <cell r="A2075">
            <v>43970</v>
          </cell>
          <cell r="D2075">
            <v>456.19673095657498</v>
          </cell>
          <cell r="E2075">
            <v>139.6219889674731</v>
          </cell>
        </row>
        <row r="2076">
          <cell r="A2076">
            <v>43971</v>
          </cell>
          <cell r="D2076">
            <v>449.72782775796821</v>
          </cell>
          <cell r="E2076">
            <v>140.6197582527798</v>
          </cell>
        </row>
        <row r="2077">
          <cell r="A2077">
            <v>43972</v>
          </cell>
          <cell r="D2077">
            <v>453.14522374294887</v>
          </cell>
          <cell r="E2077">
            <v>143.5732936761832</v>
          </cell>
        </row>
        <row r="2078">
          <cell r="A2078">
            <v>43973</v>
          </cell>
          <cell r="D2078">
            <v>451.34626055241648</v>
          </cell>
          <cell r="E2078">
            <v>142.09652596448149</v>
          </cell>
        </row>
        <row r="2079">
          <cell r="A2079">
            <v>43976</v>
          </cell>
          <cell r="D2079">
            <v>459.5895727663397</v>
          </cell>
          <cell r="E2079">
            <v>148.13156028981999</v>
          </cell>
        </row>
        <row r="2080">
          <cell r="A2080">
            <v>43977</v>
          </cell>
          <cell r="D2080">
            <v>453.81118882706699</v>
          </cell>
          <cell r="E2080">
            <v>147.79608846772379</v>
          </cell>
        </row>
        <row r="2081">
          <cell r="A2081">
            <v>43978</v>
          </cell>
          <cell r="D2081">
            <v>453.65339188226562</v>
          </cell>
          <cell r="E2081">
            <v>152.0794065261374</v>
          </cell>
        </row>
        <row r="2082">
          <cell r="A2082">
            <v>43979</v>
          </cell>
          <cell r="D2082">
            <v>447.9765121695778</v>
          </cell>
          <cell r="E2082">
            <v>150.3553580383545</v>
          </cell>
        </row>
        <row r="2083">
          <cell r="A2083">
            <v>43980</v>
          </cell>
          <cell r="D2083">
            <v>447.67872611417857</v>
          </cell>
          <cell r="E2083">
            <v>151.1404312715074</v>
          </cell>
        </row>
        <row r="2084">
          <cell r="A2084">
            <v>43983</v>
          </cell>
          <cell r="D2084">
            <v>452.88749811096369</v>
          </cell>
          <cell r="E2084">
            <v>153.24491172249219</v>
          </cell>
        </row>
        <row r="2085">
          <cell r="A2085">
            <v>43984</v>
          </cell>
          <cell r="D2085">
            <v>452.93625752036888</v>
          </cell>
          <cell r="E2085">
            <v>157.44003873489081</v>
          </cell>
        </row>
        <row r="2086">
          <cell r="A2086">
            <v>43985</v>
          </cell>
          <cell r="D2086">
            <v>448.34942138771231</v>
          </cell>
          <cell r="E2086">
            <v>160.82242473499451</v>
          </cell>
        </row>
        <row r="2087">
          <cell r="A2087">
            <v>43986</v>
          </cell>
          <cell r="D2087">
            <v>447.38950664283681</v>
          </cell>
          <cell r="E2087">
            <v>162.25250306939421</v>
          </cell>
        </row>
        <row r="2088">
          <cell r="A2088">
            <v>43987</v>
          </cell>
          <cell r="D2088">
            <v>450.03015563079231</v>
          </cell>
          <cell r="E2088">
            <v>163.64972591606289</v>
          </cell>
        </row>
        <row r="2089">
          <cell r="A2089">
            <v>43990</v>
          </cell>
          <cell r="D2089">
            <v>458.81226100205402</v>
          </cell>
          <cell r="E2089">
            <v>168.85126839475001</v>
          </cell>
        </row>
        <row r="2090">
          <cell r="A2090">
            <v>43991</v>
          </cell>
          <cell r="D2090">
            <v>446.18757765936022</v>
          </cell>
          <cell r="E2090">
            <v>167.29841429040789</v>
          </cell>
        </row>
        <row r="2091">
          <cell r="A2091">
            <v>43992</v>
          </cell>
          <cell r="D2091">
            <v>446.3759576810445</v>
          </cell>
          <cell r="E2091">
            <v>163.7344584896851</v>
          </cell>
        </row>
        <row r="2092">
          <cell r="A2092">
            <v>43994</v>
          </cell>
          <cell r="D2092">
            <v>437.04844117110548</v>
          </cell>
          <cell r="E2092">
            <v>160.46447284234549</v>
          </cell>
        </row>
        <row r="2093">
          <cell r="A2093">
            <v>43997</v>
          </cell>
          <cell r="D2093">
            <v>446.3313247171173</v>
          </cell>
          <cell r="E2093">
            <v>159.73992287606561</v>
          </cell>
        </row>
        <row r="2094">
          <cell r="A2094">
            <v>43998</v>
          </cell>
          <cell r="D2094">
            <v>451.4460598989545</v>
          </cell>
          <cell r="E2094">
            <v>161.73719068287539</v>
          </cell>
        </row>
        <row r="2095">
          <cell r="A2095">
            <v>43999</v>
          </cell>
          <cell r="D2095">
            <v>460.7025492473586</v>
          </cell>
          <cell r="E2095">
            <v>165.2233308547614</v>
          </cell>
        </row>
        <row r="2096">
          <cell r="A2096">
            <v>44000</v>
          </cell>
          <cell r="D2096">
            <v>462.39284645066772</v>
          </cell>
          <cell r="E2096">
            <v>166.22282937626451</v>
          </cell>
        </row>
        <row r="2097">
          <cell r="A2097">
            <v>44001</v>
          </cell>
          <cell r="D2097">
            <v>467.69473656939562</v>
          </cell>
          <cell r="E2097">
            <v>166.99579795604279</v>
          </cell>
        </row>
        <row r="2098">
          <cell r="A2098">
            <v>44004</v>
          </cell>
          <cell r="D2098">
            <v>457.5929599639594</v>
          </cell>
          <cell r="E2098">
            <v>164.85846201732701</v>
          </cell>
        </row>
        <row r="2099">
          <cell r="A2099">
            <v>44005</v>
          </cell>
          <cell r="D2099">
            <v>459.6634032266096</v>
          </cell>
          <cell r="E2099">
            <v>165.9634439468087</v>
          </cell>
        </row>
        <row r="2100">
          <cell r="A2100">
            <v>44006</v>
          </cell>
          <cell r="D2100">
            <v>448.6952184380612</v>
          </cell>
          <cell r="E2100">
            <v>163.2001245050061</v>
          </cell>
        </row>
        <row r="2101">
          <cell r="A2101">
            <v>44007</v>
          </cell>
          <cell r="D2101">
            <v>457.52248168822968</v>
          </cell>
          <cell r="E2101">
            <v>165.9772778363797</v>
          </cell>
        </row>
        <row r="2102">
          <cell r="A2102">
            <v>44008</v>
          </cell>
          <cell r="D2102">
            <v>450.98298661634522</v>
          </cell>
          <cell r="E2102">
            <v>162.26114925037609</v>
          </cell>
        </row>
        <row r="2103">
          <cell r="A2103">
            <v>44011</v>
          </cell>
          <cell r="D2103">
            <v>458.4029248229964</v>
          </cell>
          <cell r="E2103">
            <v>165.54842725967941</v>
          </cell>
        </row>
        <row r="2104">
          <cell r="A2104">
            <v>44012</v>
          </cell>
          <cell r="D2104">
            <v>458.89314264058942</v>
          </cell>
          <cell r="E2104">
            <v>164.3742758823428</v>
          </cell>
        </row>
        <row r="2105">
          <cell r="A2105">
            <v>44013</v>
          </cell>
          <cell r="D2105">
            <v>456.35487457072099</v>
          </cell>
          <cell r="E2105">
            <v>166.3577097995815</v>
          </cell>
        </row>
        <row r="2106">
          <cell r="A2106">
            <v>44014</v>
          </cell>
          <cell r="D2106">
            <v>449.07151004890142</v>
          </cell>
          <cell r="E2106">
            <v>166.4130453578654</v>
          </cell>
        </row>
        <row r="2107">
          <cell r="A2107">
            <v>44015</v>
          </cell>
          <cell r="D2107">
            <v>450.01602243490441</v>
          </cell>
          <cell r="E2107">
            <v>167.32954054194261</v>
          </cell>
        </row>
        <row r="2108">
          <cell r="A2108">
            <v>44018</v>
          </cell>
          <cell r="D2108">
            <v>456.06975084753742</v>
          </cell>
          <cell r="E2108">
            <v>171.08544156046281</v>
          </cell>
        </row>
        <row r="2109">
          <cell r="A2109">
            <v>44019</v>
          </cell>
          <cell r="D2109">
            <v>445.60329551727568</v>
          </cell>
          <cell r="E2109">
            <v>169.05185979352919</v>
          </cell>
        </row>
        <row r="2110">
          <cell r="A2110">
            <v>44020</v>
          </cell>
          <cell r="D2110">
            <v>464.24236578721388</v>
          </cell>
          <cell r="E2110">
            <v>172.52589531204069</v>
          </cell>
        </row>
        <row r="2111">
          <cell r="A2111">
            <v>44021</v>
          </cell>
          <cell r="D2111">
            <v>459.40760153915812</v>
          </cell>
          <cell r="E2111">
            <v>171.4710612322537</v>
          </cell>
        </row>
        <row r="2112">
          <cell r="A2112">
            <v>44022</v>
          </cell>
          <cell r="D2112">
            <v>465.57181137995718</v>
          </cell>
          <cell r="E2112">
            <v>172.97895519549019</v>
          </cell>
        </row>
        <row r="2113">
          <cell r="A2113">
            <v>44025</v>
          </cell>
          <cell r="D2113">
            <v>445.75196529621638</v>
          </cell>
          <cell r="E2113">
            <v>170.6704248733335</v>
          </cell>
        </row>
        <row r="2114">
          <cell r="A2114">
            <v>44026</v>
          </cell>
          <cell r="D2114">
            <v>456.30933069053913</v>
          </cell>
          <cell r="E2114">
            <v>173.68448356360989</v>
          </cell>
        </row>
        <row r="2115">
          <cell r="A2115">
            <v>44027</v>
          </cell>
          <cell r="D2115">
            <v>457.59618724169292</v>
          </cell>
          <cell r="E2115">
            <v>176.02068166490861</v>
          </cell>
        </row>
        <row r="2116">
          <cell r="A2116">
            <v>44028</v>
          </cell>
          <cell r="D2116">
            <v>455.0091509746556</v>
          </cell>
          <cell r="E2116">
            <v>173.87988725380001</v>
          </cell>
        </row>
        <row r="2117">
          <cell r="A2117">
            <v>44029</v>
          </cell>
          <cell r="D2117">
            <v>473.5119584158308</v>
          </cell>
          <cell r="E2117">
            <v>177.9176537723288</v>
          </cell>
        </row>
        <row r="2118">
          <cell r="A2118">
            <v>44032</v>
          </cell>
          <cell r="D2118">
            <v>489.33424875231611</v>
          </cell>
          <cell r="E2118">
            <v>180.57721904234899</v>
          </cell>
        </row>
        <row r="2119">
          <cell r="A2119">
            <v>44033</v>
          </cell>
          <cell r="D2119">
            <v>488.86855110751748</v>
          </cell>
          <cell r="E2119">
            <v>180.3766276435698</v>
          </cell>
        </row>
        <row r="2120">
          <cell r="A2120">
            <v>44034</v>
          </cell>
          <cell r="D2120">
            <v>481.22615543795308</v>
          </cell>
          <cell r="E2120">
            <v>180.34204291964241</v>
          </cell>
        </row>
        <row r="2121">
          <cell r="A2121">
            <v>44035</v>
          </cell>
          <cell r="D2121">
            <v>476.60874054225383</v>
          </cell>
          <cell r="E2121">
            <v>176.88875823548739</v>
          </cell>
        </row>
        <row r="2122">
          <cell r="A2122">
            <v>44036</v>
          </cell>
          <cell r="D2122">
            <v>474.01438356711998</v>
          </cell>
          <cell r="E2122">
            <v>177.0426602569645</v>
          </cell>
        </row>
        <row r="2123">
          <cell r="A2123">
            <v>44039</v>
          </cell>
          <cell r="D2123">
            <v>469.61102614013811</v>
          </cell>
          <cell r="E2123">
            <v>180.66541008836401</v>
          </cell>
        </row>
        <row r="2124">
          <cell r="A2124">
            <v>44040</v>
          </cell>
          <cell r="D2124">
            <v>468.58872829128637</v>
          </cell>
          <cell r="E2124">
            <v>180.02905116809899</v>
          </cell>
        </row>
        <row r="2125">
          <cell r="A2125">
            <v>44041</v>
          </cell>
          <cell r="D2125">
            <v>466.96565617818197</v>
          </cell>
          <cell r="E2125">
            <v>182.6159885178717</v>
          </cell>
        </row>
        <row r="2126">
          <cell r="A2126">
            <v>44042</v>
          </cell>
          <cell r="D2126">
            <v>473.25028226124971</v>
          </cell>
          <cell r="E2126">
            <v>181.5853637448339</v>
          </cell>
        </row>
        <row r="2127">
          <cell r="A2127">
            <v>44043</v>
          </cell>
          <cell r="D2127">
            <v>464.39982737982069</v>
          </cell>
          <cell r="E2127">
            <v>177.9591554410417</v>
          </cell>
        </row>
        <row r="2128">
          <cell r="A2128">
            <v>44046</v>
          </cell>
          <cell r="D2128">
            <v>462.17820188687142</v>
          </cell>
          <cell r="E2128">
            <v>177.81735807293919</v>
          </cell>
        </row>
        <row r="2129">
          <cell r="A2129">
            <v>44047</v>
          </cell>
          <cell r="D2129">
            <v>458.14802271209402</v>
          </cell>
          <cell r="E2129">
            <v>175.0263708519947</v>
          </cell>
        </row>
        <row r="2130">
          <cell r="A2130">
            <v>44048</v>
          </cell>
          <cell r="D2130">
            <v>473.07955703176822</v>
          </cell>
          <cell r="E2130">
            <v>177.76893945944079</v>
          </cell>
        </row>
        <row r="2131">
          <cell r="A2131">
            <v>44049</v>
          </cell>
          <cell r="D2131">
            <v>482.03695309834808</v>
          </cell>
          <cell r="E2131">
            <v>180.05844818343741</v>
          </cell>
        </row>
        <row r="2132">
          <cell r="A2132">
            <v>44050</v>
          </cell>
          <cell r="D2132">
            <v>495.24647899045118</v>
          </cell>
          <cell r="E2132">
            <v>177.7239793183351</v>
          </cell>
        </row>
        <row r="2133">
          <cell r="A2133">
            <v>44053</v>
          </cell>
          <cell r="D2133">
            <v>488.53478156010311</v>
          </cell>
          <cell r="E2133">
            <v>178.87910909751159</v>
          </cell>
        </row>
        <row r="2134">
          <cell r="A2134">
            <v>44054</v>
          </cell>
          <cell r="D2134">
            <v>481.2319085601444</v>
          </cell>
          <cell r="E2134">
            <v>176.68297912811909</v>
          </cell>
        </row>
        <row r="2135">
          <cell r="A2135">
            <v>44055</v>
          </cell>
          <cell r="D2135">
            <v>476.69607769752417</v>
          </cell>
          <cell r="E2135">
            <v>176.58614190112229</v>
          </cell>
        </row>
        <row r="2136">
          <cell r="A2136">
            <v>44056</v>
          </cell>
          <cell r="D2136">
            <v>476.67253547577951</v>
          </cell>
          <cell r="E2136">
            <v>173.72079752373381</v>
          </cell>
        </row>
        <row r="2137">
          <cell r="A2137">
            <v>44057</v>
          </cell>
          <cell r="D2137">
            <v>477.70271024892128</v>
          </cell>
          <cell r="E2137">
            <v>175.26327621089769</v>
          </cell>
        </row>
        <row r="2138">
          <cell r="A2138">
            <v>44060</v>
          </cell>
          <cell r="D2138">
            <v>460.69583390019989</v>
          </cell>
          <cell r="E2138">
            <v>172.22327897767559</v>
          </cell>
        </row>
        <row r="2139">
          <cell r="A2139">
            <v>44061</v>
          </cell>
          <cell r="D2139">
            <v>459.83483365927799</v>
          </cell>
          <cell r="E2139">
            <v>176.49449238271461</v>
          </cell>
        </row>
        <row r="2140">
          <cell r="A2140">
            <v>44062</v>
          </cell>
          <cell r="D2140">
            <v>451.14236329747507</v>
          </cell>
          <cell r="E2140">
            <v>174.400387348908</v>
          </cell>
        </row>
        <row r="2141">
          <cell r="A2141">
            <v>44063</v>
          </cell>
          <cell r="D2141">
            <v>458.37230020632001</v>
          </cell>
          <cell r="E2141">
            <v>175.4621383734804</v>
          </cell>
        </row>
        <row r="2142">
          <cell r="A2142">
            <v>44064</v>
          </cell>
          <cell r="D2142">
            <v>459.76039371860088</v>
          </cell>
          <cell r="E2142">
            <v>175.55378789188819</v>
          </cell>
        </row>
        <row r="2143">
          <cell r="A2143">
            <v>44067</v>
          </cell>
          <cell r="D2143">
            <v>454.10072707949013</v>
          </cell>
          <cell r="E2143">
            <v>176.89740441646919</v>
          </cell>
        </row>
        <row r="2144">
          <cell r="A2144">
            <v>44068</v>
          </cell>
          <cell r="D2144">
            <v>458.82308853326077</v>
          </cell>
          <cell r="E2144">
            <v>176.58614190112229</v>
          </cell>
        </row>
        <row r="2145">
          <cell r="A2145">
            <v>44069</v>
          </cell>
          <cell r="D2145">
            <v>453.64600248535771</v>
          </cell>
          <cell r="E2145">
            <v>174.0078507323316</v>
          </cell>
        </row>
        <row r="2146">
          <cell r="A2146">
            <v>44070</v>
          </cell>
          <cell r="D2146">
            <v>460.08199776783061</v>
          </cell>
          <cell r="E2146">
            <v>174.0026630237424</v>
          </cell>
        </row>
        <row r="2147">
          <cell r="A2147">
            <v>44071</v>
          </cell>
          <cell r="D2147">
            <v>463.2584170576651</v>
          </cell>
          <cell r="E2147">
            <v>176.6293728060316</v>
          </cell>
        </row>
        <row r="2148">
          <cell r="A2148">
            <v>44074</v>
          </cell>
          <cell r="D2148">
            <v>475.9677863808439</v>
          </cell>
          <cell r="E2148">
            <v>171.83247159729549</v>
          </cell>
        </row>
        <row r="2149">
          <cell r="A2149">
            <v>44075</v>
          </cell>
          <cell r="D2149">
            <v>486.26273501981058</v>
          </cell>
          <cell r="E2149">
            <v>176.6726037109409</v>
          </cell>
        </row>
        <row r="2150">
          <cell r="A2150">
            <v>44076</v>
          </cell>
          <cell r="D2150">
            <v>496.76730450636859</v>
          </cell>
          <cell r="E2150">
            <v>176.22819000847329</v>
          </cell>
        </row>
        <row r="2151">
          <cell r="A2151">
            <v>44077</v>
          </cell>
          <cell r="D2151">
            <v>487.43670013952158</v>
          </cell>
          <cell r="E2151">
            <v>174.17039893479051</v>
          </cell>
        </row>
        <row r="2152">
          <cell r="A2152">
            <v>44078</v>
          </cell>
          <cell r="D2152">
            <v>488.86274099417233</v>
          </cell>
          <cell r="E2152">
            <v>175.07133099310039</v>
          </cell>
        </row>
        <row r="2153">
          <cell r="A2153">
            <v>44082</v>
          </cell>
          <cell r="D2153">
            <v>491.29077865706392</v>
          </cell>
          <cell r="E2153">
            <v>173.0100814470249</v>
          </cell>
        </row>
        <row r="2154">
          <cell r="A2154">
            <v>44083</v>
          </cell>
          <cell r="D2154">
            <v>478.7231575875245</v>
          </cell>
          <cell r="E2154">
            <v>175.157792802919</v>
          </cell>
        </row>
        <row r="2155">
          <cell r="A2155">
            <v>44084</v>
          </cell>
          <cell r="D2155">
            <v>471.12968582622591</v>
          </cell>
          <cell r="E2155">
            <v>170.90905946843279</v>
          </cell>
        </row>
        <row r="2156">
          <cell r="A2156">
            <v>44085</v>
          </cell>
          <cell r="D2156">
            <v>459.1941612649714</v>
          </cell>
          <cell r="E2156">
            <v>170.0928599837452</v>
          </cell>
        </row>
        <row r="2157">
          <cell r="A2157">
            <v>44088</v>
          </cell>
          <cell r="D2157">
            <v>468.93536464056263</v>
          </cell>
          <cell r="E2157">
            <v>173.39915959120859</v>
          </cell>
        </row>
        <row r="2158">
          <cell r="A2158">
            <v>44089</v>
          </cell>
          <cell r="D2158">
            <v>465.41560064427563</v>
          </cell>
          <cell r="E2158">
            <v>173.4389320237251</v>
          </cell>
        </row>
        <row r="2159">
          <cell r="A2159">
            <v>44090</v>
          </cell>
          <cell r="D2159">
            <v>456.41869805939439</v>
          </cell>
          <cell r="E2159">
            <v>172.3633471095817</v>
          </cell>
        </row>
        <row r="2160">
          <cell r="A2160">
            <v>44091</v>
          </cell>
          <cell r="D2160">
            <v>443.04159533318523</v>
          </cell>
          <cell r="E2160">
            <v>173.0930847844507</v>
          </cell>
        </row>
        <row r="2161">
          <cell r="A2161">
            <v>44092</v>
          </cell>
          <cell r="D2161">
            <v>443.04159533318523</v>
          </cell>
          <cell r="E2161">
            <v>169.96662574141001</v>
          </cell>
        </row>
        <row r="2162">
          <cell r="A2162">
            <v>44095</v>
          </cell>
          <cell r="D2162">
            <v>450.37069745844292</v>
          </cell>
          <cell r="E2162">
            <v>167.7203479223227</v>
          </cell>
        </row>
        <row r="2163">
          <cell r="A2163">
            <v>44096</v>
          </cell>
          <cell r="D2163">
            <v>452.14356457133277</v>
          </cell>
          <cell r="E2163">
            <v>168.24430648982349</v>
          </cell>
        </row>
        <row r="2164">
          <cell r="A2164">
            <v>44097</v>
          </cell>
          <cell r="D2164">
            <v>451.4708396082093</v>
          </cell>
          <cell r="E2164">
            <v>165.54842725967941</v>
          </cell>
        </row>
        <row r="2165">
          <cell r="A2165">
            <v>44098</v>
          </cell>
          <cell r="D2165">
            <v>455.36946636070928</v>
          </cell>
          <cell r="E2165">
            <v>167.75666188244651</v>
          </cell>
        </row>
        <row r="2166">
          <cell r="A2166">
            <v>44099</v>
          </cell>
          <cell r="D2166">
            <v>457.21989345600269</v>
          </cell>
          <cell r="E2166">
            <v>167.73418181189371</v>
          </cell>
        </row>
        <row r="2167">
          <cell r="A2167">
            <v>44102</v>
          </cell>
          <cell r="D2167">
            <v>445.75337866456738</v>
          </cell>
          <cell r="E2167">
            <v>163.6998737657577</v>
          </cell>
        </row>
        <row r="2168">
          <cell r="A2168">
            <v>44103</v>
          </cell>
          <cell r="D2168">
            <v>450.65405290733571</v>
          </cell>
          <cell r="E2168">
            <v>161.8219232564976</v>
          </cell>
        </row>
        <row r="2169">
          <cell r="A2169">
            <v>44104</v>
          </cell>
          <cell r="D2169">
            <v>454.91437684756858</v>
          </cell>
          <cell r="E2169">
            <v>163.5909318853862</v>
          </cell>
        </row>
        <row r="2170">
          <cell r="A2170">
            <v>44105</v>
          </cell>
          <cell r="D2170">
            <v>461.68319430988089</v>
          </cell>
          <cell r="E2170">
            <v>165.10574279340821</v>
          </cell>
        </row>
        <row r="2171">
          <cell r="A2171">
            <v>44106</v>
          </cell>
          <cell r="D2171">
            <v>456.92737153179138</v>
          </cell>
          <cell r="E2171">
            <v>162.57587023811581</v>
          </cell>
        </row>
        <row r="2172">
          <cell r="A2172">
            <v>44109</v>
          </cell>
          <cell r="D2172">
            <v>457.78727191423991</v>
          </cell>
          <cell r="E2172">
            <v>166.16057687319511</v>
          </cell>
        </row>
        <row r="2173">
          <cell r="A2173">
            <v>44110</v>
          </cell>
          <cell r="D2173">
            <v>449.06369831507021</v>
          </cell>
          <cell r="E2173">
            <v>165.34091891611479</v>
          </cell>
        </row>
        <row r="2174">
          <cell r="A2174">
            <v>44111</v>
          </cell>
          <cell r="D2174">
            <v>452.20136109729998</v>
          </cell>
          <cell r="E2174">
            <v>165.18701689463771</v>
          </cell>
        </row>
        <row r="2175">
          <cell r="A2175">
            <v>44112</v>
          </cell>
          <cell r="D2175">
            <v>454.77968501586878</v>
          </cell>
          <cell r="E2175">
            <v>169.32680834875239</v>
          </cell>
        </row>
        <row r="2176">
          <cell r="A2176">
            <v>44113</v>
          </cell>
          <cell r="D2176">
            <v>450.50586399936208</v>
          </cell>
          <cell r="E2176">
            <v>168.5711321309378</v>
          </cell>
        </row>
        <row r="2177">
          <cell r="A2177">
            <v>44117</v>
          </cell>
          <cell r="D2177">
            <v>458.62577291910549</v>
          </cell>
          <cell r="E2177">
            <v>170.33495305123731</v>
          </cell>
        </row>
        <row r="2178">
          <cell r="A2178">
            <v>44118</v>
          </cell>
          <cell r="D2178">
            <v>460.82365439735992</v>
          </cell>
          <cell r="E2178">
            <v>171.7719483304225</v>
          </cell>
        </row>
        <row r="2179">
          <cell r="A2179">
            <v>44119</v>
          </cell>
          <cell r="D2179">
            <v>456.17729037712348</v>
          </cell>
          <cell r="E2179">
            <v>171.28776219543829</v>
          </cell>
        </row>
        <row r="2180">
          <cell r="A2180">
            <v>44120</v>
          </cell>
          <cell r="D2180">
            <v>449.31868778828579</v>
          </cell>
          <cell r="E2180">
            <v>169.99948122914111</v>
          </cell>
        </row>
        <row r="2181">
          <cell r="A2181">
            <v>44123</v>
          </cell>
          <cell r="D2181">
            <v>441.92373219881011</v>
          </cell>
          <cell r="E2181">
            <v>170.60298466167501</v>
          </cell>
        </row>
        <row r="2182">
          <cell r="A2182">
            <v>44124</v>
          </cell>
          <cell r="D2182">
            <v>445.96488767729488</v>
          </cell>
          <cell r="E2182">
            <v>173.8574071832472</v>
          </cell>
        </row>
        <row r="2183">
          <cell r="A2183">
            <v>44125</v>
          </cell>
          <cell r="D2183">
            <v>442.58286458169391</v>
          </cell>
          <cell r="E2183">
            <v>173.8781580176036</v>
          </cell>
        </row>
        <row r="2184">
          <cell r="A2184">
            <v>44126</v>
          </cell>
          <cell r="D2184">
            <v>442.87115430436819</v>
          </cell>
          <cell r="E2184">
            <v>176.24029466184791</v>
          </cell>
        </row>
        <row r="2185">
          <cell r="A2185">
            <v>44127</v>
          </cell>
          <cell r="D2185">
            <v>443.96597274470832</v>
          </cell>
          <cell r="E2185">
            <v>175.1024572446351</v>
          </cell>
        </row>
        <row r="2186">
          <cell r="A2186">
            <v>44130</v>
          </cell>
          <cell r="D2186">
            <v>450.19199435845599</v>
          </cell>
          <cell r="E2186">
            <v>174.68225284891659</v>
          </cell>
        </row>
        <row r="2187">
          <cell r="A2187">
            <v>44131</v>
          </cell>
          <cell r="D2187">
            <v>452.30055398738858</v>
          </cell>
          <cell r="E2187">
            <v>172.24230057583571</v>
          </cell>
        </row>
        <row r="2188">
          <cell r="A2188">
            <v>44132</v>
          </cell>
          <cell r="D2188">
            <v>440.36195348174658</v>
          </cell>
          <cell r="E2188">
            <v>164.91552681180721</v>
          </cell>
        </row>
        <row r="2189">
          <cell r="A2189">
            <v>44133</v>
          </cell>
          <cell r="D2189">
            <v>444.84609674398479</v>
          </cell>
          <cell r="E2189">
            <v>167.0130903180065</v>
          </cell>
        </row>
        <row r="2190">
          <cell r="A2190">
            <v>44134</v>
          </cell>
          <cell r="D2190">
            <v>433.18117088103452</v>
          </cell>
          <cell r="E2190">
            <v>162.46519912154801</v>
          </cell>
        </row>
        <row r="2191">
          <cell r="A2191">
            <v>44138</v>
          </cell>
          <cell r="D2191">
            <v>432.98629403569697</v>
          </cell>
          <cell r="E2191">
            <v>165.2925003026163</v>
          </cell>
        </row>
        <row r="2192">
          <cell r="A2192">
            <v>44139</v>
          </cell>
          <cell r="D2192">
            <v>452.596112516044</v>
          </cell>
          <cell r="E2192">
            <v>169.1383216033478</v>
          </cell>
        </row>
        <row r="2193">
          <cell r="A2193">
            <v>44140</v>
          </cell>
          <cell r="D2193">
            <v>462.17490184077451</v>
          </cell>
          <cell r="E2193">
            <v>174.26204845319819</v>
          </cell>
        </row>
        <row r="2194">
          <cell r="A2194">
            <v>44141</v>
          </cell>
          <cell r="D2194">
            <v>466.00600253732722</v>
          </cell>
          <cell r="E2194">
            <v>174.3052793581075</v>
          </cell>
        </row>
        <row r="2195">
          <cell r="A2195">
            <v>44144</v>
          </cell>
          <cell r="D2195">
            <v>459.40505115015912</v>
          </cell>
          <cell r="E2195">
            <v>179.69012087361011</v>
          </cell>
        </row>
        <row r="2196">
          <cell r="A2196">
            <v>44145</v>
          </cell>
          <cell r="D2196">
            <v>460.67316325583192</v>
          </cell>
          <cell r="E2196">
            <v>182.1767625239932</v>
          </cell>
        </row>
        <row r="2197">
          <cell r="A2197">
            <v>44146</v>
          </cell>
          <cell r="D2197">
            <v>464.95497932851612</v>
          </cell>
          <cell r="E2197">
            <v>180.7605180791644</v>
          </cell>
        </row>
        <row r="2198">
          <cell r="A2198">
            <v>44147</v>
          </cell>
          <cell r="D2198">
            <v>461.67095787313508</v>
          </cell>
          <cell r="E2198">
            <v>176.6847083643155</v>
          </cell>
        </row>
        <row r="2199">
          <cell r="A2199">
            <v>44148</v>
          </cell>
          <cell r="D2199">
            <v>479.92716482636041</v>
          </cell>
          <cell r="E2199">
            <v>180.725933355237</v>
          </cell>
        </row>
        <row r="2200">
          <cell r="A2200">
            <v>44151</v>
          </cell>
          <cell r="D2200">
            <v>474.21388606522072</v>
          </cell>
          <cell r="E2200">
            <v>184.0426083798786</v>
          </cell>
        </row>
        <row r="2201">
          <cell r="A2201">
            <v>44152</v>
          </cell>
          <cell r="D2201">
            <v>468.48372734714712</v>
          </cell>
          <cell r="E2201">
            <v>185.4242681007799</v>
          </cell>
        </row>
        <row r="2202">
          <cell r="A2202">
            <v>44153</v>
          </cell>
          <cell r="D2202">
            <v>465.92266706689583</v>
          </cell>
          <cell r="E2202">
            <v>184.13425789828631</v>
          </cell>
        </row>
        <row r="2203">
          <cell r="A2203">
            <v>44154</v>
          </cell>
          <cell r="D2203">
            <v>468.46946986750851</v>
          </cell>
          <cell r="E2203">
            <v>184.193051928963</v>
          </cell>
        </row>
        <row r="2204">
          <cell r="A2204">
            <v>44158</v>
          </cell>
          <cell r="D2204">
            <v>474.28750725591522</v>
          </cell>
          <cell r="E2204">
            <v>185.68365353023569</v>
          </cell>
        </row>
        <row r="2205">
          <cell r="A2205">
            <v>44159</v>
          </cell>
          <cell r="D2205">
            <v>473.35367627221183</v>
          </cell>
          <cell r="E2205">
            <v>189.84592505490329</v>
          </cell>
        </row>
        <row r="2206">
          <cell r="A2206">
            <v>44160</v>
          </cell>
          <cell r="D2206">
            <v>476.33098712503772</v>
          </cell>
          <cell r="E2206">
            <v>190.44597001504431</v>
          </cell>
        </row>
        <row r="2207">
          <cell r="A2207">
            <v>44161</v>
          </cell>
          <cell r="D2207">
            <v>476.33098712503778</v>
          </cell>
          <cell r="E2207">
            <v>190.6085182175033</v>
          </cell>
        </row>
        <row r="2208">
          <cell r="A2208">
            <v>44162</v>
          </cell>
          <cell r="D2208">
            <v>479.70590834868472</v>
          </cell>
          <cell r="E2208">
            <v>191.21029241384079</v>
          </cell>
        </row>
        <row r="2209">
          <cell r="A2209">
            <v>44165</v>
          </cell>
          <cell r="D2209">
            <v>483.32848057351191</v>
          </cell>
          <cell r="E2209">
            <v>188.29307095056109</v>
          </cell>
        </row>
        <row r="2210">
          <cell r="A2210">
            <v>44166</v>
          </cell>
          <cell r="D2210">
            <v>460.61063202881371</v>
          </cell>
          <cell r="E2210">
            <v>192.52451192308359</v>
          </cell>
        </row>
        <row r="2211">
          <cell r="A2211">
            <v>44167</v>
          </cell>
          <cell r="D2211">
            <v>462.34350734294492</v>
          </cell>
          <cell r="E2211">
            <v>193.3528160611458</v>
          </cell>
        </row>
        <row r="2212">
          <cell r="A2212">
            <v>44168</v>
          </cell>
          <cell r="D2212">
            <v>467.23856780950263</v>
          </cell>
          <cell r="E2212">
            <v>195.26362205813689</v>
          </cell>
        </row>
        <row r="2213">
          <cell r="A2213">
            <v>44169</v>
          </cell>
          <cell r="D2213">
            <v>470.95096948631982</v>
          </cell>
          <cell r="E2213">
            <v>196.58302927596881</v>
          </cell>
        </row>
        <row r="2214">
          <cell r="A2214">
            <v>44172</v>
          </cell>
          <cell r="D2214">
            <v>462.23824166772528</v>
          </cell>
          <cell r="E2214">
            <v>196.4844628127756</v>
          </cell>
        </row>
        <row r="2215">
          <cell r="A2215">
            <v>44173</v>
          </cell>
          <cell r="D2215">
            <v>470.43030795968969</v>
          </cell>
          <cell r="E2215">
            <v>196.39108405817149</v>
          </cell>
        </row>
        <row r="2216">
          <cell r="A2216">
            <v>44174</v>
          </cell>
          <cell r="D2216">
            <v>462.67531174602442</v>
          </cell>
          <cell r="E2216">
            <v>194.9229625274516</v>
          </cell>
        </row>
        <row r="2217">
          <cell r="A2217">
            <v>44175</v>
          </cell>
          <cell r="D2217">
            <v>471.598047573271</v>
          </cell>
          <cell r="E2217">
            <v>198.84832869321619</v>
          </cell>
        </row>
        <row r="2218">
          <cell r="A2218">
            <v>44176</v>
          </cell>
          <cell r="D2218">
            <v>471.57935634230518</v>
          </cell>
          <cell r="E2218">
            <v>199.4207058742154</v>
          </cell>
        </row>
        <row r="2219">
          <cell r="A2219">
            <v>44179</v>
          </cell>
          <cell r="D2219">
            <v>467.25540528131393</v>
          </cell>
          <cell r="E2219">
            <v>198.81893167787791</v>
          </cell>
        </row>
        <row r="2220">
          <cell r="A2220">
            <v>44180</v>
          </cell>
          <cell r="D2220">
            <v>474.11141924228821</v>
          </cell>
          <cell r="E2220">
            <v>200.84386726382959</v>
          </cell>
        </row>
        <row r="2221">
          <cell r="A2221">
            <v>44181</v>
          </cell>
          <cell r="D2221">
            <v>476.92547275109348</v>
          </cell>
          <cell r="E2221">
            <v>203.9582216534956</v>
          </cell>
        </row>
        <row r="2222">
          <cell r="A2222">
            <v>44182</v>
          </cell>
          <cell r="D2222">
            <v>474.88914331438309</v>
          </cell>
          <cell r="E2222">
            <v>204.3213612547338</v>
          </cell>
        </row>
        <row r="2223">
          <cell r="A2223">
            <v>44183</v>
          </cell>
          <cell r="D2223">
            <v>469.23912003243993</v>
          </cell>
          <cell r="E2223">
            <v>203.494786352868</v>
          </cell>
        </row>
        <row r="2224">
          <cell r="A2224">
            <v>44186</v>
          </cell>
          <cell r="D2224">
            <v>468.53421773324698</v>
          </cell>
          <cell r="E2224">
            <v>200.6190665583012</v>
          </cell>
        </row>
        <row r="2225">
          <cell r="A2225">
            <v>44187</v>
          </cell>
          <cell r="D2225">
            <v>472.85534323890931</v>
          </cell>
          <cell r="E2225">
            <v>201.19317297549671</v>
          </cell>
        </row>
        <row r="2226">
          <cell r="A2226">
            <v>44188</v>
          </cell>
          <cell r="D2226">
            <v>474.74096673058079</v>
          </cell>
          <cell r="E2226">
            <v>203.80259039582219</v>
          </cell>
        </row>
        <row r="2227">
          <cell r="A2227">
            <v>44193</v>
          </cell>
          <cell r="D2227">
            <v>478.32026747237239</v>
          </cell>
          <cell r="E2227">
            <v>205.86729841429039</v>
          </cell>
        </row>
        <row r="2228">
          <cell r="A2228">
            <v>44194</v>
          </cell>
          <cell r="D2228">
            <v>481.06852448909819</v>
          </cell>
          <cell r="E2228">
            <v>206.60049456155221</v>
          </cell>
        </row>
        <row r="2229">
          <cell r="A2229">
            <v>44195</v>
          </cell>
          <cell r="D2229">
            <v>477.43558893568343</v>
          </cell>
          <cell r="E2229">
            <v>206.30825364436529</v>
          </cell>
        </row>
        <row r="2230">
          <cell r="A2230">
            <v>44200</v>
          </cell>
          <cell r="D2230">
            <v>470.88039500942278</v>
          </cell>
          <cell r="E2230">
            <v>205.014784969479</v>
          </cell>
        </row>
        <row r="2231">
          <cell r="A2231">
            <v>44201</v>
          </cell>
          <cell r="D2231">
            <v>469.95961182489629</v>
          </cell>
          <cell r="E2231">
            <v>206.1647270400664</v>
          </cell>
        </row>
        <row r="2232">
          <cell r="A2232">
            <v>44202</v>
          </cell>
          <cell r="D2232">
            <v>458.83709182581498</v>
          </cell>
          <cell r="E2232">
            <v>207.25068737138801</v>
          </cell>
        </row>
        <row r="2233">
          <cell r="A2233">
            <v>44203</v>
          </cell>
          <cell r="D2233">
            <v>468.01586183903169</v>
          </cell>
          <cell r="E2233">
            <v>210.8907295647513</v>
          </cell>
        </row>
        <row r="2234">
          <cell r="A2234">
            <v>44204</v>
          </cell>
          <cell r="D2234">
            <v>506.68755555387003</v>
          </cell>
          <cell r="E2234">
            <v>216.2876757336285</v>
          </cell>
        </row>
        <row r="2235">
          <cell r="A2235">
            <v>44207</v>
          </cell>
          <cell r="D2235">
            <v>531.67054310202286</v>
          </cell>
          <cell r="E2235">
            <v>212.36230956786389</v>
          </cell>
        </row>
        <row r="2236">
          <cell r="A2236">
            <v>44208</v>
          </cell>
          <cell r="D2236">
            <v>520.85965815571456</v>
          </cell>
          <cell r="E2236">
            <v>214.42182987774299</v>
          </cell>
        </row>
        <row r="2237">
          <cell r="A2237">
            <v>44209</v>
          </cell>
          <cell r="D2237">
            <v>510.08337392331998</v>
          </cell>
          <cell r="E2237">
            <v>211.03598540524649</v>
          </cell>
        </row>
        <row r="2238">
          <cell r="A2238">
            <v>44210</v>
          </cell>
          <cell r="D2238">
            <v>517.54228165728296</v>
          </cell>
          <cell r="E2238">
            <v>213.5278147642187</v>
          </cell>
        </row>
        <row r="2239">
          <cell r="A2239">
            <v>44211</v>
          </cell>
          <cell r="D2239">
            <v>520.31214197383599</v>
          </cell>
          <cell r="E2239">
            <v>208.37642013522631</v>
          </cell>
        </row>
        <row r="2240">
          <cell r="A2240">
            <v>44214</v>
          </cell>
          <cell r="D2240">
            <v>528.2488161236887</v>
          </cell>
          <cell r="E2240">
            <v>209.65605492054161</v>
          </cell>
        </row>
        <row r="2241">
          <cell r="A2241">
            <v>44215</v>
          </cell>
          <cell r="D2241">
            <v>521.66284262853844</v>
          </cell>
          <cell r="E2241">
            <v>208.67211952480591</v>
          </cell>
        </row>
        <row r="2242">
          <cell r="A2242">
            <v>44216</v>
          </cell>
          <cell r="D2242">
            <v>525.00295399011577</v>
          </cell>
          <cell r="E2242">
            <v>207.00340659530681</v>
          </cell>
        </row>
        <row r="2243">
          <cell r="A2243">
            <v>44217</v>
          </cell>
          <cell r="D2243">
            <v>521.13775026994983</v>
          </cell>
          <cell r="E2243">
            <v>204.8159228068962</v>
          </cell>
        </row>
        <row r="2244">
          <cell r="A2244">
            <v>44218</v>
          </cell>
          <cell r="D2244">
            <v>512.17080203508556</v>
          </cell>
          <cell r="E2244">
            <v>202.61806360130731</v>
          </cell>
        </row>
        <row r="2245">
          <cell r="A2245">
            <v>44222</v>
          </cell>
          <cell r="D2245">
            <v>515.49731305976366</v>
          </cell>
          <cell r="E2245">
            <v>201.39376437427589</v>
          </cell>
        </row>
        <row r="2246">
          <cell r="A2246">
            <v>44223</v>
          </cell>
          <cell r="D2246">
            <v>501.0367960231851</v>
          </cell>
          <cell r="E2246">
            <v>200.38734890798739</v>
          </cell>
        </row>
        <row r="2247">
          <cell r="A2247">
            <v>44224</v>
          </cell>
          <cell r="D2247">
            <v>509.36216137220089</v>
          </cell>
          <cell r="E2247">
            <v>206.3220875339363</v>
          </cell>
        </row>
        <row r="2248">
          <cell r="A2248">
            <v>44225</v>
          </cell>
          <cell r="D2248">
            <v>490.60584438672748</v>
          </cell>
          <cell r="E2248">
            <v>200.60350343253381</v>
          </cell>
        </row>
        <row r="2249">
          <cell r="A2249">
            <v>44228</v>
          </cell>
          <cell r="D2249">
            <v>538.10632483803045</v>
          </cell>
          <cell r="E2249">
            <v>202.9518061872071</v>
          </cell>
        </row>
        <row r="2250">
          <cell r="A2250">
            <v>44229</v>
          </cell>
          <cell r="D2250">
            <v>544.28830316359506</v>
          </cell>
          <cell r="E2250">
            <v>204.4545124418544</v>
          </cell>
        </row>
        <row r="2251">
          <cell r="A2251">
            <v>44230</v>
          </cell>
          <cell r="D2251">
            <v>543.70587341633302</v>
          </cell>
          <cell r="E2251">
            <v>207.0328036106452</v>
          </cell>
        </row>
        <row r="2252">
          <cell r="A2252">
            <v>44231</v>
          </cell>
          <cell r="D2252">
            <v>558.83844482174459</v>
          </cell>
          <cell r="E2252">
            <v>206.23043801552859</v>
          </cell>
        </row>
        <row r="2253">
          <cell r="A2253">
            <v>44232</v>
          </cell>
          <cell r="D2253">
            <v>564.84719197882623</v>
          </cell>
          <cell r="E2253">
            <v>207.37865084991961</v>
          </cell>
        </row>
        <row r="2254">
          <cell r="A2254">
            <v>44235</v>
          </cell>
          <cell r="D2254">
            <v>556.20037491800167</v>
          </cell>
          <cell r="E2254">
            <v>206.67139324560341</v>
          </cell>
        </row>
        <row r="2255">
          <cell r="A2255">
            <v>44236</v>
          </cell>
          <cell r="D2255">
            <v>556.63039149358178</v>
          </cell>
          <cell r="E2255">
            <v>206.5209496965191</v>
          </cell>
        </row>
        <row r="2256">
          <cell r="A2256">
            <v>44237</v>
          </cell>
          <cell r="D2256">
            <v>542.75863987268065</v>
          </cell>
          <cell r="E2256">
            <v>204.79344273634339</v>
          </cell>
        </row>
        <row r="2257">
          <cell r="A2257">
            <v>44238</v>
          </cell>
          <cell r="D2257">
            <v>547.34833978354868</v>
          </cell>
          <cell r="E2257">
            <v>206.18547787442279</v>
          </cell>
        </row>
        <row r="2258">
          <cell r="A2258">
            <v>44239</v>
          </cell>
          <cell r="D2258">
            <v>539.67646410336283</v>
          </cell>
          <cell r="E2258">
            <v>205.9796987670546</v>
          </cell>
        </row>
        <row r="2259">
          <cell r="A2259">
            <v>44245</v>
          </cell>
          <cell r="D2259">
            <v>526.61139876960954</v>
          </cell>
          <cell r="E2259">
            <v>206.0212004357675</v>
          </cell>
        </row>
        <row r="2260">
          <cell r="A2260">
            <v>44246</v>
          </cell>
          <cell r="D2260">
            <v>528.73717044401735</v>
          </cell>
          <cell r="E2260">
            <v>205.34333984678969</v>
          </cell>
        </row>
        <row r="2261">
          <cell r="A2261">
            <v>44249</v>
          </cell>
          <cell r="D2261">
            <v>523.18998047930586</v>
          </cell>
          <cell r="E2261">
            <v>194.82958377284751</v>
          </cell>
        </row>
        <row r="2262">
          <cell r="A2262">
            <v>44250</v>
          </cell>
          <cell r="D2262">
            <v>518.95835140413647</v>
          </cell>
          <cell r="E2262">
            <v>199.25469919936361</v>
          </cell>
        </row>
        <row r="2263">
          <cell r="A2263">
            <v>44251</v>
          </cell>
          <cell r="D2263">
            <v>517.516609073209</v>
          </cell>
          <cell r="E2263">
            <v>200.01729236196371</v>
          </cell>
        </row>
        <row r="2264">
          <cell r="A2264">
            <v>44252</v>
          </cell>
          <cell r="D2264">
            <v>513.37556459743462</v>
          </cell>
          <cell r="E2264">
            <v>194.11713845994231</v>
          </cell>
        </row>
        <row r="2265">
          <cell r="A2265">
            <v>44253</v>
          </cell>
          <cell r="D2265">
            <v>501.64316443078911</v>
          </cell>
          <cell r="E2265">
            <v>190.2765048677999</v>
          </cell>
        </row>
        <row r="2266">
          <cell r="A2266">
            <v>44256</v>
          </cell>
          <cell r="D2266">
            <v>510.230218488106</v>
          </cell>
          <cell r="E2266">
            <v>190.79527572671151</v>
          </cell>
        </row>
        <row r="2267">
          <cell r="A2267">
            <v>44257</v>
          </cell>
          <cell r="D2267">
            <v>509.00054448866689</v>
          </cell>
          <cell r="E2267">
            <v>192.8790053433398</v>
          </cell>
        </row>
        <row r="2268">
          <cell r="A2268">
            <v>44258</v>
          </cell>
          <cell r="D2268">
            <v>507.86006310462778</v>
          </cell>
          <cell r="E2268">
            <v>192.26339725743139</v>
          </cell>
        </row>
        <row r="2269">
          <cell r="A2269">
            <v>44259</v>
          </cell>
          <cell r="D2269">
            <v>499.18289115710297</v>
          </cell>
          <cell r="E2269">
            <v>194.8676269691677</v>
          </cell>
        </row>
        <row r="2270">
          <cell r="A2270">
            <v>44260</v>
          </cell>
          <cell r="D2270">
            <v>499.38789615205201</v>
          </cell>
          <cell r="E2270">
            <v>199.21146829445431</v>
          </cell>
        </row>
        <row r="2271">
          <cell r="A2271">
            <v>44263</v>
          </cell>
          <cell r="D2271">
            <v>484.84808266217101</v>
          </cell>
          <cell r="E2271">
            <v>191.2742741531066</v>
          </cell>
        </row>
        <row r="2272">
          <cell r="A2272">
            <v>44264</v>
          </cell>
          <cell r="D2272">
            <v>478.50939702929082</v>
          </cell>
          <cell r="E2272">
            <v>192.51759497829809</v>
          </cell>
        </row>
        <row r="2273">
          <cell r="A2273">
            <v>44265</v>
          </cell>
          <cell r="D2273">
            <v>482.11569152656682</v>
          </cell>
          <cell r="E2273">
            <v>195.01634128205569</v>
          </cell>
        </row>
        <row r="2274">
          <cell r="A2274">
            <v>44266</v>
          </cell>
          <cell r="D2274">
            <v>490.34052028530328</v>
          </cell>
          <cell r="E2274">
            <v>198.83449480364521</v>
          </cell>
        </row>
        <row r="2275">
          <cell r="A2275">
            <v>44267</v>
          </cell>
          <cell r="D2275">
            <v>487.09808625104438</v>
          </cell>
          <cell r="E2275">
            <v>197.40960417783461</v>
          </cell>
        </row>
        <row r="2276">
          <cell r="A2276">
            <v>44270</v>
          </cell>
          <cell r="D2276">
            <v>489.17168622554789</v>
          </cell>
          <cell r="E2276">
            <v>198.6045063895277</v>
          </cell>
        </row>
        <row r="2277">
          <cell r="A2277">
            <v>44271</v>
          </cell>
          <cell r="D2277">
            <v>494.92551513437149</v>
          </cell>
          <cell r="E2277">
            <v>197.16578187414621</v>
          </cell>
        </row>
        <row r="2278">
          <cell r="A2278">
            <v>44272</v>
          </cell>
          <cell r="D2278">
            <v>492.35498930689351</v>
          </cell>
          <cell r="E2278">
            <v>201.5407494509675</v>
          </cell>
        </row>
        <row r="2279">
          <cell r="A2279">
            <v>44273</v>
          </cell>
          <cell r="D2279">
            <v>480.71017671091482</v>
          </cell>
          <cell r="E2279">
            <v>198.57683861038581</v>
          </cell>
        </row>
        <row r="2280">
          <cell r="A2280">
            <v>44274</v>
          </cell>
          <cell r="D2280">
            <v>482.01585159301868</v>
          </cell>
          <cell r="E2280">
            <v>200.97528921475379</v>
          </cell>
        </row>
        <row r="2281">
          <cell r="A2281">
            <v>44277</v>
          </cell>
          <cell r="D2281">
            <v>474.92009934720551</v>
          </cell>
          <cell r="E2281">
            <v>198.82584862266339</v>
          </cell>
        </row>
        <row r="2282">
          <cell r="A2282">
            <v>44278</v>
          </cell>
          <cell r="D2282">
            <v>472.78297699796559</v>
          </cell>
          <cell r="E2282">
            <v>195.85675007349261</v>
          </cell>
        </row>
        <row r="2283">
          <cell r="A2283">
            <v>44279</v>
          </cell>
          <cell r="D2283">
            <v>461.20451844227767</v>
          </cell>
          <cell r="E2283">
            <v>193.78512511023879</v>
          </cell>
        </row>
        <row r="2284">
          <cell r="A2284">
            <v>44280</v>
          </cell>
          <cell r="D2284">
            <v>470.31642371880741</v>
          </cell>
          <cell r="E2284">
            <v>196.70061733732209</v>
          </cell>
        </row>
        <row r="2285">
          <cell r="A2285">
            <v>44281</v>
          </cell>
          <cell r="D2285">
            <v>462.14009285567391</v>
          </cell>
          <cell r="E2285">
            <v>198.48345985578169</v>
          </cell>
        </row>
        <row r="2286">
          <cell r="A2286">
            <v>44284</v>
          </cell>
          <cell r="D2286">
            <v>458.09638681691013</v>
          </cell>
          <cell r="E2286">
            <v>199.5867125490671</v>
          </cell>
        </row>
        <row r="2287">
          <cell r="A2287">
            <v>44285</v>
          </cell>
          <cell r="D2287">
            <v>459.13460881069079</v>
          </cell>
          <cell r="E2287">
            <v>202.06124954607549</v>
          </cell>
        </row>
        <row r="2288">
          <cell r="A2288">
            <v>44286</v>
          </cell>
          <cell r="D2288">
            <v>457.58976869370628</v>
          </cell>
          <cell r="E2288">
            <v>201.6877345276591</v>
          </cell>
        </row>
        <row r="2289">
          <cell r="A2289">
            <v>44287</v>
          </cell>
          <cell r="D2289">
            <v>461.24614949754579</v>
          </cell>
          <cell r="E2289">
            <v>199.2996593404693</v>
          </cell>
        </row>
        <row r="2290">
          <cell r="A2290">
            <v>44291</v>
          </cell>
          <cell r="D2290">
            <v>459.52057857283029</v>
          </cell>
          <cell r="E2290">
            <v>203.21637932525201</v>
          </cell>
        </row>
        <row r="2291">
          <cell r="A2291">
            <v>44292</v>
          </cell>
          <cell r="D2291">
            <v>464.47589984920688</v>
          </cell>
          <cell r="E2291">
            <v>203.18352383752099</v>
          </cell>
        </row>
        <row r="2292">
          <cell r="A2292">
            <v>44293</v>
          </cell>
          <cell r="D2292">
            <v>469.70829502210569</v>
          </cell>
          <cell r="E2292">
            <v>203.3996783620675</v>
          </cell>
        </row>
        <row r="2293">
          <cell r="A2293">
            <v>44294</v>
          </cell>
          <cell r="D2293">
            <v>468.9307540700384</v>
          </cell>
          <cell r="E2293">
            <v>204.5911221013678</v>
          </cell>
        </row>
        <row r="2294">
          <cell r="A2294">
            <v>44295</v>
          </cell>
          <cell r="D2294">
            <v>473.43371027574818</v>
          </cell>
          <cell r="E2294">
            <v>203.47922322710059</v>
          </cell>
        </row>
        <row r="2295">
          <cell r="A2295">
            <v>44298</v>
          </cell>
          <cell r="D2295">
            <v>472.2988374682318</v>
          </cell>
          <cell r="E2295">
            <v>205.45401096335749</v>
          </cell>
        </row>
        <row r="2296">
          <cell r="A2296">
            <v>44299</v>
          </cell>
          <cell r="D2296">
            <v>483.18935654750391</v>
          </cell>
          <cell r="E2296">
            <v>206.29269051859799</v>
          </cell>
        </row>
        <row r="2297">
          <cell r="A2297">
            <v>44300</v>
          </cell>
          <cell r="D2297">
            <v>472.04317072749041</v>
          </cell>
          <cell r="E2297">
            <v>208.0184682425772</v>
          </cell>
        </row>
        <row r="2298">
          <cell r="A2298">
            <v>44301</v>
          </cell>
          <cell r="D2298">
            <v>471.82959380667899</v>
          </cell>
          <cell r="E2298">
            <v>208.72053813830431</v>
          </cell>
        </row>
        <row r="2299">
          <cell r="A2299">
            <v>44302</v>
          </cell>
          <cell r="D2299">
            <v>477.08276422095531</v>
          </cell>
          <cell r="E2299">
            <v>209.43471268740601</v>
          </cell>
        </row>
        <row r="2300">
          <cell r="A2300">
            <v>44305</v>
          </cell>
          <cell r="D2300">
            <v>471.94442151629852</v>
          </cell>
          <cell r="E2300">
            <v>209.12345017205899</v>
          </cell>
        </row>
        <row r="2301">
          <cell r="A2301">
            <v>44306</v>
          </cell>
          <cell r="D2301">
            <v>476.14623573002359</v>
          </cell>
          <cell r="E2301">
            <v>207.6155562088226</v>
          </cell>
        </row>
        <row r="2302">
          <cell r="A2302">
            <v>44308</v>
          </cell>
          <cell r="D2302">
            <v>467.43817382513981</v>
          </cell>
          <cell r="E2302">
            <v>206.42065399712951</v>
          </cell>
        </row>
        <row r="2303">
          <cell r="A2303">
            <v>44309</v>
          </cell>
          <cell r="D2303">
            <v>462.68586213975112</v>
          </cell>
          <cell r="E2303">
            <v>208.42483874872471</v>
          </cell>
        </row>
        <row r="2304">
          <cell r="A2304">
            <v>44312</v>
          </cell>
          <cell r="D2304">
            <v>463.59513815837067</v>
          </cell>
          <cell r="E2304">
            <v>208.53723910148889</v>
          </cell>
        </row>
        <row r="2305">
          <cell r="A2305">
            <v>44313</v>
          </cell>
          <cell r="D2305">
            <v>455.33759884866032</v>
          </cell>
          <cell r="E2305">
            <v>206.45005101246781</v>
          </cell>
        </row>
        <row r="2306">
          <cell r="A2306">
            <v>44314</v>
          </cell>
          <cell r="D2306">
            <v>456.95688965772018</v>
          </cell>
          <cell r="E2306">
            <v>209.3292292794273</v>
          </cell>
        </row>
        <row r="2307">
          <cell r="A2307">
            <v>44315</v>
          </cell>
          <cell r="D2307">
            <v>455.37921154096517</v>
          </cell>
          <cell r="E2307">
            <v>207.62247315360801</v>
          </cell>
        </row>
        <row r="2308">
          <cell r="A2308">
            <v>44316</v>
          </cell>
          <cell r="D2308">
            <v>448.82212757514782</v>
          </cell>
          <cell r="E2308">
            <v>205.59580833146001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231.0210635085439</v>
          </cell>
          <cell r="D83">
            <v>151.1767452316312</v>
          </cell>
        </row>
        <row r="84">
          <cell r="A84">
            <v>43405</v>
          </cell>
          <cell r="C84">
            <v>244.7231416969671</v>
          </cell>
          <cell r="D84">
            <v>154.77355652008509</v>
          </cell>
        </row>
        <row r="85">
          <cell r="A85">
            <v>43435</v>
          </cell>
          <cell r="C85">
            <v>250.70511053583459</v>
          </cell>
          <cell r="D85">
            <v>151.97738159055149</v>
          </cell>
        </row>
        <row r="86">
          <cell r="A86">
            <v>43466</v>
          </cell>
          <cell r="C86">
            <v>276.40083350565942</v>
          </cell>
          <cell r="D86">
            <v>168.41723010946069</v>
          </cell>
        </row>
        <row r="87">
          <cell r="A87">
            <v>43497</v>
          </cell>
          <cell r="C87">
            <v>269.97872053894218</v>
          </cell>
          <cell r="D87">
            <v>165.28731259402721</v>
          </cell>
        </row>
        <row r="88">
          <cell r="A88">
            <v>43525</v>
          </cell>
          <cell r="C88">
            <v>285.6328480690002</v>
          </cell>
          <cell r="D88">
            <v>164.9950716768403</v>
          </cell>
        </row>
        <row r="89">
          <cell r="A89">
            <v>43556</v>
          </cell>
          <cell r="C89">
            <v>279.00358447841029</v>
          </cell>
          <cell r="D89">
            <v>166.6170952290374</v>
          </cell>
        </row>
        <row r="90">
          <cell r="A90">
            <v>43586</v>
          </cell>
          <cell r="C90">
            <v>312.82965813410931</v>
          </cell>
          <cell r="D90">
            <v>167.78778813398119</v>
          </cell>
        </row>
        <row r="91">
          <cell r="A91">
            <v>43617</v>
          </cell>
          <cell r="C91">
            <v>337.5064512827808</v>
          </cell>
          <cell r="D91">
            <v>174.595791039098</v>
          </cell>
        </row>
        <row r="92">
          <cell r="A92">
            <v>43647</v>
          </cell>
          <cell r="C92">
            <v>349.32750947731512</v>
          </cell>
          <cell r="D92">
            <v>176.05699562503241</v>
          </cell>
        </row>
        <row r="93">
          <cell r="A93">
            <v>43678</v>
          </cell>
          <cell r="C93">
            <v>399.44693079657537</v>
          </cell>
          <cell r="D93">
            <v>174.88630272008851</v>
          </cell>
        </row>
        <row r="94">
          <cell r="A94">
            <v>43709</v>
          </cell>
          <cell r="C94">
            <v>414.48314596046771</v>
          </cell>
          <cell r="D94">
            <v>181.12884538899169</v>
          </cell>
        </row>
        <row r="95">
          <cell r="A95">
            <v>43739</v>
          </cell>
          <cell r="C95">
            <v>396.1500153171329</v>
          </cell>
          <cell r="D95">
            <v>185.40870497501251</v>
          </cell>
        </row>
        <row r="96">
          <cell r="A96">
            <v>43770</v>
          </cell>
          <cell r="C96">
            <v>409.0472381875478</v>
          </cell>
          <cell r="D96">
            <v>187.1604212419374</v>
          </cell>
        </row>
        <row r="97">
          <cell r="A97">
            <v>43800</v>
          </cell>
          <cell r="C97">
            <v>439.62815128668518</v>
          </cell>
          <cell r="D97">
            <v>200.5291462760899</v>
          </cell>
        </row>
        <row r="98">
          <cell r="A98">
            <v>43831</v>
          </cell>
          <cell r="C98">
            <v>460.75430126999117</v>
          </cell>
          <cell r="D98">
            <v>196.71963893548221</v>
          </cell>
        </row>
        <row r="99">
          <cell r="A99">
            <v>43862</v>
          </cell>
          <cell r="C99">
            <v>448.98913447816642</v>
          </cell>
          <cell r="D99">
            <v>180.13799304847049</v>
          </cell>
        </row>
        <row r="100">
          <cell r="A100">
            <v>43891</v>
          </cell>
          <cell r="C100">
            <v>374.02978756266708</v>
          </cell>
          <cell r="D100">
            <v>126.268827059088</v>
          </cell>
        </row>
        <row r="101">
          <cell r="A101">
            <v>43922</v>
          </cell>
          <cell r="C101">
            <v>441.91584785772841</v>
          </cell>
          <cell r="D101">
            <v>139.21388922512929</v>
          </cell>
        </row>
        <row r="102">
          <cell r="A102">
            <v>43952</v>
          </cell>
          <cell r="C102">
            <v>447.67872611417857</v>
          </cell>
          <cell r="D102">
            <v>151.1404312715074</v>
          </cell>
        </row>
        <row r="103">
          <cell r="A103">
            <v>43983</v>
          </cell>
          <cell r="C103">
            <v>458.89314264058942</v>
          </cell>
          <cell r="D103">
            <v>164.3742758823428</v>
          </cell>
        </row>
        <row r="104">
          <cell r="A104">
            <v>44013</v>
          </cell>
          <cell r="C104">
            <v>464.39982737982069</v>
          </cell>
          <cell r="D104">
            <v>177.9591554410417</v>
          </cell>
        </row>
        <row r="105">
          <cell r="A105">
            <v>44044</v>
          </cell>
          <cell r="C105">
            <v>475.9677863808439</v>
          </cell>
          <cell r="D105">
            <v>171.83247159729549</v>
          </cell>
        </row>
        <row r="106">
          <cell r="A106">
            <v>44075</v>
          </cell>
          <cell r="C106">
            <v>454.91437684756858</v>
          </cell>
          <cell r="D106">
            <v>163.5909318853862</v>
          </cell>
        </row>
        <row r="107">
          <cell r="A107">
            <v>44105</v>
          </cell>
          <cell r="C107">
            <v>433.18117088103452</v>
          </cell>
          <cell r="D107">
            <v>162.46519912154801</v>
          </cell>
        </row>
        <row r="108">
          <cell r="A108">
            <v>44136</v>
          </cell>
          <cell r="C108">
            <v>483.32848057351191</v>
          </cell>
          <cell r="D108">
            <v>188.29307095056109</v>
          </cell>
        </row>
        <row r="109">
          <cell r="A109">
            <v>44166</v>
          </cell>
          <cell r="C109">
            <v>477.43558893568343</v>
          </cell>
          <cell r="D109">
            <v>206.30825364436529</v>
          </cell>
        </row>
        <row r="110">
          <cell r="A110">
            <v>44197</v>
          </cell>
          <cell r="C110">
            <v>490.60584438672748</v>
          </cell>
          <cell r="D110">
            <v>200.60350343253381</v>
          </cell>
        </row>
        <row r="111">
          <cell r="A111">
            <v>44228</v>
          </cell>
          <cell r="C111">
            <v>501.64316443078911</v>
          </cell>
          <cell r="D111">
            <v>190.2765048677999</v>
          </cell>
        </row>
        <row r="112">
          <cell r="A112">
            <v>44256</v>
          </cell>
          <cell r="C112">
            <v>457.58976869370628</v>
          </cell>
          <cell r="D112">
            <v>201.6877345276591</v>
          </cell>
        </row>
        <row r="113">
          <cell r="A113">
            <v>44287</v>
          </cell>
          <cell r="C113">
            <v>448.82212757514782</v>
          </cell>
          <cell r="D113">
            <v>205.59580833146001</v>
          </cell>
        </row>
      </sheetData>
      <sheetData sheetId="5">
        <row r="2">
          <cell r="B2" t="str">
            <v>HAPV3.SA</v>
          </cell>
          <cell r="C2">
            <v>1220889541.2496419</v>
          </cell>
          <cell r="D2">
            <v>1180850975.643929</v>
          </cell>
          <cell r="E2">
            <v>3714929530</v>
          </cell>
          <cell r="G2">
            <v>0.46200479306165848</v>
          </cell>
          <cell r="H2">
            <v>0.58212630130960219</v>
          </cell>
        </row>
        <row r="3">
          <cell r="B3" t="str">
            <v>ARCE</v>
          </cell>
          <cell r="C3">
            <v>57389188.274126701</v>
          </cell>
          <cell r="D3">
            <v>57389188.274126701</v>
          </cell>
          <cell r="E3">
            <v>57587563</v>
          </cell>
          <cell r="G3">
            <v>0.21620156005724631</v>
          </cell>
          <cell r="H3">
            <v>2.829125486131746E-2</v>
          </cell>
        </row>
        <row r="4">
          <cell r="B4" t="str">
            <v>MDIA3.SA</v>
          </cell>
          <cell r="C4">
            <v>83669782</v>
          </cell>
          <cell r="D4">
            <v>83669782</v>
          </cell>
          <cell r="E4">
            <v>339000000</v>
          </cell>
          <cell r="G4">
            <v>6.05153572129975E-2</v>
          </cell>
          <cell r="H4">
            <v>4.1246848020327617E-2</v>
          </cell>
        </row>
        <row r="5">
          <cell r="B5" t="str">
            <v>GRND3.SA</v>
          </cell>
          <cell r="C5">
            <v>268371180</v>
          </cell>
          <cell r="D5">
            <v>268371180</v>
          </cell>
          <cell r="E5">
            <v>902160000</v>
          </cell>
          <cell r="G5">
            <v>5.9572637532534022E-2</v>
          </cell>
          <cell r="H5">
            <v>0.13229943965308749</v>
          </cell>
        </row>
        <row r="6">
          <cell r="B6" t="str">
            <v>AERI3.SA</v>
          </cell>
          <cell r="C6">
            <v>218058827</v>
          </cell>
          <cell r="D6">
            <v>218058827</v>
          </cell>
          <cell r="E6">
            <v>766213456</v>
          </cell>
          <cell r="G6">
            <v>5.3321833851889232E-2</v>
          </cell>
          <cell r="H6">
            <v>0.1074968654365553</v>
          </cell>
        </row>
        <row r="7">
          <cell r="B7" t="str">
            <v>PGMN3.SA</v>
          </cell>
          <cell r="C7">
            <v>159318000</v>
          </cell>
          <cell r="D7">
            <v>159318000</v>
          </cell>
          <cell r="E7">
            <v>443781062</v>
          </cell>
          <cell r="G7">
            <v>4.1555161568043168E-2</v>
          </cell>
          <cell r="H7">
            <v>7.8539290719109991E-2</v>
          </cell>
        </row>
        <row r="8">
          <cell r="B8" t="str">
            <v>BNBR3.SA</v>
          </cell>
          <cell r="C8">
            <v>614211</v>
          </cell>
          <cell r="D8">
            <v>20285133.535237689</v>
          </cell>
          <cell r="E8">
            <v>86371464</v>
          </cell>
          <cell r="G8">
            <v>3.8541649316621782E-2</v>
          </cell>
          <cell r="H8">
            <v>0.01</v>
          </cell>
        </row>
        <row r="9">
          <cell r="B9" t="str">
            <v>COCE3.SA</v>
          </cell>
          <cell r="C9">
            <v>1003692</v>
          </cell>
          <cell r="D9">
            <v>20285133.535237689</v>
          </cell>
          <cell r="E9">
            <v>48067937</v>
          </cell>
          <cell r="G9">
            <v>3.6651218068859549E-2</v>
          </cell>
          <cell r="H9">
            <v>0.01</v>
          </cell>
        </row>
        <row r="10">
          <cell r="B10" t="str">
            <v>COCE5.SA</v>
          </cell>
          <cell r="C10">
            <v>19198932</v>
          </cell>
          <cell r="D10">
            <v>20285133.535237689</v>
          </cell>
          <cell r="E10">
            <v>29787362</v>
          </cell>
          <cell r="G10">
            <v>3.1635789330149988E-2</v>
          </cell>
          <cell r="H10">
            <v>0.01</v>
          </cell>
          <cell r="I10">
            <v>82004341.126424089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44316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44316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44316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44316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44316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44316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44316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44316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44316</v>
          </cell>
          <cell r="B10" t="str">
            <v>AERI3.SA</v>
          </cell>
          <cell r="C10">
            <v>44147</v>
          </cell>
          <cell r="D10">
            <v>44161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P34"/>
  <sheetViews>
    <sheetView showGridLines="0" zoomScaleNormal="100" workbookViewId="0">
      <selection activeCell="H20" sqref="H20"/>
    </sheetView>
  </sheetViews>
  <sheetFormatPr defaultRowHeight="15" x14ac:dyDescent="0.25"/>
  <cols>
    <col min="2" max="2" width="13.5703125" bestFit="1" customWidth="1"/>
    <col min="3" max="4" width="9.85546875" bestFit="1" customWidth="1"/>
    <col min="5" max="6" width="19" bestFit="1" customWidth="1"/>
    <col min="7" max="7" width="9.5703125" bestFit="1" customWidth="1"/>
    <col min="8" max="8" width="9.140625" bestFit="1" customWidth="1"/>
    <col min="9" max="11" width="8.7109375" bestFit="1" customWidth="1"/>
    <col min="12" max="13" width="8" bestFit="1" customWidth="1"/>
    <col min="14" max="14" width="8.7109375" bestFit="1" customWidth="1"/>
    <col min="15" max="15" width="9.140625" bestFit="1" customWidth="1"/>
    <col min="16" max="16" width="8.7109375" bestFit="1" customWidth="1"/>
  </cols>
  <sheetData>
    <row r="2" spans="2:16" s="2" customFormat="1" x14ac:dyDescent="0.25">
      <c r="B2" s="1" t="s">
        <v>0</v>
      </c>
    </row>
    <row r="3" spans="2:16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73</v>
      </c>
      <c r="H3" s="3" t="s">
        <v>63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72</v>
      </c>
    </row>
    <row r="4" spans="2:16" x14ac:dyDescent="0.25">
      <c r="B4" s="4" t="s">
        <v>6</v>
      </c>
      <c r="C4" s="5">
        <f>VLOOKUP($B4,[1]tab1_retorno_empresas!$B$1:$O$12,2,0)</f>
        <v>1.9376854090574099E-2</v>
      </c>
      <c r="D4" s="5">
        <f>VLOOKUP($B4,[1]tab1_retorno_empresas!$B$1:$O$12,3,0)</f>
        <v>-3.4533049469429589E-3</v>
      </c>
      <c r="E4" s="5">
        <f>VLOOKUP($B4,[1]tab1_retorno_empresas!$B$1:$O$12,4,0)</f>
        <v>0.23394185962035441</v>
      </c>
      <c r="F4" s="5">
        <f>VLOOKUP($B4,[1]tab1_retorno_empresas!$B$1:$O$12,5,0)</f>
        <v>0.81786768191061587</v>
      </c>
      <c r="G4" s="59">
        <v>0</v>
      </c>
      <c r="H4" s="5">
        <f>INDEX([1]tab1_retorno_empresas!$A$1:$O$12,MATCH($B4,[1]tab1_retorno_empresas!$B$1:$B$12,0),MATCH(H$3,[1]tab1_retorno_empresas!$A$1:$O$1,0))</f>
        <v>5.4004046412699402E-2</v>
      </c>
      <c r="I4" s="5">
        <f>INDEX([1]tab1_retorno_empresas!$A$1:$O$12,MATCH($B4,[1]tab1_retorno_empresas!$B$1:$B$12,0),MATCH(I$3,[1]tab1_retorno_empresas!$A$1:$O$1,0))</f>
        <v>-0.15495799973749841</v>
      </c>
      <c r="J4" s="5">
        <f>INDEX([1]tab1_retorno_empresas!$A$1:$O$12,MATCH($B4,[1]tab1_retorno_empresas!$B$1:$B$12,0),MATCH(J$3,[1]tab1_retorno_empresas!$A$1:$O$1,0))</f>
        <v>-2.9122255227444719E-2</v>
      </c>
      <c r="K4" s="5">
        <f>INDEX([1]tab1_retorno_empresas!$A$1:$O$12,MATCH($B4,[1]tab1_retorno_empresas!$B$1:$B$12,0),MATCH(K$3,[1]tab1_retorno_empresas!$A$1:$O$1,0))</f>
        <v>-0.13312136300917879</v>
      </c>
      <c r="L4" s="5">
        <f>INDEX([1]tab1_retorno_empresas!$A$1:$O$12,MATCH($B4,[1]tab1_retorno_empresas!$B$1:$B$12,0),MATCH(L$3,[1]tab1_retorno_empresas!$A$1:$O$1,0))</f>
        <v>0.38931949250288361</v>
      </c>
      <c r="M4" s="5">
        <f>INDEX([1]tab1_retorno_empresas!$A$1:$O$12,MATCH($B4,[1]tab1_retorno_empresas!$B$1:$B$12,0),MATCH(M$3,[1]tab1_retorno_empresas!$A$1:$O$1,0))</f>
        <v>0.26856725388945119</v>
      </c>
      <c r="N4" s="5">
        <f>INDEX([1]tab1_retorno_empresas!$A$1:$O$12,MATCH($B4,[1]tab1_retorno_empresas!$B$1:$B$12,0),MATCH(N$3,[1]tab1_retorno_empresas!$A$1:$O$1,0))</f>
        <v>0.15032328996623151</v>
      </c>
      <c r="O4" s="5">
        <f>INDEX([1]tab1_retorno_empresas!$A$1:$O$12,MATCH($B4,[1]tab1_retorno_empresas!$B$1:$B$12,0),MATCH(O$3,[1]tab1_retorno_empresas!$A$1:$O$1,0))</f>
        <v>0.31946704290736982</v>
      </c>
      <c r="P4" s="5">
        <f>INDEX([1]tab1_retorno_empresas!$A$1:$P$12,MATCH($B4,[1]tab1_retorno_empresas!$B$1:$B$12,0),MATCH(P$3,[1]tab1_retorno_empresas!$A$1:$P$1,0))</f>
        <v>2.8819288744782678E-2</v>
      </c>
    </row>
    <row r="5" spans="2:16" x14ac:dyDescent="0.25">
      <c r="B5" s="7" t="s">
        <v>7</v>
      </c>
      <c r="C5" s="8">
        <f>VLOOKUP($B5,[1]tab1_retorno_empresas!$B$1:$O$12,2,0)</f>
        <v>-1.916048329399456E-2</v>
      </c>
      <c r="D5" s="8">
        <f>VLOOKUP($B5,[1]tab1_retorno_empresas!$B$1:$O$12,3,0)</f>
        <v>-5.9931563594414317E-2</v>
      </c>
      <c r="E5" s="8">
        <f>VLOOKUP($B5,[1]tab1_retorno_empresas!$B$1:$O$12,4,0)</f>
        <v>0.60866079342388657</v>
      </c>
      <c r="F5" s="8">
        <f>VLOOKUP($B5,[1]tab1_retorno_empresas!$B$1:$O$12,5,0)</f>
        <v>0.75266483424122255</v>
      </c>
      <c r="G5" s="60">
        <v>0</v>
      </c>
      <c r="H5" s="8">
        <f>INDEX([1]tab1_retorno_empresas!$A$1:$O$12,MATCH($B5,[1]tab1_retorno_empresas!$B$1:$B$12,0),MATCH(H$3,[1]tab1_retorno_empresas!$A$1:$O$1,0))</f>
        <v>0.63504395478950859</v>
      </c>
      <c r="I5" s="8">
        <f>INDEX([1]tab1_retorno_empresas!$A$1:$O$12,MATCH($B5,[1]tab1_retorno_empresas!$B$1:$B$12,0),MATCH(I$3,[1]tab1_retorno_empresas!$A$1:$O$1,0))</f>
        <v>0.15408591384047129</v>
      </c>
      <c r="J5" s="8">
        <f>INDEX([1]tab1_retorno_empresas!$A$1:$O$12,MATCH($B5,[1]tab1_retorno_empresas!$B$1:$B$12,0),MATCH(J$3,[1]tab1_retorno_empresas!$A$1:$O$1,0))</f>
        <v>-9.9470140486063063E-2</v>
      </c>
      <c r="K5" s="8">
        <f>INDEX([1]tab1_retorno_empresas!$A$1:$O$12,MATCH($B5,[1]tab1_retorno_empresas!$B$1:$B$12,0),MATCH(K$3,[1]tab1_retorno_empresas!$A$1:$O$1,0))</f>
        <v>-0.13434922281534509</v>
      </c>
      <c r="L5" s="8">
        <f>INDEX([1]tab1_retorno_empresas!$A$1:$O$12,MATCH($B5,[1]tab1_retorno_empresas!$B$1:$B$12,0),MATCH(L$3,[1]tab1_retorno_empresas!$A$1:$O$1,0))</f>
        <v>0.40125737508424653</v>
      </c>
      <c r="M5" s="8">
        <f>INDEX([1]tab1_retorno_empresas!$A$1:$O$12,MATCH($B5,[1]tab1_retorno_empresas!$B$1:$B$12,0),MATCH(M$3,[1]tab1_retorno_empresas!$A$1:$O$1,0))</f>
        <v>0.38023823246391258</v>
      </c>
      <c r="N5" s="8">
        <f>INDEX([1]tab1_retorno_empresas!$A$1:$O$12,MATCH($B5,[1]tab1_retorno_empresas!$B$1:$B$12,0),MATCH(N$3,[1]tab1_retorno_empresas!$A$1:$O$1,0))</f>
        <v>-0.11878311715633021</v>
      </c>
      <c r="O5" s="8">
        <f>INDEX([1]tab1_retorno_empresas!$A$1:$O$12,MATCH($B5,[1]tab1_retorno_empresas!$B$1:$B$12,0),MATCH(O$3,[1]tab1_retorno_empresas!$A$1:$O$1,0))</f>
        <v>0.7535667715231793</v>
      </c>
      <c r="P5" s="8">
        <f>INDEX([1]tab1_retorno_empresas!$A$1:$P$12,MATCH($B5,[1]tab1_retorno_empresas!$B$1:$B$12,0),MATCH(P$3,[1]tab1_retorno_empresas!$A$1:$P$1,0))</f>
        <v>8.5998673056638664E-2</v>
      </c>
    </row>
    <row r="6" spans="2:16" x14ac:dyDescent="0.25">
      <c r="B6" s="4" t="str">
        <f>[1]tab1_retorno_empresas!B4</f>
        <v>BNBR3.SA</v>
      </c>
      <c r="C6" s="48">
        <f>[1]tab1_retorno_empresas!C4</f>
        <v>-1.5070422535211179E-2</v>
      </c>
      <c r="D6" s="48">
        <f>[1]tab1_retorno_empresas!D4</f>
        <v>-7.9868421052631478E-2</v>
      </c>
      <c r="E6" s="48">
        <f>[1]tab1_retorno_empresas!E4</f>
        <v>0.70145993681070262</v>
      </c>
      <c r="F6" s="48">
        <f>[1]tab1_retorno_empresas!F4</f>
        <v>1.445104895104895</v>
      </c>
      <c r="G6" s="48">
        <f>_xlfn.XLOOKUP($B6,tab4_contribuicao!$B$3:$B$11,tab4_contribuicao!$H$3:$H$11)</f>
        <v>3.8541649316621782E-2</v>
      </c>
      <c r="H6" s="48">
        <f>[1]tab1_retorno_empresas!G4</f>
        <v>-0.45714285714285718</v>
      </c>
      <c r="I6" s="48">
        <f>[1]tab1_retorno_empresas!H4</f>
        <v>0.51263157894736833</v>
      </c>
      <c r="J6" s="48">
        <f>[1]tab1_retorno_empresas!I4</f>
        <v>-0.14752957550452331</v>
      </c>
      <c r="K6" s="48">
        <f>[1]tab1_retorno_empresas!J4</f>
        <v>0.1224489795918367</v>
      </c>
      <c r="L6" s="48">
        <f>[1]tab1_retorno_empresas!K4</f>
        <v>-7.4909054545454601E-2</v>
      </c>
      <c r="M6" s="48">
        <f>[1]tab1_retorno_empresas!L4</f>
        <v>0.45440245855336259</v>
      </c>
      <c r="N6" s="48">
        <f>[1]tab1_retorno_empresas!M4</f>
        <v>2.6486486486486441E-2</v>
      </c>
      <c r="O6" s="48">
        <f>[1]tab1_retorno_empresas!N4</f>
        <v>1.501053133228015</v>
      </c>
      <c r="P6" s="5">
        <f>INDEX([1]tab1_retorno_empresas!$A$1:$P$12,MATCH($B6,[1]tab1_retorno_empresas!$B$1:$B$12,0),MATCH(P$3,[1]tab1_retorno_empresas!$A$1:$P$1,0))</f>
        <v>-0.19991576376283329</v>
      </c>
    </row>
    <row r="7" spans="2:16" x14ac:dyDescent="0.25">
      <c r="B7" s="4" t="str">
        <f>[1]tab1_retorno_empresas!B5</f>
        <v>COCE3.SA</v>
      </c>
      <c r="C7" s="48">
        <f>[1]tab1_retorno_empresas!C5</f>
        <v>0.297814156993983</v>
      </c>
      <c r="D7" s="48">
        <f>[1]tab1_retorno_empresas!D5</f>
        <v>-8.4022013333939771E-2</v>
      </c>
      <c r="E7" s="48">
        <f>[1]tab1_retorno_empresas!E5</f>
        <v>0.47876358730790303</v>
      </c>
      <c r="F7" s="48">
        <f>[1]tab1_retorno_empresas!F5</f>
        <v>0.58333333333333259</v>
      </c>
      <c r="G7" s="48">
        <f>_xlfn.XLOOKUP($B7,tab4_contribuicao!$B$3:$B$11,tab4_contribuicao!$H$3:$H$11)</f>
        <v>3.6651218068859549E-2</v>
      </c>
      <c r="H7" s="48">
        <f>[1]tab1_retorno_empresas!G5</f>
        <v>0.4144881889763779</v>
      </c>
      <c r="I7" s="48">
        <f>[1]tab1_retorno_empresas!H5</f>
        <v>-6.9027388109551557E-3</v>
      </c>
      <c r="J7" s="48">
        <f>[1]tab1_retorno_empresas!I5</f>
        <v>9.865475778720878E-2</v>
      </c>
      <c r="K7" s="48">
        <f>[1]tab1_retorno_empresas!J5</f>
        <v>-0.31408161224489811</v>
      </c>
      <c r="L7" s="48">
        <f>[1]tab1_retorno_empresas!K5</f>
        <v>0.252603295072797</v>
      </c>
      <c r="M7" s="48">
        <f>[1]tab1_retorno_empresas!L5</f>
        <v>0.1555820501464158</v>
      </c>
      <c r="N7" s="48">
        <f>[1]tab1_retorno_empresas!M5</f>
        <v>-0.21891061792762101</v>
      </c>
      <c r="O7" s="48">
        <f>[1]tab1_retorno_empresas!N5</f>
        <v>0.36842105263157898</v>
      </c>
      <c r="P7" s="5">
        <f>INDEX([1]tab1_retorno_empresas!$A$1:$P$12,MATCH($B7,[1]tab1_retorno_empresas!$B$1:$B$12,0),MATCH(P$3,[1]tab1_retorno_empresas!$A$1:$P$1,0))</f>
        <v>0.39615380769230768</v>
      </c>
    </row>
    <row r="8" spans="2:16" x14ac:dyDescent="0.25">
      <c r="B8" s="4" t="str">
        <f>[1]tab1_retorno_empresas!B6</f>
        <v>COCE5.SA</v>
      </c>
      <c r="C8" s="48">
        <f>[1]tab1_retorno_empresas!C6</f>
        <v>2.8858235725788939E-2</v>
      </c>
      <c r="D8" s="48">
        <f>[1]tab1_retorno_empresas!D6</f>
        <v>-4.3333300000000019E-2</v>
      </c>
      <c r="E8" s="48">
        <f>[1]tab1_retorno_empresas!E6</f>
        <v>0.1040584687802089</v>
      </c>
      <c r="F8" s="48">
        <f>[1]tab1_retorno_empresas!F6</f>
        <v>0.2220566484552555</v>
      </c>
      <c r="G8" s="48">
        <f>_xlfn.XLOOKUP($B8,tab4_contribuicao!$B$3:$B$11,tab4_contribuicao!$H$3:$H$11)</f>
        <v>3.1635789330149988E-2</v>
      </c>
      <c r="H8" s="48">
        <f>[1]tab1_retorno_empresas!G6</f>
        <v>0.30624089096543128</v>
      </c>
      <c r="I8" s="48">
        <f>[1]tab1_retorno_empresas!H6</f>
        <v>-6.6666666666666652E-2</v>
      </c>
      <c r="J8" s="48">
        <f>[1]tab1_retorno_empresas!I6</f>
        <v>-5.8333357142857152E-2</v>
      </c>
      <c r="K8" s="48">
        <f>[1]tab1_retorno_empresas!J6</f>
        <v>-8.9759774709475937E-2</v>
      </c>
      <c r="L8" s="48">
        <f>[1]tab1_retorno_empresas!K6</f>
        <v>0.38861116666666651</v>
      </c>
      <c r="M8" s="48">
        <f>[1]tab1_retorno_empresas!L6</f>
        <v>9.5218999991238285E-2</v>
      </c>
      <c r="N8" s="48">
        <f>[1]tab1_retorno_empresas!M6</f>
        <v>-0.1232876712328768</v>
      </c>
      <c r="O8" s="48">
        <f>[1]tab1_retorno_empresas!N6</f>
        <v>0.30020833333333319</v>
      </c>
      <c r="P8" s="5">
        <f>INDEX([1]tab1_retorno_empresas!$A$1:$P$12,MATCH($B8,[1]tab1_retorno_empresas!$B$1:$B$12,0),MATCH(P$3,[1]tab1_retorno_empresas!$A$1:$P$1,0))</f>
        <v>-3.8615606473321518E-2</v>
      </c>
    </row>
    <row r="9" spans="2:16" x14ac:dyDescent="0.25">
      <c r="B9" s="4" t="str">
        <f>[1]tab1_retorno_empresas!B7</f>
        <v>GRND3.SA</v>
      </c>
      <c r="C9" s="48">
        <f>[1]tab1_retorno_empresas!C7</f>
        <v>3.4177215189873378E-2</v>
      </c>
      <c r="D9" s="48">
        <f>[1]tab1_retorno_empresas!D7</f>
        <v>-2.505966587112185E-2</v>
      </c>
      <c r="E9" s="48">
        <f>[1]tab1_retorno_empresas!E7</f>
        <v>0.11307901907356931</v>
      </c>
      <c r="F9" s="48">
        <f>[1]tab1_retorno_empresas!F7</f>
        <v>-5.6794325094879916E-3</v>
      </c>
      <c r="G9" s="48">
        <f>_xlfn.XLOOKUP($B9,tab4_contribuicao!$B$3:$B$11,tab4_contribuicao!$H$3:$H$11)</f>
        <v>5.9572637532534022E-2</v>
      </c>
      <c r="H9" s="48">
        <f>[1]tab1_retorno_empresas!G7</f>
        <v>1.14434332176116</v>
      </c>
      <c r="I9" s="48">
        <f>[1]tab1_retorno_empresas!H7</f>
        <v>9.7028635176305E-2</v>
      </c>
      <c r="J9" s="48">
        <f>[1]tab1_retorno_empresas!I7</f>
        <v>-0.15422885572139311</v>
      </c>
      <c r="K9" s="48">
        <f>[1]tab1_retorno_empresas!J7</f>
        <v>0.10065352941176479</v>
      </c>
      <c r="L9" s="48">
        <f>[1]tab1_retorno_empresas!K7</f>
        <v>4.394305486597716E-2</v>
      </c>
      <c r="M9" s="48">
        <f>[1]tab1_retorno_empresas!L7</f>
        <v>0.61831621160409544</v>
      </c>
      <c r="N9" s="48">
        <f>[1]tab1_retorno_empresas!M7</f>
        <v>-0.13532510141740259</v>
      </c>
      <c r="O9" s="48">
        <f>[1]tab1_retorno_empresas!N7</f>
        <v>0.4975609756097561</v>
      </c>
      <c r="P9" s="5">
        <f>INDEX([1]tab1_retorno_empresas!$A$1:$P$12,MATCH($B9,[1]tab1_retorno_empresas!$B$1:$B$12,0),MATCH(P$3,[1]tab1_retorno_empresas!$A$1:$P$1,0))</f>
        <v>-0.31758957654723119</v>
      </c>
    </row>
    <row r="10" spans="2:16" x14ac:dyDescent="0.25">
      <c r="B10" s="4" t="str">
        <f>[1]tab1_retorno_empresas!B8</f>
        <v>MDIA3.SA</v>
      </c>
      <c r="C10" s="48">
        <f>[1]tab1_retorno_empresas!C8</f>
        <v>-0.13289901847234481</v>
      </c>
      <c r="D10" s="48">
        <f>[1]tab1_retorno_empresas!D8</f>
        <v>-0.21843804408578851</v>
      </c>
      <c r="E10" s="48">
        <f>[1]tab1_retorno_empresas!E8</f>
        <v>-0.35994226977638871</v>
      </c>
      <c r="F10" s="48">
        <f>[1]tab1_retorno_empresas!F8</f>
        <v>-0.4537245844449006</v>
      </c>
      <c r="G10" s="48">
        <f>_xlfn.XLOOKUP($B10,tab4_contribuicao!$B$3:$B$11,tab4_contribuicao!$H$3:$H$11)</f>
        <v>6.05153572129975E-2</v>
      </c>
      <c r="H10" s="48">
        <f>[1]tab1_retorno_empresas!G8</f>
        <v>0.63710698113207531</v>
      </c>
      <c r="I10" s="48">
        <f>[1]tab1_retorno_empresas!H8</f>
        <v>0.28057359659724962</v>
      </c>
      <c r="J10" s="48">
        <f>[1]tab1_retorno_empresas!I8</f>
        <v>-9.0000003600000156E-2</v>
      </c>
      <c r="K10" s="48">
        <f>[1]tab1_retorno_empresas!J8</f>
        <v>-0.26923075908706628</v>
      </c>
      <c r="L10" s="48">
        <f>[1]tab1_retorno_empresas!K8</f>
        <v>0.72947370614958529</v>
      </c>
      <c r="M10" s="48">
        <f>[1]tab1_retorno_empresas!L8</f>
        <v>0.359012231267059</v>
      </c>
      <c r="N10" s="48">
        <f>[1]tab1_retorno_empresas!M8</f>
        <v>-0.17850286673715421</v>
      </c>
      <c r="O10" s="48">
        <f>[1]tab1_retorno_empresas!N8</f>
        <v>-0.1086447922580559</v>
      </c>
      <c r="P10" s="5">
        <f>INDEX([1]tab1_retorno_empresas!$A$1:$P$12,MATCH($B10,[1]tab1_retorno_empresas!$B$1:$B$12,0),MATCH(P$3,[1]tab1_retorno_empresas!$A$1:$P$1,0))</f>
        <v>-0.10720840853429051</v>
      </c>
    </row>
    <row r="11" spans="2:16" x14ac:dyDescent="0.25">
      <c r="B11" s="4" t="str">
        <f>[1]tab1_retorno_empresas!B9</f>
        <v>HAPV3.SA</v>
      </c>
      <c r="C11" s="48">
        <f>[1]tab1_retorno_empresas!C9</f>
        <v>-3.2258064516129122E-2</v>
      </c>
      <c r="D11" s="48">
        <f>[1]tab1_retorno_empresas!D9</f>
        <v>-5.6356487549148022E-2</v>
      </c>
      <c r="E11" s="48">
        <f>[1]tab1_retorno_empresas!E9</f>
        <v>1.379378717779246</v>
      </c>
      <c r="F11" s="48">
        <f>[1]tab1_retorno_empresas!F9</f>
        <v>1.6086956521739131</v>
      </c>
      <c r="G11" s="48">
        <f>_xlfn.XLOOKUP($B11,tab4_contribuicao!$B$3:$B$11,tab4_contribuicao!$H$3:$H$11)</f>
        <v>0.46200479306165848</v>
      </c>
      <c r="H11" s="6">
        <f>[1]tab1_retorno_empresas!G9</f>
        <v>0</v>
      </c>
      <c r="I11" s="6">
        <f>[1]tab1_retorno_empresas!H9</f>
        <v>0</v>
      </c>
      <c r="J11" s="6">
        <f>[1]tab1_retorno_empresas!I9</f>
        <v>0</v>
      </c>
      <c r="K11" s="6">
        <f>[1]tab1_retorno_empresas!J9</f>
        <v>0</v>
      </c>
      <c r="L11" s="6">
        <f>[1]tab1_retorno_empresas!K9</f>
        <v>0</v>
      </c>
      <c r="M11" s="6">
        <f>[1]tab1_retorno_empresas!L9</f>
        <v>0</v>
      </c>
      <c r="N11" s="48">
        <f>[1]tab1_retorno_empresas!M9</f>
        <v>0.13043478260869579</v>
      </c>
      <c r="O11" s="48">
        <f>[1]tab1_retorno_empresas!N9</f>
        <v>1.0480769230769229</v>
      </c>
      <c r="P11" s="5">
        <f>INDEX([1]tab1_retorno_empresas!$A$1:$P$12,MATCH($B11,[1]tab1_retorno_empresas!$B$1:$B$12,0),MATCH(P$3,[1]tab1_retorno_empresas!$A$1:$P$1,0))</f>
        <v>0.19405320813771529</v>
      </c>
    </row>
    <row r="12" spans="2:16" x14ac:dyDescent="0.25">
      <c r="B12" s="4" t="str">
        <f>[1]tab1_retorno_empresas!B10</f>
        <v>ARCE</v>
      </c>
      <c r="C12" s="48">
        <f>[1]tab1_retorno_empresas!C10</f>
        <v>-3.9573474694967303E-2</v>
      </c>
      <c r="D12" s="48">
        <f>[1]tab1_retorno_empresas!D10</f>
        <v>-0.2492509986420505</v>
      </c>
      <c r="E12" s="48">
        <f>[1]tab1_retorno_empresas!E10</f>
        <v>9.3828093613087526E-2</v>
      </c>
      <c r="F12" s="48">
        <f>[1]tab1_retorno_empresas!F10</f>
        <v>0.72011057327476657</v>
      </c>
      <c r="G12" s="48">
        <f>_xlfn.XLOOKUP($B12,tab4_contribuicao!$B$3:$B$11,tab4_contribuicao!$H$3:$H$11)</f>
        <v>0.21620156005724631</v>
      </c>
      <c r="H12" s="6">
        <f>[1]tab1_retorno_empresas!G10</f>
        <v>0</v>
      </c>
      <c r="I12" s="6">
        <f>[1]tab1_retorno_empresas!H10</f>
        <v>0</v>
      </c>
      <c r="J12" s="6">
        <f>[1]tab1_retorno_empresas!I10</f>
        <v>0</v>
      </c>
      <c r="K12" s="6">
        <f>[1]tab1_retorno_empresas!J10</f>
        <v>0</v>
      </c>
      <c r="L12" s="6">
        <f>[1]tab1_retorno_empresas!K10</f>
        <v>0</v>
      </c>
      <c r="M12" s="6">
        <f>[1]tab1_retorno_empresas!L10</f>
        <v>0</v>
      </c>
      <c r="N12" s="48">
        <f>[1]tab1_retorno_empresas!M10</f>
        <v>3.6850058535654817E-2</v>
      </c>
      <c r="O12" s="48">
        <f>[1]tab1_retorno_empresas!N10</f>
        <v>1.1547366747007</v>
      </c>
      <c r="P12" s="5">
        <f>INDEX([1]tab1_retorno_empresas!$A$1:$P$12,MATCH($B12,[1]tab1_retorno_empresas!$B$1:$B$12,0),MATCH(P$3,[1]tab1_retorno_empresas!$A$1:$P$1,0))</f>
        <v>2.5537255795764709E-2</v>
      </c>
    </row>
    <row r="13" spans="2:16" x14ac:dyDescent="0.25">
      <c r="B13" s="4" t="str">
        <f>[1]tab1_retorno_empresas!B11</f>
        <v>PGMN3.SA</v>
      </c>
      <c r="C13" s="48">
        <f>[1]tab1_retorno_empresas!C11</f>
        <v>6.1946902654867353E-2</v>
      </c>
      <c r="D13" s="48">
        <f>[1]tab1_retorno_empresas!D11</f>
        <v>6.4301552106430071E-2</v>
      </c>
      <c r="E13" s="48">
        <f>[1]tab1_retorno_empresas!E11</f>
        <v>2.3454157782516031E-2</v>
      </c>
      <c r="F13" s="48">
        <f>[1]tab1_retorno_empresas!F11</f>
        <v>2.3454157782516031E-2</v>
      </c>
      <c r="G13" s="48">
        <f>_xlfn.XLOOKUP($B13,tab4_contribuicao!$B$3:$B$11,tab4_contribuicao!$H$3:$H$11)</f>
        <v>4.1555161568043168E-2</v>
      </c>
      <c r="H13" s="6">
        <f>[1]tab1_retorno_empresas!G11</f>
        <v>0</v>
      </c>
      <c r="I13" s="6">
        <f>[1]tab1_retorno_empresas!H11</f>
        <v>0</v>
      </c>
      <c r="J13" s="6">
        <f>[1]tab1_retorno_empresas!I11</f>
        <v>0</v>
      </c>
      <c r="K13" s="6">
        <f>[1]tab1_retorno_empresas!J11</f>
        <v>0</v>
      </c>
      <c r="L13" s="6">
        <f>[1]tab1_retorno_empresas!K11</f>
        <v>0</v>
      </c>
      <c r="M13" s="6">
        <f>[1]tab1_retorno_empresas!L11</f>
        <v>0</v>
      </c>
      <c r="N13" s="6">
        <f>[1]tab1_retorno_empresas!M11</f>
        <v>0</v>
      </c>
      <c r="O13" s="6">
        <f>[1]tab1_retorno_empresas!N11</f>
        <v>0</v>
      </c>
      <c r="P13" s="5">
        <f>INDEX([1]tab1_retorno_empresas!$A$1:$P$12,MATCH($B13,[1]tab1_retorno_empresas!$B$1:$B$12,0),MATCH(P$3,[1]tab1_retorno_empresas!$A$1:$P$1,0))</f>
        <v>-3.8379530916844429E-2</v>
      </c>
    </row>
    <row r="14" spans="2:16" x14ac:dyDescent="0.25">
      <c r="B14" s="9" t="str">
        <f>[1]tab1_retorno_empresas!B12</f>
        <v>AERI3.SA</v>
      </c>
      <c r="C14" s="49">
        <f>[1]tab1_retorno_empresas!C12</f>
        <v>1.8099547511312149E-2</v>
      </c>
      <c r="D14" s="49">
        <f>[1]tab1_retorno_empresas!D12</f>
        <v>-9.9999999999999978E-2</v>
      </c>
      <c r="E14" s="49">
        <f>[1]tab1_retorno_empresas!E12</f>
        <v>0.34932533733133408</v>
      </c>
      <c r="F14" s="49">
        <f>[1]tab1_retorno_empresas!F12</f>
        <v>0.34932533733133408</v>
      </c>
      <c r="G14" s="49">
        <f>_xlfn.XLOOKUP($B14,tab4_contribuicao!$B$3:$B$11,tab4_contribuicao!$H$3:$H$11)</f>
        <v>5.3321833851889232E-2</v>
      </c>
      <c r="H14" s="18">
        <f>[1]tab1_retorno_empresas!G12</f>
        <v>0</v>
      </c>
      <c r="I14" s="18">
        <f>[1]tab1_retorno_empresas!H12</f>
        <v>0</v>
      </c>
      <c r="J14" s="18">
        <f>[1]tab1_retorno_empresas!I12</f>
        <v>0</v>
      </c>
      <c r="K14" s="18">
        <f>[1]tab1_retorno_empresas!J12</f>
        <v>0</v>
      </c>
      <c r="L14" s="18">
        <f>[1]tab1_retorno_empresas!K12</f>
        <v>0</v>
      </c>
      <c r="M14" s="18">
        <f>[1]tab1_retorno_empresas!L12</f>
        <v>0</v>
      </c>
      <c r="N14" s="18">
        <f>[1]tab1_retorno_empresas!M12</f>
        <v>0</v>
      </c>
      <c r="O14" s="18">
        <f>[1]tab1_retorno_empresas!N12</f>
        <v>0</v>
      </c>
      <c r="P14" s="57">
        <f>INDEX([1]tab1_retorno_empresas!$A$1:$P$12,MATCH($B14,[1]tab1_retorno_empresas!$B$1:$B$12,0),MATCH(P$3,[1]tab1_retorno_empresas!$A$1:$P$1,0))</f>
        <v>0.49925037481259382</v>
      </c>
    </row>
    <row r="15" spans="2:16" x14ac:dyDescent="0.25">
      <c r="B15" s="10" t="s">
        <v>8</v>
      </c>
    </row>
    <row r="16" spans="2:16" x14ac:dyDescent="0.25">
      <c r="B16" s="10" t="s">
        <v>75</v>
      </c>
    </row>
    <row r="18" spans="3:16" x14ac:dyDescent="0.25">
      <c r="D18" s="46"/>
      <c r="E18" s="62"/>
      <c r="F18" s="62"/>
      <c r="G18" s="46"/>
    </row>
    <row r="19" spans="3:16" x14ac:dyDescent="0.25">
      <c r="C19" s="48"/>
      <c r="D19" s="48"/>
      <c r="G19" s="46"/>
      <c r="H19" s="50"/>
      <c r="I19" s="50"/>
      <c r="J19" s="50"/>
      <c r="K19" s="50"/>
      <c r="L19" s="50"/>
      <c r="M19" s="50"/>
      <c r="N19" s="50"/>
      <c r="O19" s="50"/>
      <c r="P19" s="46"/>
    </row>
    <row r="20" spans="3:16" x14ac:dyDescent="0.25">
      <c r="C20" s="48"/>
      <c r="D20" s="48"/>
      <c r="G20" s="46"/>
      <c r="H20" s="45"/>
      <c r="I20" s="45"/>
      <c r="J20" s="45"/>
      <c r="K20" s="45"/>
      <c r="L20" s="45"/>
      <c r="M20" s="45"/>
      <c r="N20" s="45"/>
      <c r="O20" s="45"/>
      <c r="P20" s="46"/>
    </row>
    <row r="21" spans="3:16" x14ac:dyDescent="0.25">
      <c r="C21" s="48"/>
      <c r="D21" s="48"/>
      <c r="E21" s="56"/>
      <c r="G21" s="46"/>
    </row>
    <row r="22" spans="3:16" x14ac:dyDescent="0.25">
      <c r="C22" s="48"/>
      <c r="D22" s="48"/>
      <c r="E22" s="56"/>
      <c r="G22" s="46"/>
    </row>
    <row r="23" spans="3:16" x14ac:dyDescent="0.25">
      <c r="C23" s="48"/>
      <c r="D23" s="48"/>
      <c r="E23" s="56"/>
      <c r="G23" s="46"/>
    </row>
    <row r="24" spans="3:16" x14ac:dyDescent="0.25">
      <c r="C24" s="48"/>
      <c r="D24" s="48"/>
      <c r="E24" s="56"/>
      <c r="G24" s="46"/>
    </row>
    <row r="25" spans="3:16" x14ac:dyDescent="0.25">
      <c r="C25" s="48"/>
      <c r="D25" s="48"/>
      <c r="E25" s="56"/>
      <c r="G25" s="46"/>
    </row>
    <row r="26" spans="3:16" x14ac:dyDescent="0.25">
      <c r="C26" s="48"/>
      <c r="D26" s="48"/>
      <c r="E26" s="56"/>
      <c r="G26" s="46"/>
    </row>
    <row r="27" spans="3:16" x14ac:dyDescent="0.25">
      <c r="C27" s="48"/>
      <c r="D27" s="48"/>
      <c r="E27" s="56"/>
    </row>
    <row r="28" spans="3:16" x14ac:dyDescent="0.25">
      <c r="C28" s="56"/>
      <c r="D28" s="56"/>
      <c r="E28" s="56"/>
    </row>
    <row r="29" spans="3:16" x14ac:dyDescent="0.25">
      <c r="C29" s="56"/>
      <c r="D29" s="56"/>
      <c r="E29" s="56"/>
    </row>
    <row r="30" spans="3:16" x14ac:dyDescent="0.25">
      <c r="C30" s="56"/>
    </row>
    <row r="31" spans="3:16" x14ac:dyDescent="0.25">
      <c r="C31" s="56"/>
    </row>
    <row r="32" spans="3:16" x14ac:dyDescent="0.25">
      <c r="C32" s="56"/>
    </row>
    <row r="33" spans="3:3" x14ac:dyDescent="0.25">
      <c r="C33" s="56"/>
    </row>
    <row r="34" spans="3:3" x14ac:dyDescent="0.25">
      <c r="C34" s="56"/>
    </row>
  </sheetData>
  <pageMargins left="0.7" right="0.7" top="0.75" bottom="0.75" header="0.3" footer="0.3"/>
  <ignoredErrors>
    <ignoredError sqref="H3:P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7"/>
  <sheetViews>
    <sheetView showGridLines="0" workbookViewId="0">
      <selection activeCell="D5" sqref="D5:H15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1.49E-2</v>
      </c>
      <c r="E5" s="12">
        <f>[1]tab2_risco_empresas!C$3</f>
        <v>7.3200000000000001E-2</v>
      </c>
      <c r="F5" s="6">
        <f>[1]tab2_risco_empresas!D$3</f>
        <v>4.9127516778523503</v>
      </c>
      <c r="G5" s="12">
        <f>[1]tab2_risco_empresas!E$3</f>
        <v>5.4000000000000003E-3</v>
      </c>
      <c r="H5" s="53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1.3899999999999999E-2</v>
      </c>
      <c r="E6" s="14">
        <f>[1]tab2_risco_empresas!C$2</f>
        <v>6.6799999999999998E-2</v>
      </c>
      <c r="F6" s="58">
        <f>[1]tab2_risco_empresas!D$2</f>
        <v>4.8057553956834536</v>
      </c>
      <c r="G6" s="14">
        <f>[1]tab2_risco_empresas!E$2</f>
        <v>4.4999999999999997E-3</v>
      </c>
      <c r="H6" s="54">
        <f>[1]tab2_risco_empresas!F$2</f>
        <v>48</v>
      </c>
      <c r="I6" s="14">
        <f>[1]tab2_risco_empresas!G$2</f>
        <v>0.18149999999999999</v>
      </c>
      <c r="J6" s="14">
        <f>[1]tab2_risco_empresas!H$2</f>
        <v>-0.16700000000000001</v>
      </c>
    </row>
    <row r="7" spans="3:10" x14ac:dyDescent="0.25">
      <c r="C7" s="4" t="str" cm="1">
        <f t="array" ref="C7:J15">_xlfn._xlws.SORT([1]tab2_risco_empresas!$A$4:$H$12,2,-1)</f>
        <v>AERI3.SA</v>
      </c>
      <c r="D7" s="12">
        <v>7.1800000000000003E-2</v>
      </c>
      <c r="E7" s="12">
        <v>0.24249999999999999</v>
      </c>
      <c r="F7" s="6">
        <v>3.3774373259052921</v>
      </c>
      <c r="G7" s="13">
        <v>5.8799999999999998E-2</v>
      </c>
      <c r="H7" s="20">
        <v>6</v>
      </c>
      <c r="I7" s="13">
        <v>0.50380000000000003</v>
      </c>
      <c r="J7" s="13">
        <v>-0.1394</v>
      </c>
    </row>
    <row r="8" spans="3:10" x14ac:dyDescent="0.25">
      <c r="C8" s="4" t="str">
        <v>HAPV3.SA</v>
      </c>
      <c r="D8" s="12">
        <v>3.1800000000000002E-2</v>
      </c>
      <c r="E8" s="12">
        <v>0.1008</v>
      </c>
      <c r="F8" s="6">
        <v>3.1698113207547172</v>
      </c>
      <c r="G8" s="13">
        <v>1.0200000000000001E-2</v>
      </c>
      <c r="H8" s="20">
        <v>36</v>
      </c>
      <c r="I8" s="13">
        <v>0.23710000000000001</v>
      </c>
      <c r="J8" s="13">
        <v>-0.2319</v>
      </c>
    </row>
    <row r="9" spans="3:10" x14ac:dyDescent="0.25">
      <c r="C9" s="4" t="str">
        <v>ARCE</v>
      </c>
      <c r="D9" s="12">
        <v>2.7900000000000001E-2</v>
      </c>
      <c r="E9" s="12">
        <v>0.1477</v>
      </c>
      <c r="F9" s="6">
        <v>5.2939068100358417</v>
      </c>
      <c r="G9" s="13">
        <v>2.18E-2</v>
      </c>
      <c r="H9" s="20">
        <v>31</v>
      </c>
      <c r="I9" s="13">
        <v>0.39539999999999997</v>
      </c>
      <c r="J9" s="13">
        <v>-0.26569999999999999</v>
      </c>
    </row>
    <row r="10" spans="3:10" x14ac:dyDescent="0.25">
      <c r="C10" s="4" t="str">
        <v>BNBR3.SA</v>
      </c>
      <c r="D10" s="12">
        <v>2.7E-2</v>
      </c>
      <c r="E10" s="12">
        <v>0.13880000000000001</v>
      </c>
      <c r="F10" s="6">
        <v>5.1407407407407408</v>
      </c>
      <c r="G10" s="13">
        <v>1.9300000000000001E-2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COCE3.SA</v>
      </c>
      <c r="D11" s="15">
        <v>1.7899999999999999E-2</v>
      </c>
      <c r="E11" s="15">
        <v>0.13550000000000001</v>
      </c>
      <c r="F11" s="16">
        <v>7.5698324022346384</v>
      </c>
      <c r="G11" s="13">
        <v>1.84E-2</v>
      </c>
      <c r="H11" s="20">
        <v>48</v>
      </c>
      <c r="I11" s="13">
        <v>0.5</v>
      </c>
      <c r="J11" s="13">
        <v>-0.28670000000000001</v>
      </c>
    </row>
    <row r="12" spans="3:10" x14ac:dyDescent="0.25">
      <c r="C12" s="4" t="str">
        <v>COCE5.SA</v>
      </c>
      <c r="D12" s="15">
        <v>6.8999999999999999E-3</v>
      </c>
      <c r="E12" s="15">
        <v>7.0400000000000004E-2</v>
      </c>
      <c r="F12" s="16">
        <v>10.20289855072464</v>
      </c>
      <c r="G12" s="13">
        <v>5.0000000000000001E-3</v>
      </c>
      <c r="H12" s="20">
        <v>48</v>
      </c>
      <c r="I12" s="13">
        <v>0.16689999999999999</v>
      </c>
      <c r="J12" s="13">
        <v>-0.23080000000000001</v>
      </c>
    </row>
    <row r="13" spans="3:10" x14ac:dyDescent="0.25">
      <c r="C13" s="4" t="str">
        <v>PGMN3.SA</v>
      </c>
      <c r="D13" s="15">
        <v>5.8999999999999999E-3</v>
      </c>
      <c r="E13" s="15">
        <v>8.2400000000000001E-2</v>
      </c>
      <c r="F13" s="16">
        <v>13.966101694915251</v>
      </c>
      <c r="G13" s="13">
        <v>6.7999999999999996E-3</v>
      </c>
      <c r="H13" s="20">
        <v>8</v>
      </c>
      <c r="I13" s="13">
        <v>0.12529999999999999</v>
      </c>
      <c r="J13" s="13">
        <v>-0.1087</v>
      </c>
    </row>
    <row r="14" spans="3:10" x14ac:dyDescent="0.25">
      <c r="C14" s="4" t="str">
        <v>GRND3.SA</v>
      </c>
      <c r="D14" s="15">
        <v>2E-3</v>
      </c>
      <c r="E14" s="15">
        <v>7.7799999999999994E-2</v>
      </c>
      <c r="F14" s="16">
        <v>38.9</v>
      </c>
      <c r="G14" s="13">
        <v>6.1000000000000004E-3</v>
      </c>
      <c r="H14" s="20">
        <v>48</v>
      </c>
      <c r="I14" s="13">
        <v>0.14230000000000001</v>
      </c>
      <c r="J14" s="13">
        <v>-0.22370000000000001</v>
      </c>
    </row>
    <row r="15" spans="3:10" x14ac:dyDescent="0.25">
      <c r="C15" s="9" t="str">
        <v>MDIA3.SA</v>
      </c>
      <c r="D15" s="17">
        <v>-8.9999999999999993E-3</v>
      </c>
      <c r="E15" s="17">
        <v>9.2299999999999993E-2</v>
      </c>
      <c r="F15" s="18">
        <v>-10.25555555555556</v>
      </c>
      <c r="G15" s="19">
        <v>8.5000000000000006E-3</v>
      </c>
      <c r="H15" s="21">
        <v>48</v>
      </c>
      <c r="I15" s="19">
        <v>0.15329999999999999</v>
      </c>
      <c r="J15" s="19">
        <v>-0.29020000000000001</v>
      </c>
    </row>
    <row r="16" spans="3:10" x14ac:dyDescent="0.25">
      <c r="C16" s="10" t="s">
        <v>8</v>
      </c>
    </row>
    <row r="17" spans="3:3" x14ac:dyDescent="0.25">
      <c r="C17" s="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4" sqref="B4:H13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76</v>
      </c>
      <c r="C4" s="23">
        <f>[1]tab3_risco_sistemico!B2</f>
        <v>8.7300000000000003E-2</v>
      </c>
      <c r="D4" s="23">
        <f>[1]tab3_risco_sistemico!C2</f>
        <v>7.0000000000000001E-3</v>
      </c>
      <c r="E4" s="23">
        <f>[1]tab3_risco_sistemico!D2</f>
        <v>0.46339999999999998</v>
      </c>
      <c r="F4" s="23">
        <f>[1]tab3_risco_sistemico!E2</f>
        <v>0.50770000000000004</v>
      </c>
      <c r="G4" s="23">
        <f>[1]tab3_risco_sistemico!F2</f>
        <v>2.0000000000000001E-4</v>
      </c>
      <c r="H4" s="23">
        <f>[1]tab3_risco_sistemico!G2</f>
        <v>0.25769999999999998</v>
      </c>
    </row>
    <row r="5" spans="2:8" x14ac:dyDescent="0.25">
      <c r="B5" s="24" t="str" cm="1">
        <f t="array" ref="B5:H13">_xlfn._xlws.SORT([1]tab3_risco_sistemico!$A$3:$G$11,4,-1)</f>
        <v>COCE3.SA</v>
      </c>
      <c r="C5" s="25">
        <v>5.67E-2</v>
      </c>
      <c r="D5" s="25">
        <v>4.5999999999999999E-3</v>
      </c>
      <c r="E5" s="25">
        <v>0.89</v>
      </c>
      <c r="F5" s="26">
        <v>0.48089999999999999</v>
      </c>
      <c r="G5" s="25">
        <v>5.0000000000000001E-4</v>
      </c>
      <c r="H5" s="25">
        <v>0.23119999999999999</v>
      </c>
    </row>
    <row r="6" spans="2:8" x14ac:dyDescent="0.25">
      <c r="B6" s="4" t="str">
        <v>ARCE_SP500</v>
      </c>
      <c r="C6" s="12">
        <v>1.12E-2</v>
      </c>
      <c r="D6" s="12">
        <v>8.9999999999999998E-4</v>
      </c>
      <c r="E6" s="12">
        <v>0.88560000000000005</v>
      </c>
      <c r="F6" s="13">
        <v>0.35170000000000001</v>
      </c>
      <c r="G6" s="12">
        <v>4.8399999999999999E-2</v>
      </c>
      <c r="H6" s="12">
        <v>0.1237</v>
      </c>
    </row>
    <row r="7" spans="2:8" x14ac:dyDescent="0.25">
      <c r="B7" s="4" t="str">
        <v>MDIA3.SA</v>
      </c>
      <c r="C7" s="12">
        <v>-0.21870000000000001</v>
      </c>
      <c r="D7" s="12">
        <v>-2.0400000000000001E-2</v>
      </c>
      <c r="E7" s="12">
        <v>0.76229999999999998</v>
      </c>
      <c r="F7" s="13">
        <v>0.60499999999999998</v>
      </c>
      <c r="G7" s="12">
        <v>0</v>
      </c>
      <c r="H7" s="12">
        <v>0.36599999999999999</v>
      </c>
    </row>
    <row r="8" spans="2:8" x14ac:dyDescent="0.25">
      <c r="B8" s="4" t="str">
        <v>HAPV3.SA</v>
      </c>
      <c r="C8" s="12">
        <v>0.32079999999999997</v>
      </c>
      <c r="D8" s="12">
        <v>2.35E-2</v>
      </c>
      <c r="E8" s="12">
        <v>0.67479999999999996</v>
      </c>
      <c r="F8" s="13">
        <v>0.53769999999999996</v>
      </c>
      <c r="G8" s="12">
        <v>6.9999999999999999E-4</v>
      </c>
      <c r="H8" s="12">
        <v>0.28910000000000002</v>
      </c>
    </row>
    <row r="9" spans="2:8" x14ac:dyDescent="0.25">
      <c r="B9" s="4" t="str">
        <v>GRND3.SA</v>
      </c>
      <c r="C9" s="15">
        <v>-9.0700000000000003E-2</v>
      </c>
      <c r="D9" s="15">
        <v>-7.9000000000000008E-3</v>
      </c>
      <c r="E9" s="15">
        <v>0.66320000000000001</v>
      </c>
      <c r="F9" s="13">
        <v>0.62380000000000002</v>
      </c>
      <c r="G9" s="15">
        <v>0</v>
      </c>
      <c r="H9" s="15">
        <v>0.38919999999999999</v>
      </c>
    </row>
    <row r="10" spans="2:8" x14ac:dyDescent="0.25">
      <c r="B10" s="4" t="str">
        <v>COCE5.SA</v>
      </c>
      <c r="C10" s="12">
        <v>-2.6599999999999999E-2</v>
      </c>
      <c r="D10" s="12">
        <v>-2.2000000000000001E-3</v>
      </c>
      <c r="E10" s="12">
        <v>0.61080000000000001</v>
      </c>
      <c r="F10" s="13">
        <v>0.63549999999999995</v>
      </c>
      <c r="G10" s="12">
        <v>0</v>
      </c>
      <c r="H10" s="12">
        <v>0.40379999999999999</v>
      </c>
    </row>
    <row r="11" spans="2:8" x14ac:dyDescent="0.25">
      <c r="B11" s="4" t="str">
        <v>BNBR3.SA</v>
      </c>
      <c r="C11" s="12">
        <v>0.28079999999999999</v>
      </c>
      <c r="D11" s="12">
        <v>2.0799999999999999E-2</v>
      </c>
      <c r="E11" s="12">
        <v>0.40970000000000001</v>
      </c>
      <c r="F11" s="13">
        <v>0.21609999999999999</v>
      </c>
      <c r="G11" s="12">
        <v>0.1401</v>
      </c>
      <c r="H11" s="12">
        <v>4.6699999999999998E-2</v>
      </c>
    </row>
    <row r="12" spans="2:8" x14ac:dyDescent="0.25">
      <c r="B12" s="4" t="str">
        <v>PGMN3.SA</v>
      </c>
      <c r="C12" s="12">
        <v>-0.1497</v>
      </c>
      <c r="D12" s="12">
        <v>-1.34E-2</v>
      </c>
      <c r="E12" s="12">
        <v>0.29039999999999999</v>
      </c>
      <c r="F12" s="13">
        <v>0.2336</v>
      </c>
      <c r="G12" s="12">
        <v>0.5776</v>
      </c>
      <c r="H12" s="12">
        <v>5.4600000000000003E-2</v>
      </c>
    </row>
    <row r="13" spans="2:8" x14ac:dyDescent="0.25">
      <c r="B13" s="9" t="str">
        <v>ARCE_Ibovespa</v>
      </c>
      <c r="C13" s="17">
        <v>0.38419999999999999</v>
      </c>
      <c r="D13" s="17">
        <v>2.75E-2</v>
      </c>
      <c r="E13" s="17">
        <v>2.9000000000000001E-2</v>
      </c>
      <c r="F13" s="19">
        <v>1.5900000000000001E-2</v>
      </c>
      <c r="G13" s="17">
        <v>0.93210000000000004</v>
      </c>
      <c r="H13" s="17">
        <v>2.9999999999999997E-4</v>
      </c>
    </row>
    <row r="14" spans="2:8" x14ac:dyDescent="0.25">
      <c r="B14" s="10" t="s">
        <v>8</v>
      </c>
    </row>
    <row r="15" spans="2:8" x14ac:dyDescent="0.25">
      <c r="B15" s="10" t="s">
        <v>75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tabSelected="1" zoomScaleNormal="100" workbookViewId="0">
      <selection activeCell="E6" sqref="E6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9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59</v>
      </c>
      <c r="H2" s="29" t="s">
        <v>74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_xlfn.XLOOKUP($B3,nome_empresas!$C$1:$C$10,nome_empresas!$D$1:$D$10)</f>
        <v>HAPVIDA</v>
      </c>
      <c r="D3" s="28" t="s">
        <v>35</v>
      </c>
      <c r="E3" s="30">
        <f>[1]contribuicao!C2</f>
        <v>1220889541.2496419</v>
      </c>
      <c r="F3" s="30">
        <f>[1]contribuicao!D2</f>
        <v>1180850975.643929</v>
      </c>
      <c r="G3" s="30">
        <f>[1]contribuicao!$E2</f>
        <v>3714929530</v>
      </c>
      <c r="H3" s="31">
        <f>[1]contribuicao!G2</f>
        <v>0.46200479306165848</v>
      </c>
      <c r="I3" s="31">
        <f>[1]contribuicao!H2</f>
        <v>0.58212630130960219</v>
      </c>
    </row>
    <row r="4" spans="2:9" x14ac:dyDescent="0.25">
      <c r="B4" s="28" t="str">
        <f>[1]contribuicao!B3</f>
        <v>ARCE</v>
      </c>
      <c r="C4" s="28" t="str">
        <f>_xlfn.XLOOKUP($B4,nome_empresas!$C$1:$C$10,nome_empresas!$D$1:$D$10)</f>
        <v xml:space="preserve">ARCO </v>
      </c>
      <c r="D4" s="28" t="s">
        <v>35</v>
      </c>
      <c r="E4" s="30">
        <f>[1]contribuicao!C3</f>
        <v>57389188.274126701</v>
      </c>
      <c r="F4" s="30">
        <f>[1]contribuicao!D3</f>
        <v>57389188.274126701</v>
      </c>
      <c r="G4" s="30">
        <f>[1]contribuicao!$E3</f>
        <v>57587563</v>
      </c>
      <c r="H4" s="31">
        <f>[1]contribuicao!G3</f>
        <v>0.21620156005724631</v>
      </c>
      <c r="I4" s="31">
        <f>[1]contribuicao!H3</f>
        <v>2.829125486131746E-2</v>
      </c>
    </row>
    <row r="5" spans="2:9" x14ac:dyDescent="0.25">
      <c r="B5" s="28" t="str">
        <f>[1]contribuicao!B4</f>
        <v>MDIA3.SA</v>
      </c>
      <c r="C5" s="28" t="str">
        <f>_xlfn.XLOOKUP($B5,nome_empresas!$C$1:$C$10,nome_empresas!$D$1:$D$10)</f>
        <v>M. DIAS BRANCO</v>
      </c>
      <c r="D5" s="28" t="s">
        <v>35</v>
      </c>
      <c r="E5" s="30">
        <f>[1]contribuicao!C4</f>
        <v>83669782</v>
      </c>
      <c r="F5" s="30">
        <f>[1]contribuicao!D4</f>
        <v>83669782</v>
      </c>
      <c r="G5" s="30">
        <f>[1]contribuicao!$E4</f>
        <v>339000000</v>
      </c>
      <c r="H5" s="31">
        <f>[1]contribuicao!G4</f>
        <v>6.05153572129975E-2</v>
      </c>
      <c r="I5" s="31">
        <f>[1]contribuicao!H4</f>
        <v>4.1246848020327617E-2</v>
      </c>
    </row>
    <row r="6" spans="2:9" x14ac:dyDescent="0.25">
      <c r="B6" s="28" t="str">
        <f>[1]contribuicao!B5</f>
        <v>GRND3.SA</v>
      </c>
      <c r="C6" s="28" t="str">
        <f>_xlfn.XLOOKUP($B6,nome_empresas!$C$1:$C$10,nome_empresas!$D$1:$D$10)</f>
        <v>GRENDENE</v>
      </c>
      <c r="D6" s="28" t="s">
        <v>35</v>
      </c>
      <c r="E6" s="30">
        <f>[1]contribuicao!C5</f>
        <v>268371180</v>
      </c>
      <c r="F6" s="30">
        <f>[1]contribuicao!D5</f>
        <v>268371180</v>
      </c>
      <c r="G6" s="30">
        <f>[1]contribuicao!$E5</f>
        <v>902160000</v>
      </c>
      <c r="H6" s="31">
        <f>[1]contribuicao!G5</f>
        <v>5.9572637532534022E-2</v>
      </c>
      <c r="I6" s="31">
        <f>[1]contribuicao!H5</f>
        <v>0.13229943965308749</v>
      </c>
    </row>
    <row r="7" spans="2:9" x14ac:dyDescent="0.25">
      <c r="B7" s="28" t="str">
        <f>[1]contribuicao!B6</f>
        <v>AERI3.SA</v>
      </c>
      <c r="C7" s="28" t="str">
        <f>_xlfn.XLOOKUP($B7,nome_empresas!$C$1:$C$10,nome_empresas!$D$1:$D$10)</f>
        <v>AERIS</v>
      </c>
      <c r="D7" s="28" t="s">
        <v>35</v>
      </c>
      <c r="E7" s="30">
        <f>[1]contribuicao!C6</f>
        <v>218058827</v>
      </c>
      <c r="F7" s="30">
        <f>[1]contribuicao!D6</f>
        <v>218058827</v>
      </c>
      <c r="G7" s="30">
        <f>[1]contribuicao!$E6</f>
        <v>766213456</v>
      </c>
      <c r="H7" s="31">
        <f>[1]contribuicao!G6</f>
        <v>5.3321833851889232E-2</v>
      </c>
      <c r="I7" s="31">
        <f>[1]contribuicao!H6</f>
        <v>0.1074968654365553</v>
      </c>
    </row>
    <row r="8" spans="2:9" x14ac:dyDescent="0.25">
      <c r="B8" s="28" t="str">
        <f>[1]contribuicao!B7</f>
        <v>PGMN3.SA</v>
      </c>
      <c r="C8" s="28" t="str">
        <f>_xlfn.XLOOKUP($B8,nome_empresas!$C$1:$C$10,nome_empresas!$D$1:$D$10)</f>
        <v>PAGUE MENOS</v>
      </c>
      <c r="D8" s="28" t="s">
        <v>35</v>
      </c>
      <c r="E8" s="30">
        <f>[1]contribuicao!C7</f>
        <v>159318000</v>
      </c>
      <c r="F8" s="30">
        <f>[1]contribuicao!D7</f>
        <v>159318000</v>
      </c>
      <c r="G8" s="30">
        <f>[1]contribuicao!$E7</f>
        <v>443781062</v>
      </c>
      <c r="H8" s="31">
        <f>[1]contribuicao!G7</f>
        <v>4.1555161568043168E-2</v>
      </c>
      <c r="I8" s="31">
        <f>[1]contribuicao!H7</f>
        <v>7.8539290719109991E-2</v>
      </c>
    </row>
    <row r="9" spans="2:9" x14ac:dyDescent="0.25">
      <c r="B9" s="28" t="str">
        <f>[1]contribuicao!B8</f>
        <v>BNBR3.SA</v>
      </c>
      <c r="C9" s="28" t="str">
        <f>_xlfn.XLOOKUP($B9,nome_empresas!$C$1:$C$10,nome_empresas!$D$1:$D$10)</f>
        <v>BANCO DO NORDESTE</v>
      </c>
      <c r="D9" s="28" t="s">
        <v>62</v>
      </c>
      <c r="E9" s="30">
        <f>[1]contribuicao!C8</f>
        <v>614211</v>
      </c>
      <c r="F9" s="30">
        <f>[1]contribuicao!D8</f>
        <v>20285133.535237689</v>
      </c>
      <c r="G9" s="30">
        <f>[1]contribuicao!$E8</f>
        <v>86371464</v>
      </c>
      <c r="H9" s="31">
        <f>[1]contribuicao!G8</f>
        <v>3.8541649316621782E-2</v>
      </c>
      <c r="I9" s="31">
        <f>[1]contribuicao!H8</f>
        <v>0.01</v>
      </c>
    </row>
    <row r="10" spans="2:9" x14ac:dyDescent="0.25">
      <c r="B10" s="28" t="str">
        <f>[1]contribuicao!B9</f>
        <v>COCE3.SA</v>
      </c>
      <c r="C10" s="28" t="str">
        <f>_xlfn.XLOOKUP($B10,nome_empresas!$C$1:$C$10,nome_empresas!$D$1:$D$10)</f>
        <v>COELCE</v>
      </c>
      <c r="D10" s="28" t="s">
        <v>35</v>
      </c>
      <c r="E10" s="30">
        <f>[1]contribuicao!C9</f>
        <v>1003692</v>
      </c>
      <c r="F10" s="30">
        <f>[1]contribuicao!D9</f>
        <v>20285133.535237689</v>
      </c>
      <c r="G10" s="30">
        <f>[1]contribuicao!$E9</f>
        <v>48067937</v>
      </c>
      <c r="H10" s="31">
        <f>[1]contribuicao!G9</f>
        <v>3.6651218068859549E-2</v>
      </c>
      <c r="I10" s="31">
        <f>[1]contribuicao!H9</f>
        <v>0.01</v>
      </c>
    </row>
    <row r="11" spans="2:9" x14ac:dyDescent="0.25">
      <c r="B11" s="55" t="str">
        <f>[1]contribuicao!B10</f>
        <v>COCE5.SA</v>
      </c>
      <c r="C11" s="28" t="str">
        <f>IFERROR(_xlfn.XLOOKUP($B11,nome_empresas!$C$1:$C$10,nome_empresas!$D$1:$D$10),"")</f>
        <v>COELCE</v>
      </c>
      <c r="D11" s="28" t="s">
        <v>35</v>
      </c>
      <c r="E11" s="30">
        <f>[1]contribuicao!C10</f>
        <v>19198932</v>
      </c>
      <c r="F11" s="30">
        <f>[1]contribuicao!D10</f>
        <v>20285133.535237689</v>
      </c>
      <c r="G11" s="30">
        <f>[1]contribuicao!$E10</f>
        <v>29787362</v>
      </c>
      <c r="H11" s="31">
        <f>[1]contribuicao!G10</f>
        <v>3.1635789330149988E-2</v>
      </c>
      <c r="I11" s="31">
        <f>[1]contribuicao!H10</f>
        <v>0.01</v>
      </c>
    </row>
    <row r="12" spans="2:9" x14ac:dyDescent="0.25">
      <c r="B12" s="32" t="s">
        <v>43</v>
      </c>
      <c r="C12" s="32"/>
      <c r="D12" s="32"/>
      <c r="E12" s="33">
        <f>SUM(E3:E11)</f>
        <v>2028513353.5237687</v>
      </c>
      <c r="F12" s="33">
        <f>SUM(F3:F11)</f>
        <v>2028513353.5237691</v>
      </c>
      <c r="G12" s="33">
        <f>SUM(G3:G11)</f>
        <v>6387898374</v>
      </c>
      <c r="H12" s="34">
        <f>SUM(H3:H11)</f>
        <v>1</v>
      </c>
      <c r="I12" s="34">
        <f>SUM(I3:I11)</f>
        <v>1.0000000000000002</v>
      </c>
    </row>
    <row r="13" spans="2:9" x14ac:dyDescent="0.25">
      <c r="B13" s="35" t="s">
        <v>44</v>
      </c>
      <c r="C13" s="35"/>
      <c r="D13" s="35"/>
      <c r="E13" s="47">
        <f>[1]contribuicao!$I$10</f>
        <v>82004341.126424089</v>
      </c>
      <c r="F13" s="36"/>
      <c r="G13" s="36"/>
      <c r="H13" s="37"/>
      <c r="I13" s="37"/>
    </row>
    <row r="14" spans="2:9" x14ac:dyDescent="0.25">
      <c r="B14" s="10" t="s">
        <v>8</v>
      </c>
      <c r="E14" s="38"/>
      <c r="F14" s="38"/>
      <c r="G14" s="38"/>
    </row>
    <row r="15" spans="2:9" x14ac:dyDescent="0.25">
      <c r="B15" s="10" t="s">
        <v>75</v>
      </c>
    </row>
    <row r="16" spans="2:9" x14ac:dyDescent="0.25">
      <c r="B16" t="s">
        <v>60</v>
      </c>
    </row>
    <row r="17" spans="2:8" x14ac:dyDescent="0.25">
      <c r="B17" t="s">
        <v>77</v>
      </c>
    </row>
    <row r="18" spans="2:8" x14ac:dyDescent="0.25">
      <c r="B18" t="s">
        <v>61</v>
      </c>
    </row>
    <row r="19" spans="2:8" x14ac:dyDescent="0.25">
      <c r="B19" t="s">
        <v>71</v>
      </c>
    </row>
    <row r="21" spans="2:8" x14ac:dyDescent="0.25">
      <c r="F21" s="52"/>
      <c r="G21" s="46"/>
    </row>
    <row r="22" spans="2:8" x14ac:dyDescent="0.25">
      <c r="F22" s="63"/>
      <c r="G22" s="46"/>
      <c r="H22" s="46"/>
    </row>
    <row r="23" spans="2:8" x14ac:dyDescent="0.25">
      <c r="F23" s="63"/>
      <c r="G23" s="46"/>
    </row>
    <row r="24" spans="2:8" x14ac:dyDescent="0.25">
      <c r="F24" s="61"/>
      <c r="G24" s="46"/>
    </row>
    <row r="25" spans="2:8" x14ac:dyDescent="0.25">
      <c r="F25" s="51"/>
      <c r="G25" s="46"/>
    </row>
    <row r="26" spans="2:8" x14ac:dyDescent="0.25">
      <c r="F26" s="46"/>
      <c r="G26" s="46"/>
    </row>
    <row r="27" spans="2:8" x14ac:dyDescent="0.25">
      <c r="F27" s="46"/>
      <c r="G27" s="46"/>
    </row>
    <row r="28" spans="2:8" x14ac:dyDescent="0.25">
      <c r="F28" s="46"/>
      <c r="G28" s="46"/>
    </row>
    <row r="29" spans="2:8" x14ac:dyDescent="0.25">
      <c r="F29" s="46"/>
      <c r="G29" s="46"/>
    </row>
    <row r="30" spans="2:8" x14ac:dyDescent="0.25">
      <c r="G30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0"/>
  <sheetViews>
    <sheetView workbookViewId="0">
      <selection activeCell="G11" sqref="G11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58</v>
      </c>
    </row>
    <row r="2" spans="3:4" x14ac:dyDescent="0.25">
      <c r="C2" t="s">
        <v>49</v>
      </c>
      <c r="D2" t="s">
        <v>34</v>
      </c>
    </row>
    <row r="3" spans="3:4" x14ac:dyDescent="0.25">
      <c r="C3" t="s">
        <v>50</v>
      </c>
      <c r="D3" t="s">
        <v>36</v>
      </c>
    </row>
    <row r="4" spans="3:4" x14ac:dyDescent="0.25">
      <c r="C4" t="s">
        <v>51</v>
      </c>
      <c r="D4" t="s">
        <v>37</v>
      </c>
    </row>
    <row r="5" spans="3:4" x14ac:dyDescent="0.25">
      <c r="C5" t="s">
        <v>52</v>
      </c>
      <c r="D5" t="s">
        <v>39</v>
      </c>
    </row>
    <row r="6" spans="3:4" x14ac:dyDescent="0.25">
      <c r="C6" t="s">
        <v>53</v>
      </c>
      <c r="D6" t="s">
        <v>38</v>
      </c>
    </row>
    <row r="7" spans="3:4" x14ac:dyDescent="0.25">
      <c r="C7" t="s">
        <v>54</v>
      </c>
      <c r="D7" t="s">
        <v>40</v>
      </c>
    </row>
    <row r="8" spans="3:4" x14ac:dyDescent="0.25">
      <c r="C8" t="s">
        <v>55</v>
      </c>
      <c r="D8" t="s">
        <v>41</v>
      </c>
    </row>
    <row r="9" spans="3:4" x14ac:dyDescent="0.25">
      <c r="C9" t="s">
        <v>56</v>
      </c>
      <c r="D9" t="s">
        <v>42</v>
      </c>
    </row>
    <row r="10" spans="3:4" x14ac:dyDescent="0.25">
      <c r="C10" t="s">
        <v>57</v>
      </c>
      <c r="D10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3"/>
  <sheetViews>
    <sheetView showGridLines="0" zoomScale="115" zoomScaleNormal="115" workbookViewId="0">
      <selection activeCell="G14" sqref="G14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45</v>
      </c>
    </row>
    <row r="3" spans="2:5" s="2" customFormat="1" ht="30" x14ac:dyDescent="0.25">
      <c r="B3" s="29" t="s">
        <v>46</v>
      </c>
      <c r="C3" s="29" t="s">
        <v>28</v>
      </c>
      <c r="D3" s="29" t="s">
        <v>47</v>
      </c>
      <c r="E3" s="29" t="s">
        <v>48</v>
      </c>
    </row>
    <row r="4" spans="2:5" x14ac:dyDescent="0.25">
      <c r="B4" s="43">
        <f>[1]data_inclusao!A2</f>
        <v>44316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44316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44316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44316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44316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44316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44316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44316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44">
        <f>[1]data_inclusao!A10</f>
        <v>44316</v>
      </c>
      <c r="C12" s="40" t="str">
        <f>[1]data_inclusao!B10</f>
        <v>AERI3.SA</v>
      </c>
      <c r="D12" s="42">
        <f>[1]data_inclusao!C10</f>
        <v>44147</v>
      </c>
      <c r="E12" s="42">
        <f>[1]data_inclusao!D10</f>
        <v>44161</v>
      </c>
    </row>
    <row r="13" spans="2:5" x14ac:dyDescent="0.25">
      <c r="B1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2021-05-03T21:50:15Z</dcterms:modified>
</cp:coreProperties>
</file>