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 defaultThemeVersion="124226"/>
  <bookViews>
    <workbookView xWindow="120" yWindow="45" windowWidth="28695" windowHeight="12540"/>
  </bookViews>
  <sheets>
    <sheet name="Data" sheetId="1" r:id="rId1"/>
    <sheet name="Controller" sheetId="2" r:id="rId2"/>
    <sheet name="Dashboard" sheetId="3" r:id="rId3"/>
    <sheet name="Caixinha" sheetId="4" r:id="rId4"/>
  </sheets>
  <calcPr calcId="124519"/>
  <pivotCaches>
    <pivotCache cacheId="0" r:id="rId5"/>
  </pivotCaches>
</workbook>
</file>

<file path=xl/calcChain.xml><?xml version="1.0" encoding="utf-8"?>
<calcChain xmlns="http://schemas.openxmlformats.org/spreadsheetml/2006/main">
  <c r="D8" i="4"/>
  <c r="D9"/>
  <c r="D10"/>
  <c r="D11"/>
  <c r="D12"/>
  <c r="D13"/>
  <c r="D14"/>
  <c r="D15"/>
  <c r="D16"/>
  <c r="D17"/>
  <c r="D18"/>
  <c r="D19"/>
  <c r="D20"/>
  <c r="D21"/>
  <c r="D22"/>
  <c r="D23"/>
  <c r="D24"/>
  <c r="D25"/>
  <c r="D7"/>
  <c r="B2" i="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D3" i="4" l="1"/>
</calcChain>
</file>

<file path=xl/sharedStrings.xml><?xml version="1.0" encoding="utf-8"?>
<sst xmlns="http://schemas.openxmlformats.org/spreadsheetml/2006/main" count="261" uniqueCount="80">
  <si>
    <t>Data</t>
  </si>
  <si>
    <t>Tipo</t>
  </si>
  <si>
    <t>Categoria</t>
  </si>
  <si>
    <t>operação bancária</t>
  </si>
  <si>
    <t>Descrição</t>
  </si>
  <si>
    <t>Valor</t>
  </si>
  <si>
    <t>Status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</si>
  <si>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</si>
  <si>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</si>
  <si>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</si>
  <si>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</si>
  <si>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</si>
  <si>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</si>
  <si>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</si>
  <si>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</si>
  <si>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</si>
  <si>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</si>
  <si>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</si>
  <si>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</si>
  <si>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</si>
  <si>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</si>
  <si>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</si>
  <si>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</si>
  <si>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</si>
  <si>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</si>
  <si>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</si>
  <si>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</si>
  <si>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</si>
  <si>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</si>
  <si>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</si>
  <si>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</si>
  <si>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</si>
  <si>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</si>
  <si>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</si>
  <si>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</si>
  <si>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</si>
  <si>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</si>
  <si>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</si>
  <si>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</si>
  <si>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</si>
  <si>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</si>
  <si>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</si>
  <si>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</si>
  <si>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</si>
  <si>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</si>
  <si>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</si>
  <si>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</si>
  <si>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</si>
  <si>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</si>
  <si>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</si>
  <si>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</si>
  <si>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</si>
  <si>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</si>
  <si>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</si>
  <si>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</si>
  <si>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</si>
  <si>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</si>
  <si>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</si>
  <si>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</si>
  <si>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</si>
  <si>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</si>
  <si>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</si>
  <si>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</si>
  <si>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</si>
  <si>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</si>
  <si>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</si>
  <si>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</si>
  <si>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</si>
  <si>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</si>
  <si>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</si>
  <si>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</si>
  <si>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</si>
  <si>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Rótulos de Linha</t>
  </si>
  <si>
    <t>Total geral</t>
  </si>
  <si>
    <t>Soma de Valor</t>
  </si>
  <si>
    <t>Mês</t>
  </si>
  <si>
    <t>Data de lançamento</t>
  </si>
  <si>
    <t>Depósito reservado</t>
  </si>
  <si>
    <t>Total Reservado</t>
  </si>
  <si>
    <t>Meta de Reserva</t>
  </si>
</sst>
</file>

<file path=xl/styles.xml><?xml version="1.0" encoding="utf-8"?>
<styleSheet xmlns="http://schemas.openxmlformats.org/spreadsheetml/2006/main">
  <numFmts count="2">
    <numFmt numFmtId="44" formatCode="_-&quot;R$&quot;\ * #,##0.00_-;\-&quot;R$&quot;\ * #,##0.00_-;_-&quot;R$&quot;\ * &quot;-&quot;??_-;_-@_-"/>
    <numFmt numFmtId="164" formatCode="&quot;R$&quot;\ #,##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164" fontId="0" fillId="0" borderId="0" xfId="1" applyNumberFormat="1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2" fillId="2" borderId="0" xfId="0" applyFont="1" applyFill="1"/>
    <xf numFmtId="0" fontId="0" fillId="3" borderId="0" xfId="0" applyFill="1"/>
    <xf numFmtId="1" fontId="0" fillId="0" borderId="0" xfId="0" applyNumberFormat="1" applyAlignment="1">
      <alignment horizontal="center" wrapText="1"/>
    </xf>
    <xf numFmtId="0" fontId="0" fillId="5" borderId="0" xfId="0" applyFill="1"/>
    <xf numFmtId="0" fontId="4" fillId="0" borderId="0" xfId="0" applyFont="1"/>
    <xf numFmtId="14" fontId="0" fillId="0" borderId="0" xfId="0" applyNumberFormat="1" applyBorder="1"/>
    <xf numFmtId="164" fontId="0" fillId="0" borderId="0" xfId="0" applyNumberFormat="1" applyBorder="1"/>
    <xf numFmtId="14" fontId="0" fillId="0" borderId="0" xfId="0" applyNumberFormat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0" fontId="3" fillId="4" borderId="0" xfId="2"/>
  </cellXfs>
  <cellStyles count="3">
    <cellStyle name="Bom" xfId="2" builtinId="26"/>
    <cellStyle name="Moeda" xfId="1" builtinId="4"/>
    <cellStyle name="Normal" xfId="0" builtinId="0"/>
  </cellStyles>
  <dxfs count="13">
    <dxf>
      <numFmt numFmtId="164" formatCode="&quot;R$&quot;\ #,##0.00"/>
    </dxf>
    <dxf>
      <numFmt numFmtId="19" formatCode="dd/mm/yyyy"/>
      <alignment horizontal="left" vertical="top" textRotation="0" wrapText="0" indent="0" relativeIndent="255" justifyLastLine="0" shrinkToFit="0" mergeCell="0" readingOrder="0"/>
    </dxf>
    <dxf>
      <numFmt numFmtId="19" formatCode="dd/mm/yyyy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Calibri"/>
        <scheme val="minor"/>
      </font>
    </dxf>
    <dxf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R$&quot;\ #,##0.00"/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numFmt numFmtId="19" formatCode="dd/mm/yyyy"/>
      <alignment horizontal="center" vertical="bottom" textRotation="0" wrapText="1" indent="0" relativeIndent="0" justifyLastLine="0" shrinkToFit="0" mergeCell="0" readingOrder="0"/>
    </dxf>
    <dxf>
      <numFmt numFmtId="19" formatCode="dd/mm/yyyy"/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</dxfs>
  <tableStyles count="0" defaultTableStyle="TableStyleMedium9" defaultPivotStyle="PivotStyleLight16"/>
  <colors>
    <mruColors>
      <color rgb="FF00CC00"/>
      <color rgb="FF66FF66"/>
      <color rgb="FF99FF33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[Projeto_PlanilhaDIO.xlsx]Controller!Tabela dinâmica1</c:name>
    <c:fmtId val="4"/>
  </c:pivotSource>
  <c:chart>
    <c:autoTitleDeleted val="1"/>
    <c:pivotFmts>
      <c:pivotFmt>
        <c:idx val="0"/>
      </c:pivotFmt>
      <c:pivotFmt>
        <c:idx val="1"/>
        <c:marker>
          <c:symbol val="none"/>
        </c:marker>
        <c:dLbl>
          <c:idx val="0"/>
          <c:delete val="1"/>
        </c:dLbl>
      </c:pivotFmt>
      <c:pivotFmt>
        <c:idx val="2"/>
        <c:spPr>
          <a:solidFill>
            <a:schemeClr val="accent3">
              <a:lumMod val="60000"/>
              <a:lumOff val="40000"/>
            </a:schemeClr>
          </a:solidFill>
          <a:ln>
            <a:gradFill>
              <a:gsLst>
                <a:gs pos="0">
                  <a:schemeClr val="accent2">
                    <a:lumMod val="60000"/>
                    <a:lumOff val="40000"/>
                  </a:schemeClr>
                </a:gs>
                <a:gs pos="50000">
                  <a:srgbClr val="4F81BD">
                    <a:tint val="44500"/>
                    <a:satMod val="160000"/>
                  </a:srgbClr>
                </a:gs>
                <a:gs pos="100000">
                  <a:srgbClr val="4F81BD">
                    <a:tint val="23500"/>
                    <a:satMod val="160000"/>
                  </a:srgbClr>
                </a:gs>
              </a:gsLst>
              <a:lin ang="5400000" scaled="0"/>
            </a:gradFill>
          </a:ln>
          <a:effectLst>
            <a:outerShdw blurRad="50800" dist="50800" dir="5400000" algn="ctr" rotWithShape="0">
              <a:schemeClr val="tx1"/>
            </a:outerShdw>
          </a:effectLst>
          <a:scene3d>
            <a:camera prst="orthographicFront"/>
            <a:lightRig rig="threePt" dir="t"/>
          </a:scene3d>
          <a:sp3d>
            <a:bevelT w="152400" h="50800" prst="softRound"/>
          </a:sp3d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Val val="1"/>
        </c:dLbl>
      </c:pivotFmt>
    </c:pivotFmts>
    <c:plotArea>
      <c:layout>
        <c:manualLayout>
          <c:layoutTarget val="inner"/>
          <c:xMode val="edge"/>
          <c:yMode val="edge"/>
          <c:x val="4.0395764382772703E-2"/>
          <c:y val="4.4677132959323587E-2"/>
          <c:w val="0.94250025221335598"/>
          <c:h val="0.71092641728969874"/>
        </c:manualLayout>
      </c:layout>
      <c:barChart>
        <c:barDir val="col"/>
        <c:grouping val="clustered"/>
        <c:ser>
          <c:idx val="0"/>
          <c:order val="0"/>
          <c:tx>
            <c:strRef>
              <c:f>Controller!$D$4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gradFill>
                <a:gsLst>
                  <a:gs pos="0">
                    <a:schemeClr val="accent2">
                      <a:lumMod val="60000"/>
                      <a:lumOff val="40000"/>
                    </a:schemeClr>
                  </a:gs>
                  <a:gs pos="50000">
                    <a:srgbClr val="4F81BD">
                      <a:tint val="44500"/>
                      <a:satMod val="160000"/>
                    </a:srgbClr>
                  </a:gs>
                  <a:gs pos="100000">
                    <a:srgbClr val="4F81BD">
                      <a:tint val="23500"/>
                      <a:satMod val="160000"/>
                    </a:srgbClr>
                  </a:gs>
                </a:gsLst>
                <a:lin ang="5400000" scaled="0"/>
              </a:gradFill>
            </a:ln>
            <a:effectLst>
              <a:outerShdw blurRad="50800" dist="50800" dir="5400000" algn="ctr" rotWithShape="0">
                <a:schemeClr val="tx1"/>
              </a:outerShdw>
            </a:effectLst>
            <a:scene3d>
              <a:camera prst="orthographicFront"/>
              <a:lightRig rig="threePt" dir="t"/>
            </a:scene3d>
            <a:sp3d>
              <a:bevelT w="152400" h="50800" prst="softRound"/>
            </a:sp3d>
          </c:spPr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showVal val="1"/>
          </c:dLbls>
          <c:cat>
            <c:strRef>
              <c:f>Controller!$C$5:$C$20</c:f>
              <c:strCache>
                <c:ptCount val="15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Dom.</c:v>
                </c:pt>
                <c:pt idx="12">
                  <c:v>Utilidades Domésticas</c:v>
                </c:pt>
                <c:pt idx="13">
                  <c:v>Vestuário</c:v>
                </c:pt>
                <c:pt idx="14">
                  <c:v>Viagem</c:v>
                </c:pt>
              </c:strCache>
            </c:strRef>
          </c:cat>
          <c:val>
            <c:numRef>
              <c:f>Controller!$D$5:$D$20</c:f>
              <c:numCache>
                <c:formatCode>"R$"\ #,##0.00</c:formatCode>
                <c:ptCount val="15"/>
                <c:pt idx="0">
                  <c:v>1600</c:v>
                </c:pt>
                <c:pt idx="1">
                  <c:v>330</c:v>
                </c:pt>
                <c:pt idx="2">
                  <c:v>1100</c:v>
                </c:pt>
                <c:pt idx="3">
                  <c:v>3000</c:v>
                </c:pt>
                <c:pt idx="4">
                  <c:v>570</c:v>
                </c:pt>
                <c:pt idx="5">
                  <c:v>500</c:v>
                </c:pt>
                <c:pt idx="6">
                  <c:v>350</c:v>
                </c:pt>
                <c:pt idx="7">
                  <c:v>830</c:v>
                </c:pt>
                <c:pt idx="8">
                  <c:v>970</c:v>
                </c:pt>
                <c:pt idx="9">
                  <c:v>1400</c:v>
                </c:pt>
                <c:pt idx="10">
                  <c:v>800</c:v>
                </c:pt>
                <c:pt idx="11">
                  <c:v>250</c:v>
                </c:pt>
                <c:pt idx="12">
                  <c:v>1250</c:v>
                </c:pt>
                <c:pt idx="13">
                  <c:v>1500</c:v>
                </c:pt>
                <c:pt idx="14">
                  <c:v>1250</c:v>
                </c:pt>
              </c:numCache>
            </c:numRef>
          </c:val>
        </c:ser>
        <c:axId val="156285568"/>
        <c:axId val="156291456"/>
      </c:barChart>
      <c:catAx>
        <c:axId val="156285568"/>
        <c:scaling>
          <c:orientation val="minMax"/>
        </c:scaling>
        <c:axPos val="b"/>
        <c:majorTickMark val="none"/>
        <c:tickLblPos val="nextTo"/>
        <c:crossAx val="156291456"/>
        <c:crosses val="autoZero"/>
        <c:auto val="1"/>
        <c:lblAlgn val="ctr"/>
        <c:lblOffset val="100"/>
      </c:catAx>
      <c:valAx>
        <c:axId val="156291456"/>
        <c:scaling>
          <c:orientation val="minMax"/>
        </c:scaling>
        <c:delete val="1"/>
        <c:axPos val="l"/>
        <c:numFmt formatCode="&quot;R$&quot;\ #,##0.00" sourceLinked="1"/>
        <c:majorTickMark val="in"/>
        <c:tickLblPos val="nextTo"/>
        <c:crossAx val="156285568"/>
        <c:crosses val="autoZero"/>
        <c:crossBetween val="between"/>
      </c:valAx>
      <c:spPr>
        <a:noFill/>
        <a:ln w="25400">
          <a:noFill/>
        </a:ln>
      </c:spPr>
    </c:plotArea>
    <c:plotVisOnly val="1"/>
  </c:chart>
  <c:spPr>
    <a:noFill/>
    <a:ln>
      <a:noFill/>
    </a:ln>
    <a:effectLst/>
  </c:spPr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[Projeto_PlanilhaDIO.xlsx]Controller!Tabela dinâmica2</c:name>
    <c:fmtId val="2"/>
  </c:pivotSource>
  <c:chart>
    <c:autoTitleDeleted val="1"/>
    <c:pivotFmts>
      <c:pivotFmt>
        <c:idx val="0"/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</c:dLbl>
      </c:pivotFmt>
      <c:pivotFmt>
        <c:idx val="1"/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</c:dLbl>
      </c:pivotFmt>
      <c:pivotFmt>
        <c:idx val="2"/>
        <c:spPr>
          <a:solidFill>
            <a:schemeClr val="accent3">
              <a:lumMod val="60000"/>
              <a:lumOff val="40000"/>
            </a:schemeClr>
          </a:solidFill>
          <a:ln>
            <a:gradFill>
              <a:gsLst>
                <a:gs pos="0">
                  <a:schemeClr val="tx1"/>
                </a:gs>
                <a:gs pos="50000">
                  <a:srgbClr val="4F81BD">
                    <a:tint val="44500"/>
                    <a:satMod val="160000"/>
                  </a:srgbClr>
                </a:gs>
                <a:gs pos="100000">
                  <a:srgbClr val="4F81BD">
                    <a:tint val="23500"/>
                    <a:satMod val="160000"/>
                  </a:srgbClr>
                </a:gs>
              </a:gsLst>
              <a:lin ang="5400000" scaled="0"/>
            </a:gradFill>
          </a:ln>
          <a:effectLst>
            <a:outerShdw blurRad="139700" dist="50800" dir="9000000" algn="ctr" rotWithShape="0">
              <a:sysClr val="windowText" lastClr="000000"/>
            </a:outerShdw>
          </a:effectLst>
          <a:scene3d>
            <a:camera prst="orthographicFront"/>
            <a:lightRig rig="threePt" dir="t"/>
          </a:scene3d>
          <a:sp3d>
            <a:bevelT w="152400" h="50800" prst="softRound"/>
          </a:sp3d>
        </c:spPr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</c:dLbl>
      </c:pivotFmt>
    </c:pivotFmts>
    <c:plotArea>
      <c:layout>
        <c:manualLayout>
          <c:layoutTarget val="inner"/>
          <c:xMode val="edge"/>
          <c:yMode val="edge"/>
          <c:x val="3.486874799230142E-2"/>
          <c:y val="2.8687858033503807E-2"/>
          <c:w val="0.96513125200769878"/>
          <c:h val="0.88660246226838213"/>
        </c:manualLayout>
      </c:layout>
      <c:barChart>
        <c:barDir val="col"/>
        <c:grouping val="clustered"/>
        <c:ser>
          <c:idx val="0"/>
          <c:order val="0"/>
          <c:tx>
            <c:strRef>
              <c:f>Controller!$H$4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gradFill>
                <a:gsLst>
                  <a:gs pos="0">
                    <a:schemeClr val="tx1"/>
                  </a:gs>
                  <a:gs pos="50000">
                    <a:srgbClr val="4F81BD">
                      <a:tint val="44500"/>
                      <a:satMod val="160000"/>
                    </a:srgbClr>
                  </a:gs>
                  <a:gs pos="100000">
                    <a:srgbClr val="4F81BD">
                      <a:tint val="23500"/>
                      <a:satMod val="160000"/>
                    </a:srgbClr>
                  </a:gs>
                </a:gsLst>
                <a:lin ang="5400000" scaled="0"/>
              </a:gradFill>
            </a:ln>
            <a:effectLst>
              <a:outerShdw blurRad="139700" dist="50800" dir="9000000" algn="ctr" rotWithShape="0">
                <a:sysClr val="windowText" lastClr="000000"/>
              </a:outerShdw>
            </a:effectLst>
            <a:scene3d>
              <a:camera prst="orthographicFront"/>
              <a:lightRig rig="threePt" dir="t"/>
            </a:scene3d>
            <a:sp3d>
              <a:bevelT w="152400" h="50800" prst="softRound"/>
            </a:sp3d>
          </c:spPr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showVal val="1"/>
          </c:dLbls>
          <c:cat>
            <c:strRef>
              <c:f>Controller!$G$5:$G$9</c:f>
              <c:strCache>
                <c:ptCount val="4"/>
                <c:pt idx="0">
                  <c:v>Freelance</c:v>
                </c:pt>
                <c:pt idx="1">
                  <c:v>Investimentos</c:v>
                </c:pt>
                <c:pt idx="2">
                  <c:v>Renda Fixa</c:v>
                </c:pt>
                <c:pt idx="3">
                  <c:v>Venda de ativos</c:v>
                </c:pt>
              </c:strCache>
            </c:strRef>
          </c:cat>
          <c:val>
            <c:numRef>
              <c:f>Controller!$H$5:$H$9</c:f>
              <c:numCache>
                <c:formatCode>"R$"\ #,##0.00</c:formatCode>
                <c:ptCount val="4"/>
                <c:pt idx="0">
                  <c:v>1200</c:v>
                </c:pt>
                <c:pt idx="1">
                  <c:v>800</c:v>
                </c:pt>
                <c:pt idx="2">
                  <c:v>15000</c:v>
                </c:pt>
                <c:pt idx="3">
                  <c:v>1500</c:v>
                </c:pt>
              </c:numCache>
            </c:numRef>
          </c:val>
        </c:ser>
        <c:gapWidth val="183"/>
        <c:overlap val="-46"/>
        <c:axId val="155859968"/>
        <c:axId val="155874048"/>
      </c:barChart>
      <c:catAx>
        <c:axId val="155859968"/>
        <c:scaling>
          <c:orientation val="minMax"/>
        </c:scaling>
        <c:axPos val="b"/>
        <c:tickLblPos val="nextTo"/>
        <c:crossAx val="155874048"/>
        <c:crosses val="autoZero"/>
        <c:auto val="1"/>
        <c:lblAlgn val="ctr"/>
        <c:lblOffset val="100"/>
      </c:catAx>
      <c:valAx>
        <c:axId val="155874048"/>
        <c:scaling>
          <c:orientation val="minMax"/>
        </c:scaling>
        <c:delete val="1"/>
        <c:axPos val="l"/>
        <c:numFmt formatCode="&quot;R$&quot;\ #,##0.00" sourceLinked="1"/>
        <c:tickLblPos val="nextTo"/>
        <c:crossAx val="155859968"/>
        <c:crosses val="autoZero"/>
        <c:crossBetween val="between"/>
      </c:valAx>
      <c:spPr>
        <a:noFill/>
        <a:ln>
          <a:noFill/>
        </a:ln>
      </c:spPr>
    </c:plotArea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view3D>
      <c:rAngAx val="1"/>
    </c:view3D>
    <c:floor>
      <c:spPr>
        <a:noFill/>
        <a:ln w="9525">
          <a:noFill/>
        </a:ln>
      </c:spPr>
    </c:floor>
    <c:plotArea>
      <c:layout/>
      <c:bar3DChart>
        <c:barDir val="col"/>
        <c:grouping val="stacked"/>
        <c:ser>
          <c:idx val="0"/>
          <c:order val="0"/>
          <c:spPr>
            <a:gradFill>
              <a:gsLst>
                <a:gs pos="0">
                  <a:srgbClr val="F79646">
                    <a:lumMod val="60000"/>
                    <a:lumOff val="40000"/>
                  </a:srgbClr>
                </a:gs>
                <a:gs pos="50000">
                  <a:srgbClr val="F79646">
                    <a:lumMod val="60000"/>
                    <a:lumOff val="40000"/>
                  </a:srgbClr>
                </a:gs>
                <a:gs pos="100000">
                  <a:schemeClr val="accent6">
                    <a:lumMod val="75000"/>
                  </a:schemeClr>
                </a:gs>
              </a:gsLst>
              <a:lin ang="5400000" scaled="0"/>
            </a:gradFill>
          </c:spPr>
          <c:dPt>
            <c:idx val="0"/>
            <c:spPr>
              <a:solidFill>
                <a:srgbClr val="9BBB59">
                  <a:lumMod val="40000"/>
                  <a:lumOff val="60000"/>
                </a:srgbClr>
              </a:solidFill>
              <a:scene3d>
                <a:camera prst="orthographicFront"/>
                <a:lightRig rig="threePt" dir="t"/>
              </a:scene3d>
              <a:sp3d>
                <a:bevelB/>
              </a:sp3d>
            </c:spPr>
          </c:dPt>
          <c:dPt>
            <c:idx val="1"/>
            <c:spPr>
              <a:solidFill>
                <a:schemeClr val="accent3">
                  <a:lumMod val="40000"/>
                  <a:lumOff val="60000"/>
                </a:schemeClr>
              </a:solidFill>
            </c:spPr>
          </c:dPt>
          <c:dLbls>
            <c:dLbl>
              <c:idx val="0"/>
              <c:layout>
                <c:manualLayout>
                  <c:x val="3.333333333333334E-2"/>
                  <c:y val="-0.23611111111111116"/>
                </c:manualLayout>
              </c:layout>
              <c:showVal val="1"/>
            </c:dLbl>
            <c:dLbl>
              <c:idx val="1"/>
              <c:layout>
                <c:manualLayout>
                  <c:x val="3.6111111111111122E-2"/>
                  <c:y val="-0.46759259259259262"/>
                </c:manualLayout>
              </c:layout>
              <c:showVal val="1"/>
            </c:dLbl>
            <c:spPr>
              <a:noFill/>
            </c:spPr>
            <c:showVal val="1"/>
          </c:dLbls>
          <c:cat>
            <c:numRef>
              <c:f>Caixinha!$D$3</c:f>
              <c:numCache>
                <c:formatCode>"R$"\ #,##0.00</c:formatCode>
                <c:ptCount val="1"/>
                <c:pt idx="0">
                  <c:v>9118</c:v>
                </c:pt>
              </c:numCache>
            </c:numRef>
          </c:cat>
          <c:val>
            <c:numRef>
              <c:f>Caixinha!$D$3:$D$4</c:f>
              <c:numCache>
                <c:formatCode>"R$"\ #,##0.00</c:formatCode>
                <c:ptCount val="2"/>
                <c:pt idx="0">
                  <c:v>9118</c:v>
                </c:pt>
                <c:pt idx="1">
                  <c:v>30000</c:v>
                </c:pt>
              </c:numCache>
            </c:numRef>
          </c:val>
        </c:ser>
        <c:shape val="box"/>
        <c:axId val="84776448"/>
        <c:axId val="86293888"/>
        <c:axId val="0"/>
      </c:bar3DChart>
      <c:catAx>
        <c:axId val="84776448"/>
        <c:scaling>
          <c:orientation val="minMax"/>
        </c:scaling>
        <c:delete val="1"/>
        <c:axPos val="b"/>
        <c:numFmt formatCode="&quot;R$&quot;\ #,##0.00" sourceLinked="1"/>
        <c:tickLblPos val="nextTo"/>
        <c:crossAx val="86293888"/>
        <c:crosses val="autoZero"/>
        <c:auto val="1"/>
        <c:lblAlgn val="ctr"/>
        <c:lblOffset val="100"/>
      </c:catAx>
      <c:valAx>
        <c:axId val="86293888"/>
        <c:scaling>
          <c:orientation val="minMax"/>
        </c:scaling>
        <c:delete val="1"/>
        <c:axPos val="l"/>
        <c:numFmt formatCode="&quot;R$&quot;\ #,##0.00" sourceLinked="1"/>
        <c:tickLblPos val="nextTo"/>
        <c:crossAx val="84776448"/>
        <c:crosses val="autoZero"/>
        <c:crossBetween val="between"/>
      </c:valAx>
    </c:plotArea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chart" Target="../charts/chart2.xml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hyperlink" Target="#Data!A1"/><Relationship Id="rId5" Type="http://schemas.openxmlformats.org/officeDocument/2006/relationships/image" Target="../media/image3.png"/><Relationship Id="rId10" Type="http://schemas.openxmlformats.org/officeDocument/2006/relationships/chart" Target="../charts/chart3.xml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</xdr:colOff>
      <xdr:row>3</xdr:row>
      <xdr:rowOff>11909</xdr:rowOff>
    </xdr:from>
    <xdr:to>
      <xdr:col>1</xdr:col>
      <xdr:colOff>-1</xdr:colOff>
      <xdr:row>8</xdr:row>
      <xdr:rowOff>107159</xdr:rowOff>
    </xdr:to>
    <xdr:sp macro="" textlink="">
      <xdr:nvSpPr>
        <xdr:cNvPr id="43" name="Retângulo 42"/>
        <xdr:cNvSpPr/>
      </xdr:nvSpPr>
      <xdr:spPr>
        <a:xfrm>
          <a:off x="11906" y="583409"/>
          <a:ext cx="1488281" cy="104775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583407</xdr:colOff>
      <xdr:row>35</xdr:row>
      <xdr:rowOff>23812</xdr:rowOff>
    </xdr:from>
    <xdr:to>
      <xdr:col>18</xdr:col>
      <xdr:colOff>23813</xdr:colOff>
      <xdr:row>62</xdr:row>
      <xdr:rowOff>71438</xdr:rowOff>
    </xdr:to>
    <xdr:grpSp>
      <xdr:nvGrpSpPr>
        <xdr:cNvPr id="26" name="Grupo 25"/>
        <xdr:cNvGrpSpPr/>
      </xdr:nvGrpSpPr>
      <xdr:grpSpPr>
        <a:xfrm>
          <a:off x="2083595" y="6691312"/>
          <a:ext cx="9763124" cy="5191126"/>
          <a:chOff x="2202657" y="6679406"/>
          <a:chExt cx="9524999" cy="5191126"/>
        </a:xfrm>
      </xdr:grpSpPr>
      <xdr:grpSp>
        <xdr:nvGrpSpPr>
          <xdr:cNvPr id="24" name="Grupo 23"/>
          <xdr:cNvGrpSpPr/>
        </xdr:nvGrpSpPr>
        <xdr:grpSpPr>
          <a:xfrm>
            <a:off x="2202657" y="6679406"/>
            <a:ext cx="9524999" cy="5191126"/>
            <a:chOff x="2202657" y="6679406"/>
            <a:chExt cx="9524999" cy="5191126"/>
          </a:xfrm>
        </xdr:grpSpPr>
        <xdr:grpSp>
          <xdr:nvGrpSpPr>
            <xdr:cNvPr id="22" name="Grupo 21"/>
            <xdr:cNvGrpSpPr/>
          </xdr:nvGrpSpPr>
          <xdr:grpSpPr>
            <a:xfrm>
              <a:off x="2202657" y="6679406"/>
              <a:ext cx="9524999" cy="5191126"/>
              <a:chOff x="2238375" y="6774656"/>
              <a:chExt cx="9548813" cy="5191126"/>
            </a:xfrm>
          </xdr:grpSpPr>
          <xdr:sp macro="" textlink="">
            <xdr:nvSpPr>
              <xdr:cNvPr id="6" name="Retângulo de cantos arredondados 5"/>
              <xdr:cNvSpPr/>
            </xdr:nvSpPr>
            <xdr:spPr>
              <a:xfrm>
                <a:off x="2238375" y="6798467"/>
                <a:ext cx="9524999" cy="5036346"/>
              </a:xfrm>
              <a:prstGeom prst="roundRect">
                <a:avLst>
                  <a:gd name="adj" fmla="val 13651"/>
                </a:avLst>
              </a:prstGeom>
              <a:solidFill>
                <a:schemeClr val="bg1">
                  <a:alpha val="2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13" name="Arredondar Retângulo no Mesmo Canto Lateral 12"/>
              <xdr:cNvSpPr/>
            </xdr:nvSpPr>
            <xdr:spPr>
              <a:xfrm>
                <a:off x="2250281" y="6774656"/>
                <a:ext cx="9513093" cy="881062"/>
              </a:xfrm>
              <a:prstGeom prst="round2SameRect">
                <a:avLst>
                  <a:gd name="adj1" fmla="val 50000"/>
                  <a:gd name="adj2" fmla="val 8108"/>
                </a:avLst>
              </a:prstGeom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l"/>
                <a:endParaRPr lang="pt-BR" sz="1100"/>
              </a:p>
            </xdr:txBody>
          </xdr:sp>
          <xdr:graphicFrame macro="">
            <xdr:nvGraphicFramePr>
              <xdr:cNvPr id="3" name="Gráfico 2"/>
              <xdr:cNvGraphicFramePr/>
            </xdr:nvGraphicFramePr>
            <xdr:xfrm>
              <a:off x="2619374" y="7417594"/>
              <a:ext cx="8167688" cy="4548188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</xdr:grpSp>
        <xdr:sp macro="" textlink="">
          <xdr:nvSpPr>
            <xdr:cNvPr id="15" name="CaixaDeTexto 14"/>
            <xdr:cNvSpPr txBox="1"/>
          </xdr:nvSpPr>
          <xdr:spPr>
            <a:xfrm>
              <a:off x="2759869" y="7010400"/>
              <a:ext cx="2047875" cy="488156"/>
            </a:xfrm>
            <a:prstGeom prst="rect">
              <a:avLst/>
            </a:prstGeom>
            <a:noFill/>
            <a:ln w="9525" cmpd="sng">
              <a:noFill/>
            </a:ln>
            <a:effectLst>
              <a:outerShdw blurRad="50800" dist="50800" dir="5400000" algn="ctr" rotWithShape="0">
                <a:schemeClr val="accent6">
                  <a:lumMod val="60000"/>
                  <a:lumOff val="40000"/>
                </a:schemeClr>
              </a:outerShdw>
            </a:effectLst>
            <a:scene3d>
              <a:camera prst="orthographicFront"/>
              <a:lightRig rig="threePt" dir="t"/>
            </a:scene3d>
            <a:sp3d>
              <a:bevelT prst="relaxedInset"/>
            </a:sp3d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>
              <a:sp3d extrusionH="57150" prstMaterial="matte">
                <a:extrusionClr>
                  <a:schemeClr val="accent6">
                    <a:lumMod val="50000"/>
                  </a:schemeClr>
                </a:extrusionClr>
              </a:sp3d>
            </a:bodyPr>
            <a:lstStyle/>
            <a:p>
              <a:pPr algn="l"/>
              <a:r>
                <a:rPr lang="pt-BR" sz="2000" b="1">
                  <a:solidFill>
                    <a:schemeClr val="accent6">
                      <a:lumMod val="50000"/>
                    </a:schemeClr>
                  </a:solidFill>
                  <a:latin typeface="Segoe UI" pitchFamily="34" charset="0"/>
                  <a:ea typeface="Cascadia Code" pitchFamily="49" charset="0"/>
                  <a:cs typeface="Segoe UI" pitchFamily="34" charset="0"/>
                </a:rPr>
                <a:t>GASTOS</a:t>
              </a:r>
            </a:p>
          </xdr:txBody>
        </xdr:sp>
      </xdr:grpSp>
      <xdr:pic>
        <xdr:nvPicPr>
          <xdr:cNvPr id="25" name="Imagem 24" descr="dinheiro-voando.png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2321719" y="6941344"/>
            <a:ext cx="476250" cy="56818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11906</xdr:colOff>
      <xdr:row>11</xdr:row>
      <xdr:rowOff>166688</xdr:rowOff>
    </xdr:from>
    <xdr:to>
      <xdr:col>9</xdr:col>
      <xdr:colOff>476250</xdr:colOff>
      <xdr:row>32</xdr:row>
      <xdr:rowOff>11905</xdr:rowOff>
    </xdr:to>
    <xdr:grpSp>
      <xdr:nvGrpSpPr>
        <xdr:cNvPr id="46" name="Grupo 45"/>
        <xdr:cNvGrpSpPr/>
      </xdr:nvGrpSpPr>
      <xdr:grpSpPr>
        <a:xfrm>
          <a:off x="2119312" y="2262188"/>
          <a:ext cx="4714876" cy="3845717"/>
          <a:chOff x="2119312" y="2262188"/>
          <a:chExt cx="5369720" cy="3762375"/>
        </a:xfrm>
      </xdr:grpSpPr>
      <xdr:grpSp>
        <xdr:nvGrpSpPr>
          <xdr:cNvPr id="29" name="Grupo 28"/>
          <xdr:cNvGrpSpPr/>
        </xdr:nvGrpSpPr>
        <xdr:grpSpPr>
          <a:xfrm>
            <a:off x="2119312" y="2262188"/>
            <a:ext cx="5369720" cy="3762375"/>
            <a:chOff x="2274093" y="166688"/>
            <a:chExt cx="9501188" cy="5762623"/>
          </a:xfrm>
        </xdr:grpSpPr>
        <xdr:grpSp>
          <xdr:nvGrpSpPr>
            <xdr:cNvPr id="10" name="Grupo 9"/>
            <xdr:cNvGrpSpPr/>
          </xdr:nvGrpSpPr>
          <xdr:grpSpPr>
            <a:xfrm>
              <a:off x="2274093" y="166688"/>
              <a:ext cx="9501188" cy="5762623"/>
              <a:chOff x="2250281" y="83345"/>
              <a:chExt cx="9501188" cy="5762623"/>
            </a:xfrm>
          </xdr:grpSpPr>
          <xdr:sp macro="" textlink="">
            <xdr:nvSpPr>
              <xdr:cNvPr id="5" name="Retângulo de cantos arredondados 4"/>
              <xdr:cNvSpPr/>
            </xdr:nvSpPr>
            <xdr:spPr>
              <a:xfrm>
                <a:off x="2250281" y="119062"/>
                <a:ext cx="9501188" cy="5726906"/>
              </a:xfrm>
              <a:prstGeom prst="roundRect">
                <a:avLst/>
              </a:prstGeom>
              <a:solidFill>
                <a:schemeClr val="bg1">
                  <a:alpha val="2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7" name="Arredondar Retângulo no Mesmo Canto Lateral 6"/>
              <xdr:cNvSpPr/>
            </xdr:nvSpPr>
            <xdr:spPr>
              <a:xfrm>
                <a:off x="2262188" y="83345"/>
                <a:ext cx="9477375" cy="881062"/>
              </a:xfrm>
              <a:prstGeom prst="round2SameRect">
                <a:avLst>
                  <a:gd name="adj1" fmla="val 50000"/>
                  <a:gd name="adj2" fmla="val 8108"/>
                </a:avLst>
              </a:prstGeom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l"/>
                <a:endParaRPr lang="pt-BR" sz="1100"/>
              </a:p>
            </xdr:txBody>
          </xdr:sp>
          <xdr:graphicFrame macro="">
            <xdr:nvGraphicFramePr>
              <xdr:cNvPr id="4" name="Gráfico 3"/>
              <xdr:cNvGraphicFramePr/>
            </xdr:nvGraphicFramePr>
            <xdr:xfrm>
              <a:off x="3000376" y="821529"/>
              <a:ext cx="8012906" cy="486965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</xdr:grpSp>
        <xdr:sp macro="" textlink="">
          <xdr:nvSpPr>
            <xdr:cNvPr id="11" name="CaixaDeTexto 10"/>
            <xdr:cNvSpPr txBox="1"/>
          </xdr:nvSpPr>
          <xdr:spPr>
            <a:xfrm>
              <a:off x="3032458" y="247775"/>
              <a:ext cx="3117954" cy="611886"/>
            </a:xfrm>
            <a:prstGeom prst="rect">
              <a:avLst/>
            </a:prstGeom>
            <a:noFill/>
            <a:ln w="9525" cmpd="sng">
              <a:noFill/>
            </a:ln>
            <a:effectLst>
              <a:outerShdw blurRad="50800" dist="50800" dir="5400000" algn="ctr" rotWithShape="0">
                <a:schemeClr val="accent6">
                  <a:lumMod val="60000"/>
                  <a:lumOff val="40000"/>
                </a:schemeClr>
              </a:outerShdw>
            </a:effectLst>
            <a:scene3d>
              <a:camera prst="orthographicFront"/>
              <a:lightRig rig="threePt" dir="t"/>
            </a:scene3d>
            <a:sp3d>
              <a:bevelT prst="relaxedInset"/>
            </a:sp3d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>
              <a:sp3d extrusionH="57150" prstMaterial="matte">
                <a:extrusionClr>
                  <a:schemeClr val="accent6">
                    <a:lumMod val="50000"/>
                  </a:schemeClr>
                </a:extrusionClr>
              </a:sp3d>
            </a:bodyPr>
            <a:lstStyle/>
            <a:p>
              <a:pPr algn="l"/>
              <a:r>
                <a:rPr lang="pt-BR" sz="1600" b="1">
                  <a:solidFill>
                    <a:schemeClr val="accent6">
                      <a:lumMod val="50000"/>
                    </a:schemeClr>
                  </a:solidFill>
                  <a:latin typeface="Segoe UI" pitchFamily="34" charset="0"/>
                  <a:ea typeface="Cascadia Code" pitchFamily="49" charset="0"/>
                  <a:cs typeface="Segoe UI" pitchFamily="34" charset="0"/>
                </a:rPr>
                <a:t>ENTRADAS</a:t>
              </a:r>
            </a:p>
          </xdr:txBody>
        </xdr:sp>
      </xdr:grpSp>
      <xdr:pic>
        <xdr:nvPicPr>
          <xdr:cNvPr id="27" name="Imagem 26" descr="caixa-registradora.png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tretch>
            <a:fillRect/>
          </a:stretch>
        </xdr:blipFill>
        <xdr:spPr>
          <a:xfrm>
            <a:off x="2274791" y="2324400"/>
            <a:ext cx="270380" cy="357581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166689</xdr:colOff>
      <xdr:row>2</xdr:row>
      <xdr:rowOff>190499</xdr:rowOff>
    </xdr:from>
    <xdr:to>
      <xdr:col>18</xdr:col>
      <xdr:colOff>47625</xdr:colOff>
      <xdr:row>9</xdr:row>
      <xdr:rowOff>35718</xdr:rowOff>
    </xdr:to>
    <xdr:sp macro="" textlink="">
      <xdr:nvSpPr>
        <xdr:cNvPr id="20" name="Retângulo de cantos arredondados 19"/>
        <xdr:cNvSpPr/>
      </xdr:nvSpPr>
      <xdr:spPr>
        <a:xfrm>
          <a:off x="2274095" y="571499"/>
          <a:ext cx="9596436" cy="1178719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4</xdr:col>
      <xdr:colOff>342902</xdr:colOff>
      <xdr:row>3</xdr:row>
      <xdr:rowOff>95252</xdr:rowOff>
    </xdr:from>
    <xdr:to>
      <xdr:col>12</xdr:col>
      <xdr:colOff>59531</xdr:colOff>
      <xdr:row>9</xdr:row>
      <xdr:rowOff>9527</xdr:rowOff>
    </xdr:to>
    <xdr:grpSp>
      <xdr:nvGrpSpPr>
        <xdr:cNvPr id="30" name="Grupo 29"/>
        <xdr:cNvGrpSpPr/>
      </xdr:nvGrpSpPr>
      <xdr:grpSpPr>
        <a:xfrm>
          <a:off x="3664746" y="666752"/>
          <a:ext cx="4574379" cy="1057275"/>
          <a:chOff x="2712245" y="666752"/>
          <a:chExt cx="4574379" cy="1057275"/>
        </a:xfrm>
      </xdr:grpSpPr>
      <xdr:sp macro="" textlink="">
        <xdr:nvSpPr>
          <xdr:cNvPr id="23" name="CaixaDeTexto 22"/>
          <xdr:cNvSpPr txBox="1"/>
        </xdr:nvSpPr>
        <xdr:spPr>
          <a:xfrm>
            <a:off x="2714625" y="666752"/>
            <a:ext cx="4571999" cy="488156"/>
          </a:xfrm>
          <a:prstGeom prst="rect">
            <a:avLst/>
          </a:prstGeom>
          <a:noFill/>
          <a:ln w="9525" cmpd="sng">
            <a:noFill/>
          </a:ln>
          <a:effectLst>
            <a:outerShdw blurRad="50800" dist="50800" dir="5400000" algn="ctr" rotWithShape="0">
              <a:schemeClr val="accent6">
                <a:lumMod val="60000"/>
                <a:lumOff val="40000"/>
              </a:schemeClr>
            </a:outerShdw>
          </a:effectLst>
          <a:scene3d>
            <a:camera prst="orthographicFront"/>
            <a:lightRig rig="threePt" dir="t"/>
          </a:scene3d>
          <a:sp3d>
            <a:bevelT prst="relaxedInset"/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>
            <a:sp3d extrusionH="57150" prstMaterial="matte">
              <a:extrusionClr>
                <a:schemeClr val="accent6">
                  <a:lumMod val="50000"/>
                </a:schemeClr>
              </a:extrusionClr>
            </a:sp3d>
          </a:bodyPr>
          <a:lstStyle/>
          <a:p>
            <a:pPr algn="l"/>
            <a:r>
              <a:rPr lang="pt-BR" sz="2400" b="1">
                <a:solidFill>
                  <a:schemeClr val="accent6">
                    <a:lumMod val="50000"/>
                  </a:schemeClr>
                </a:solidFill>
                <a:latin typeface="Segoe UI" pitchFamily="34" charset="0"/>
                <a:ea typeface="Cascadia Code" pitchFamily="49" charset="0"/>
                <a:cs typeface="Segoe UI" pitchFamily="34" charset="0"/>
              </a:rPr>
              <a:t>Seja</a:t>
            </a:r>
            <a:r>
              <a:rPr lang="pt-BR" sz="2400" b="1" baseline="0">
                <a:solidFill>
                  <a:schemeClr val="accent6">
                    <a:lumMod val="50000"/>
                  </a:schemeClr>
                </a:solidFill>
                <a:latin typeface="Segoe UI" pitchFamily="34" charset="0"/>
                <a:ea typeface="Cascadia Code" pitchFamily="49" charset="0"/>
                <a:cs typeface="Segoe UI" pitchFamily="34" charset="0"/>
              </a:rPr>
              <a:t> bem vindo Alysson</a:t>
            </a:r>
            <a:endParaRPr lang="pt-BR" sz="2400" b="1">
              <a:solidFill>
                <a:schemeClr val="accent6">
                  <a:lumMod val="50000"/>
                </a:schemeClr>
              </a:solidFill>
              <a:latin typeface="Segoe UI" pitchFamily="34" charset="0"/>
              <a:ea typeface="Cascadia Code" pitchFamily="49" charset="0"/>
              <a:cs typeface="Segoe UI" pitchFamily="34" charset="0"/>
            </a:endParaRPr>
          </a:p>
        </xdr:txBody>
      </xdr:sp>
      <xdr:sp macro="" textlink="">
        <xdr:nvSpPr>
          <xdr:cNvPr id="28" name="CaixaDeTexto 27"/>
          <xdr:cNvSpPr txBox="1"/>
        </xdr:nvSpPr>
        <xdr:spPr>
          <a:xfrm>
            <a:off x="2712245" y="1235871"/>
            <a:ext cx="4571999" cy="488156"/>
          </a:xfrm>
          <a:prstGeom prst="rect">
            <a:avLst/>
          </a:prstGeom>
          <a:noFill/>
          <a:ln w="9525" cmpd="sng">
            <a:noFill/>
          </a:ln>
          <a:effectLst>
            <a:outerShdw blurRad="50800" dist="50800" dir="5400000" algn="ctr" rotWithShape="0">
              <a:schemeClr val="accent6">
                <a:lumMod val="60000"/>
                <a:lumOff val="40000"/>
              </a:schemeClr>
            </a:outerShdw>
          </a:effectLst>
          <a:scene3d>
            <a:camera prst="orthographicFront"/>
            <a:lightRig rig="threePt" dir="t"/>
          </a:scene3d>
          <a:sp3d>
            <a:bevelT prst="relaxedInset"/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>
            <a:sp3d extrusionH="57150" prstMaterial="matte">
              <a:extrusionClr>
                <a:schemeClr val="accent6">
                  <a:lumMod val="50000"/>
                </a:schemeClr>
              </a:extrusionClr>
            </a:sp3d>
          </a:bodyPr>
          <a:lstStyle/>
          <a:p>
            <a:pPr algn="l"/>
            <a:r>
              <a:rPr lang="pt-BR" sz="1600" b="1">
                <a:solidFill>
                  <a:schemeClr val="accent6">
                    <a:lumMod val="50000"/>
                  </a:schemeClr>
                </a:solidFill>
                <a:latin typeface="Cascadia Code ExtraLight" pitchFamily="49" charset="0"/>
                <a:ea typeface="Cascadia Code ExtraLight" pitchFamily="49" charset="0"/>
                <a:cs typeface="Cascadia Code ExtraLight" pitchFamily="49" charset="0"/>
              </a:rPr>
              <a:t>Controle financeiro</a:t>
            </a:r>
          </a:p>
        </xdr:txBody>
      </xdr:sp>
    </xdr:grpSp>
    <xdr:clientData/>
  </xdr:twoCellAnchor>
  <xdr:twoCellAnchor editAs="oneCell">
    <xdr:from>
      <xdr:col>2</xdr:col>
      <xdr:colOff>238127</xdr:colOff>
      <xdr:row>2</xdr:row>
      <xdr:rowOff>71437</xdr:rowOff>
    </xdr:from>
    <xdr:to>
      <xdr:col>4</xdr:col>
      <xdr:colOff>273844</xdr:colOff>
      <xdr:row>8</xdr:row>
      <xdr:rowOff>178592</xdr:rowOff>
    </xdr:to>
    <xdr:pic>
      <xdr:nvPicPr>
        <xdr:cNvPr id="31" name="Imagem 30" descr="ganho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345533" y="452437"/>
          <a:ext cx="1250155" cy="1250155"/>
        </a:xfrm>
        <a:prstGeom prst="rect">
          <a:avLst/>
        </a:prstGeom>
      </xdr:spPr>
    </xdr:pic>
    <xdr:clientData/>
  </xdr:twoCellAnchor>
  <xdr:twoCellAnchor>
    <xdr:from>
      <xdr:col>13</xdr:col>
      <xdr:colOff>83343</xdr:colOff>
      <xdr:row>6</xdr:row>
      <xdr:rowOff>130969</xdr:rowOff>
    </xdr:from>
    <xdr:to>
      <xdr:col>17</xdr:col>
      <xdr:colOff>190500</xdr:colOff>
      <xdr:row>8</xdr:row>
      <xdr:rowOff>47627</xdr:rowOff>
    </xdr:to>
    <xdr:grpSp>
      <xdr:nvGrpSpPr>
        <xdr:cNvPr id="37" name="Grupo 36">
          <a:hlinkClick xmlns:r="http://schemas.openxmlformats.org/officeDocument/2006/relationships" r:id="rId6"/>
        </xdr:cNvPr>
        <xdr:cNvGrpSpPr/>
      </xdr:nvGrpSpPr>
      <xdr:grpSpPr>
        <a:xfrm>
          <a:off x="8870156" y="1273969"/>
          <a:ext cx="2536032" cy="297658"/>
          <a:chOff x="8536781" y="1333500"/>
          <a:chExt cx="2536032" cy="297658"/>
        </a:xfrm>
      </xdr:grpSpPr>
      <xdr:sp macro="" textlink="">
        <xdr:nvSpPr>
          <xdr:cNvPr id="35" name="CaixaDeTexto 34"/>
          <xdr:cNvSpPr txBox="1"/>
        </xdr:nvSpPr>
        <xdr:spPr>
          <a:xfrm>
            <a:off x="8536781" y="1333500"/>
            <a:ext cx="2536032" cy="297658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9525" cmpd="sng">
            <a:noFill/>
          </a:ln>
          <a:effectLst>
            <a:innerShdw blurRad="63500" dist="50800" dir="13500000">
              <a:schemeClr val="accent6">
                <a:lumMod val="75000"/>
                <a:alpha val="50000"/>
              </a:scheme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pt-BR" sz="1100">
                <a:solidFill>
                  <a:schemeClr val="accent6">
                    <a:lumMod val="50000"/>
                  </a:schemeClr>
                </a:solidFill>
              </a:rPr>
              <a:t>Pesquisa:</a:t>
            </a:r>
          </a:p>
        </xdr:txBody>
      </xdr:sp>
      <xdr:pic>
        <xdr:nvPicPr>
          <xdr:cNvPr id="36" name="Imagem 35" descr="lupa.pn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tretch>
            <a:fillRect/>
          </a:stretch>
        </xdr:blipFill>
        <xdr:spPr>
          <a:xfrm flipH="1">
            <a:off x="10810875" y="1358625"/>
            <a:ext cx="200000" cy="236813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23813</xdr:colOff>
      <xdr:row>2</xdr:row>
      <xdr:rowOff>178594</xdr:rowOff>
    </xdr:from>
    <xdr:to>
      <xdr:col>0</xdr:col>
      <xdr:colOff>1488281</xdr:colOff>
      <xdr:row>8</xdr:row>
      <xdr:rowOff>130969</xdr:rowOff>
    </xdr:to>
    <xdr:sp macro="" textlink="">
      <xdr:nvSpPr>
        <xdr:cNvPr id="40" name="Retângulo 39"/>
        <xdr:cNvSpPr/>
      </xdr:nvSpPr>
      <xdr:spPr>
        <a:xfrm>
          <a:off x="23813" y="559594"/>
          <a:ext cx="1464468" cy="1095375"/>
        </a:xfrm>
        <a:prstGeom prst="rect">
          <a:avLst/>
        </a:prstGeom>
        <a:noFill/>
        <a:ln>
          <a:noFill/>
        </a:ln>
        <a:effectLst>
          <a:innerShdw blurRad="114300">
            <a:prstClr val="black"/>
          </a:inn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0</xdr:col>
      <xdr:colOff>23813</xdr:colOff>
      <xdr:row>2</xdr:row>
      <xdr:rowOff>166691</xdr:rowOff>
    </xdr:from>
    <xdr:to>
      <xdr:col>0</xdr:col>
      <xdr:colOff>1452563</xdr:colOff>
      <xdr:row>6</xdr:row>
      <xdr:rowOff>107159</xdr:rowOff>
    </xdr:to>
    <xdr:sp macro="" textlink="">
      <xdr:nvSpPr>
        <xdr:cNvPr id="41" name="CaixaDeTexto 40"/>
        <xdr:cNvSpPr txBox="1"/>
      </xdr:nvSpPr>
      <xdr:spPr>
        <a:xfrm>
          <a:off x="23813" y="547691"/>
          <a:ext cx="1428750" cy="702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pt-BR" sz="1100"/>
        </a:p>
        <a:p>
          <a:r>
            <a:rPr lang="pt-BR" sz="1400">
              <a:solidFill>
                <a:schemeClr val="accent6">
                  <a:lumMod val="50000"/>
                </a:schemeClr>
              </a:solidFill>
              <a:latin typeface="Arial Black" pitchFamily="34" charset="0"/>
            </a:rPr>
            <a:t>MONEY APP</a:t>
          </a:r>
        </a:p>
      </xdr:txBody>
    </xdr:sp>
    <xdr:clientData/>
  </xdr:twoCellAnchor>
  <xdr:twoCellAnchor editAs="oneCell">
    <xdr:from>
      <xdr:col>0</xdr:col>
      <xdr:colOff>464345</xdr:colOff>
      <xdr:row>5</xdr:row>
      <xdr:rowOff>142874</xdr:rowOff>
    </xdr:from>
    <xdr:to>
      <xdr:col>0</xdr:col>
      <xdr:colOff>904876</xdr:colOff>
      <xdr:row>8</xdr:row>
      <xdr:rowOff>11905</xdr:rowOff>
    </xdr:to>
    <xdr:pic>
      <xdr:nvPicPr>
        <xdr:cNvPr id="42" name="Imagem 41" descr="real-brasileiro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464345" y="1095374"/>
          <a:ext cx="440531" cy="440531"/>
        </a:xfrm>
        <a:prstGeom prst="rect">
          <a:avLst/>
        </a:prstGeom>
      </xdr:spPr>
    </xdr:pic>
    <xdr:clientData/>
  </xdr:twoCellAnchor>
  <xdr:twoCellAnchor>
    <xdr:from>
      <xdr:col>10</xdr:col>
      <xdr:colOff>345283</xdr:colOff>
      <xdr:row>11</xdr:row>
      <xdr:rowOff>152401</xdr:rowOff>
    </xdr:from>
    <xdr:to>
      <xdr:col>18</xdr:col>
      <xdr:colOff>71439</xdr:colOff>
      <xdr:row>32</xdr:row>
      <xdr:rowOff>47625</xdr:rowOff>
    </xdr:to>
    <xdr:grpSp>
      <xdr:nvGrpSpPr>
        <xdr:cNvPr id="48" name="Grupo 28"/>
        <xdr:cNvGrpSpPr/>
      </xdr:nvGrpSpPr>
      <xdr:grpSpPr>
        <a:xfrm>
          <a:off x="7310439" y="2247901"/>
          <a:ext cx="4583906" cy="3895724"/>
          <a:chOff x="2274093" y="166688"/>
          <a:chExt cx="9501188" cy="5762623"/>
        </a:xfrm>
      </xdr:grpSpPr>
      <xdr:grpSp>
        <xdr:nvGrpSpPr>
          <xdr:cNvPr id="50" name="Grupo 9"/>
          <xdr:cNvGrpSpPr/>
        </xdr:nvGrpSpPr>
        <xdr:grpSpPr>
          <a:xfrm>
            <a:off x="2274093" y="166688"/>
            <a:ext cx="9501188" cy="5762623"/>
            <a:chOff x="2250281" y="83345"/>
            <a:chExt cx="9501188" cy="5762623"/>
          </a:xfrm>
        </xdr:grpSpPr>
        <xdr:sp macro="" textlink="">
          <xdr:nvSpPr>
            <xdr:cNvPr id="52" name="Retângulo de cantos arredondados 4"/>
            <xdr:cNvSpPr/>
          </xdr:nvSpPr>
          <xdr:spPr>
            <a:xfrm>
              <a:off x="2250281" y="119062"/>
              <a:ext cx="9501188" cy="5726906"/>
            </a:xfrm>
            <a:prstGeom prst="roundRect">
              <a:avLst/>
            </a:prstGeom>
            <a:solidFill>
              <a:schemeClr val="bg1">
                <a:alpha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3" name="Arredondar Retângulo no Mesmo Canto Lateral 52"/>
            <xdr:cNvSpPr/>
          </xdr:nvSpPr>
          <xdr:spPr>
            <a:xfrm>
              <a:off x="2262188" y="83345"/>
              <a:ext cx="9477375" cy="881062"/>
            </a:xfrm>
            <a:prstGeom prst="round2SameRect">
              <a:avLst>
                <a:gd name="adj1" fmla="val 50000"/>
                <a:gd name="adj2" fmla="val 8108"/>
              </a:avLst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l"/>
              <a:endParaRPr lang="pt-BR" sz="1100"/>
            </a:p>
          </xdr:txBody>
        </xdr:sp>
      </xdr:grpSp>
      <xdr:sp macro="" textlink="">
        <xdr:nvSpPr>
          <xdr:cNvPr id="51" name="CaixaDeTexto 50"/>
          <xdr:cNvSpPr txBox="1"/>
        </xdr:nvSpPr>
        <xdr:spPr>
          <a:xfrm>
            <a:off x="3180526" y="353444"/>
            <a:ext cx="3117954" cy="611886"/>
          </a:xfrm>
          <a:prstGeom prst="rect">
            <a:avLst/>
          </a:prstGeom>
          <a:noFill/>
          <a:ln w="9525" cmpd="sng">
            <a:noFill/>
          </a:ln>
          <a:effectLst>
            <a:outerShdw blurRad="50800" dist="50800" dir="5400000" algn="ctr" rotWithShape="0">
              <a:schemeClr val="accent6">
                <a:lumMod val="60000"/>
                <a:lumOff val="40000"/>
              </a:schemeClr>
            </a:outerShdw>
          </a:effectLst>
          <a:scene3d>
            <a:camera prst="orthographicFront"/>
            <a:lightRig rig="threePt" dir="t"/>
          </a:scene3d>
          <a:sp3d>
            <a:bevelT prst="relaxedInset"/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>
            <a:sp3d extrusionH="57150" prstMaterial="matte">
              <a:extrusionClr>
                <a:schemeClr val="accent6">
                  <a:lumMod val="50000"/>
                </a:schemeClr>
              </a:extrusionClr>
            </a:sp3d>
          </a:bodyPr>
          <a:lstStyle/>
          <a:p>
            <a:pPr algn="l"/>
            <a:r>
              <a:rPr lang="pt-BR" sz="1600" b="1">
                <a:solidFill>
                  <a:schemeClr val="accent6">
                    <a:lumMod val="50000"/>
                  </a:schemeClr>
                </a:solidFill>
                <a:latin typeface="Segoe UI" pitchFamily="34" charset="0"/>
                <a:ea typeface="Cascadia Code" pitchFamily="49" charset="0"/>
                <a:cs typeface="Segoe UI" pitchFamily="34" charset="0"/>
              </a:rPr>
              <a:t>ECONOMIAS</a:t>
            </a:r>
          </a:p>
        </xdr:txBody>
      </xdr:sp>
    </xdr:grpSp>
    <xdr:clientData/>
  </xdr:twoCellAnchor>
  <xdr:twoCellAnchor editAs="oneCell">
    <xdr:from>
      <xdr:col>10</xdr:col>
      <xdr:colOff>464356</xdr:colOff>
      <xdr:row>12</xdr:row>
      <xdr:rowOff>23994</xdr:rowOff>
    </xdr:from>
    <xdr:to>
      <xdr:col>11</xdr:col>
      <xdr:colOff>238453</xdr:colOff>
      <xdr:row>14</xdr:row>
      <xdr:rowOff>25758</xdr:rowOff>
    </xdr:to>
    <xdr:pic>
      <xdr:nvPicPr>
        <xdr:cNvPr id="55" name="Imagem 54" descr="cofrinho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429512" y="2309994"/>
          <a:ext cx="381316" cy="382764"/>
        </a:xfrm>
        <a:prstGeom prst="rect">
          <a:avLst/>
        </a:prstGeom>
      </xdr:spPr>
    </xdr:pic>
    <xdr:clientData/>
  </xdr:twoCellAnchor>
  <xdr:twoCellAnchor>
    <xdr:from>
      <xdr:col>11</xdr:col>
      <xdr:colOff>71437</xdr:colOff>
      <xdr:row>15</xdr:row>
      <xdr:rowOff>119062</xdr:rowOff>
    </xdr:from>
    <xdr:to>
      <xdr:col>17</xdr:col>
      <xdr:colOff>476249</xdr:colOff>
      <xdr:row>30</xdr:row>
      <xdr:rowOff>4762</xdr:rowOff>
    </xdr:to>
    <xdr:graphicFrame macro="">
      <xdr:nvGraphicFramePr>
        <xdr:cNvPr id="56" name="Gráfico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ysson Nepomuceno" refreshedDate="45673.09031388889" createdVersion="3" refreshedVersion="3" minRefreshableVersion="3" recordCount="44">
  <cacheSource type="worksheet">
    <worksheetSource name="Tbl_operations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0">
      <sharedItems containsSemiMixedTypes="0" containsDate="1" containsString="0" containsMixedTypes="1" minDate="1900-01-07T00:00:00" maxDate="1899-12-31T00:37:04"/>
    </cacheField>
    <cacheField name="Tipo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/>
    </cacheField>
    <cacheField name="Valor" numFmtId="164">
      <sharedItems containsSemiMixedTypes="0" containsString="0" containsNumber="1" containsInteger="1" minValue="80" maxValue="5000"/>
    </cacheField>
    <cacheField name="operação bancária" numFmtId="0">
      <sharedItems/>
    </cacheField>
    <cacheField name="Status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d v="2024-08-01T00:00:00"/>
    <d v="1900-01-07T00:00:00"/>
    <x v="0"/>
    <x v="0"/>
    <s v="Salário mensal"/>
    <n v="5000"/>
    <s v="Transferência"/>
    <s v="Recebido"/>
  </r>
  <r>
    <d v="2024-08-01T00:00:00"/>
    <n v="8"/>
    <x v="1"/>
    <x v="1"/>
    <s v="Compras no supermercado"/>
    <n v="550"/>
    <s v="Débito Automático"/>
    <s v="Pendente"/>
  </r>
  <r>
    <d v="2024-08-03T00:00:00"/>
    <n v="8"/>
    <x v="1"/>
    <x v="2"/>
    <s v="Gasolina"/>
    <n v="300"/>
    <s v="Cartão de Crédito"/>
    <s v="Pago"/>
  </r>
  <r>
    <d v="2024-08-05T00:00:00"/>
    <n v="8"/>
    <x v="1"/>
    <x v="3"/>
    <s v="Cinema"/>
    <n v="120"/>
    <s v="Cartão de Crédito"/>
    <s v="Pago"/>
  </r>
  <r>
    <d v="2024-08-07T00:00:00"/>
    <n v="8"/>
    <x v="1"/>
    <x v="4"/>
    <s v="Consulta odontológica"/>
    <n v="250"/>
    <s v="Transferência"/>
    <s v="Pago"/>
  </r>
  <r>
    <d v="2024-08-10T00:00:00"/>
    <n v="8"/>
    <x v="1"/>
    <x v="5"/>
    <s v="Material escolar"/>
    <n v="400"/>
    <s v="Débito Automático"/>
    <s v="Pendente"/>
  </r>
  <r>
    <d v="2024-08-12T00:00:00"/>
    <n v="8"/>
    <x v="1"/>
    <x v="6"/>
    <s v="Compra de roupas de inverno"/>
    <n v="600"/>
    <s v="Cartão de Crédito"/>
    <s v="Pendente"/>
  </r>
  <r>
    <d v="2024-08-15T00:00:00"/>
    <d v="1900-01-07T00:00:00"/>
    <x v="0"/>
    <x v="7"/>
    <s v="Dividendos de ações"/>
    <n v="800"/>
    <s v="Transferência"/>
    <s v="Recebido"/>
  </r>
  <r>
    <d v="2024-08-15T00:00:00"/>
    <n v="8"/>
    <x v="1"/>
    <x v="8"/>
    <s v="Limpeza do apartamento"/>
    <n v="150"/>
    <s v="Transferência"/>
    <s v="Pago"/>
  </r>
  <r>
    <d v="2024-08-18T00:00:00"/>
    <n v="8"/>
    <x v="1"/>
    <x v="9"/>
    <s v="Compra de novo celular"/>
    <n v="1200"/>
    <s v="Cartão de Crédito"/>
    <s v="Pendente"/>
  </r>
  <r>
    <d v="2024-08-20T00:00:00"/>
    <n v="8"/>
    <x v="1"/>
    <x v="10"/>
    <s v="Reparos domésticos"/>
    <n v="450"/>
    <s v="Débito Automático"/>
    <s v="Pago"/>
  </r>
  <r>
    <d v="2024-08-22T00:00:00"/>
    <n v="8"/>
    <x v="1"/>
    <x v="11"/>
    <s v="Presente de aniversário"/>
    <n v="180"/>
    <s v="Transferência"/>
    <s v="Pendente"/>
  </r>
  <r>
    <d v="2024-08-24T00:00:00"/>
    <n v="8"/>
    <x v="1"/>
    <x v="12"/>
    <s v="Corte de cabelo e barba"/>
    <n v="80"/>
    <s v="Débito Automático"/>
    <s v="Pago"/>
  </r>
  <r>
    <d v="2024-08-28T00:00:00"/>
    <n v="8"/>
    <x v="1"/>
    <x v="13"/>
    <s v="Ração e petiscos para o cachorro"/>
    <n v="200"/>
    <s v="Débito Automático"/>
    <s v="Pago"/>
  </r>
  <r>
    <d v="2024-08-30T00:00:00"/>
    <n v="8"/>
    <x v="1"/>
    <x v="14"/>
    <s v="Reserva de pousada"/>
    <n v="750"/>
    <s v="Transferência"/>
    <s v="Pendente"/>
  </r>
  <r>
    <d v="2024-08-31T00:00:00"/>
    <n v="8"/>
    <x v="1"/>
    <x v="15"/>
    <s v="Jantar em restaurante francês"/>
    <n v="350"/>
    <s v="Cartão de Crédito"/>
    <s v="Pago"/>
  </r>
  <r>
    <d v="2024-09-01T00:00:00"/>
    <d v="1900-01-08T00:00:00"/>
    <x v="0"/>
    <x v="0"/>
    <s v="Salário mensal"/>
    <n v="5000"/>
    <s v="Transferência"/>
    <s v="Recebido"/>
  </r>
  <r>
    <d v="2024-09-02T00:00:00"/>
    <n v="9"/>
    <x v="1"/>
    <x v="1"/>
    <s v="Compras no supermercado"/>
    <n v="450"/>
    <s v="Débito Automático"/>
    <s v="Pendente"/>
  </r>
  <r>
    <d v="2024-09-05T00:00:00"/>
    <n v="9"/>
    <x v="1"/>
    <x v="2"/>
    <s v="Gasolina"/>
    <n v="300"/>
    <s v="Débito Automático"/>
    <s v="Pago"/>
  </r>
  <r>
    <d v="2024-09-08T00:00:00"/>
    <n v="9"/>
    <x v="1"/>
    <x v="3"/>
    <s v="Cinema e jantar"/>
    <n v="200"/>
    <s v="Transferência"/>
    <s v="Pago"/>
  </r>
  <r>
    <d v="2024-09-11T00:00:00"/>
    <n v="9"/>
    <x v="1"/>
    <x v="4"/>
    <s v="Plano de saúde"/>
    <n v="600"/>
    <s v="Débito Automático"/>
    <s v="Pendente"/>
  </r>
  <r>
    <d v="2024-09-14T00:00:00"/>
    <n v="9"/>
    <x v="1"/>
    <x v="5"/>
    <s v="Material escolar"/>
    <n v="350"/>
    <s v="Transferência"/>
    <s v="Pago"/>
  </r>
  <r>
    <d v="2024-09-17T00:00:00"/>
    <n v="9"/>
    <x v="1"/>
    <x v="6"/>
    <s v="Compra de roupas"/>
    <n v="500"/>
    <s v="Cartão de Crédito"/>
    <s v="Pendente"/>
  </r>
  <r>
    <d v="2024-09-20T00:00:00"/>
    <d v="1900-01-08T00:00:00"/>
    <x v="0"/>
    <x v="16"/>
    <s v="Pagamento por projeto freelancer"/>
    <n v="1200"/>
    <s v="Transferência"/>
    <s v="Recebido"/>
  </r>
  <r>
    <d v="2024-09-20T00:00:00"/>
    <n v="9"/>
    <x v="1"/>
    <x v="8"/>
    <s v="Manutenção do veículo"/>
    <n v="800"/>
    <s v="Transferência"/>
    <s v="Pago"/>
  </r>
  <r>
    <d v="2024-09-23T00:00:00"/>
    <n v="9"/>
    <x v="1"/>
    <x v="9"/>
    <s v="Compra de novo smartphone"/>
    <n v="1500"/>
    <s v="Cartão de Crédito"/>
    <s v="Pendente"/>
  </r>
  <r>
    <d v="2024-09-26T00:00:00"/>
    <n v="9"/>
    <x v="1"/>
    <x v="17"/>
    <s v="Conta de energia elétrica"/>
    <n v="250"/>
    <s v="Débito Automático"/>
    <s v="Pago"/>
  </r>
  <r>
    <d v="2024-09-29T00:00:00"/>
    <n v="9"/>
    <x v="1"/>
    <x v="11"/>
    <s v="Aniversário da mãe"/>
    <n v="400"/>
    <s v="Cartão de Crédito"/>
    <s v="Pendente"/>
  </r>
  <r>
    <d v="2024-10-01T00:00:00"/>
    <d v="1900-01-09T00:00:00"/>
    <x v="0"/>
    <x v="0"/>
    <s v="Salário mensal"/>
    <n v="5000"/>
    <s v="Transferência"/>
    <s v="Recebido"/>
  </r>
  <r>
    <d v="2024-10-01T00:00:00"/>
    <n v="10"/>
    <x v="1"/>
    <x v="1"/>
    <s v="Compras no supermercado"/>
    <n v="600"/>
    <s v="Débito Automático"/>
    <s v="Pendente"/>
  </r>
  <r>
    <d v="2024-10-03T00:00:00"/>
    <n v="10"/>
    <x v="1"/>
    <x v="2"/>
    <s v="Recarga de cartão de transporte"/>
    <n v="200"/>
    <s v="Cartão de Crédito"/>
    <s v="Pago"/>
  </r>
  <r>
    <d v="2024-10-05T00:00:00"/>
    <n v="10"/>
    <x v="1"/>
    <x v="3"/>
    <s v="Ingressos para teatro"/>
    <n v="180"/>
    <s v="Transferência"/>
    <s v="Pago"/>
  </r>
  <r>
    <d v="2024-10-08T00:00:00"/>
    <n v="10"/>
    <x v="1"/>
    <x v="4"/>
    <s v="Remédios de farmácia"/>
    <n v="120"/>
    <s v="Débito Automático"/>
    <s v="Pendente"/>
  </r>
  <r>
    <d v="2024-10-10T00:00:00"/>
    <n v="10"/>
    <x v="1"/>
    <x v="5"/>
    <s v="Cursos online"/>
    <n v="350"/>
    <s v="Cartão de Crédito"/>
    <s v="Pendente"/>
  </r>
  <r>
    <d v="2024-10-13T00:00:00"/>
    <n v="10"/>
    <x v="1"/>
    <x v="6"/>
    <s v="Roupas de primavera"/>
    <n v="400"/>
    <s v="Transferência"/>
    <s v="Pago"/>
  </r>
  <r>
    <d v="2024-10-15T00:00:00"/>
    <n v="10"/>
    <x v="1"/>
    <x v="8"/>
    <s v="Manutenção da casa"/>
    <n v="450"/>
    <s v="Débito Automático"/>
    <s v="Pago"/>
  </r>
  <r>
    <d v="2024-10-18T00:00:00"/>
    <d v="1900-01-09T00:00:00"/>
    <x v="0"/>
    <x v="18"/>
    <s v="Venda de equipamentos eletrônicos"/>
    <n v="1500"/>
    <s v="Transferência"/>
    <s v="Recebido"/>
  </r>
  <r>
    <d v="2024-10-18T00:00:00"/>
    <n v="10"/>
    <x v="1"/>
    <x v="9"/>
    <s v="Manutenção do computador"/>
    <n v="300"/>
    <s v="Cartão de Crédito"/>
    <s v="Pendente"/>
  </r>
  <r>
    <d v="2024-10-20T00:00:00"/>
    <n v="10"/>
    <x v="1"/>
    <x v="10"/>
    <s v="Troca de móveis da cozinha"/>
    <n v="800"/>
    <s v="Transferência"/>
    <s v="Pago"/>
  </r>
  <r>
    <d v="2024-10-22T00:00:00"/>
    <n v="10"/>
    <x v="1"/>
    <x v="11"/>
    <s v="Presentes para casamento"/>
    <n v="250"/>
    <s v="Cartão de Crédito"/>
    <s v="Pendente"/>
  </r>
  <r>
    <d v="2024-10-24T00:00:00"/>
    <n v="10"/>
    <x v="1"/>
    <x v="13"/>
    <s v="Veterinário para o pet"/>
    <n v="150"/>
    <s v="Débito Automático"/>
    <s v="Pago"/>
  </r>
  <r>
    <d v="2024-10-26T00:00:00"/>
    <n v="10"/>
    <x v="1"/>
    <x v="12"/>
    <s v="Salão de beleza"/>
    <n v="250"/>
    <s v="Transferência"/>
    <s v="Pendente"/>
  </r>
  <r>
    <d v="2024-10-30T00:00:00"/>
    <n v="10"/>
    <x v="1"/>
    <x v="15"/>
    <s v="Jantar em restaurante italiano"/>
    <n v="220"/>
    <s v="Transferência"/>
    <s v="Pendente"/>
  </r>
  <r>
    <d v="2024-10-31T00:00:00"/>
    <n v="10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6">
  <location ref="G4:H9" firstHeaderRow="1" firstDataRow="1" firstDataCol="1" rowPageCount="1" colPageCount="1"/>
  <pivotFields count="8">
    <pivotField numFmtId="14" showAll="0"/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164" showAll="0"/>
    <pivotField showAll="0"/>
    <pivotField showAll="0"/>
  </pivotFields>
  <rowFields count="1">
    <field x="3"/>
  </rowFields>
  <rowItems count="5">
    <i>
      <x v="4"/>
    </i>
    <i>
      <x v="6"/>
    </i>
    <i>
      <x v="10"/>
    </i>
    <i>
      <x v="16"/>
    </i>
    <i t="grand">
      <x/>
    </i>
  </rowItems>
  <colItems count="1">
    <i/>
  </colItems>
  <pageFields count="1">
    <pageField fld="2" item="0" hier="-1"/>
  </pageFields>
  <dataFields count="1">
    <dataField name="Soma de Valor" fld="5" baseField="0" baseItem="0" numFmtId="164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5">
  <location ref="C4:D20" firstHeaderRow="1" firstDataRow="1" firstDataCol="1" rowPageCount="1" colPageCount="1"/>
  <pivotFields count="8">
    <pivotField numFmtId="14" showAll="0"/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164" showAll="0"/>
    <pivotField showAll="0"/>
    <pivotField showAll="0"/>
  </pivotFields>
  <rowFields count="1">
    <field x="3"/>
  </rowFields>
  <rowItems count="16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Items count="1">
    <i/>
  </colItems>
  <pageFields count="1">
    <pageField fld="2" item="1" hier="-1"/>
  </pageFields>
  <dataFields count="1">
    <dataField name="Soma de Valor" fld="5" baseField="0" baseItem="0" numFmtId="164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bl_operations" displayName="Tbl_operations" ref="A1:H45" totalsRowShown="0" dataDxfId="12">
  <autoFilter ref="A1:H45">
    <filterColumn colId="1"/>
    <filterColumn colId="2">
      <filters>
        <filter val="SAÍDA"/>
      </filters>
    </filterColumn>
  </autoFilter>
  <tableColumns count="8">
    <tableColumn id="1" name="Data" dataDxfId="11"/>
    <tableColumn id="8" name="Mês" dataDxfId="10">
      <calculatedColumnFormula>MONTH(Tbl_operations[[#This Row],[Data]])</calculatedColumnFormula>
    </tableColumn>
    <tableColumn id="2" name="Tipo" dataDxfId="9"/>
    <tableColumn id="3" name="Categoria" dataDxfId="8"/>
    <tableColumn id="4" name="Descrição" dataDxfId="7"/>
    <tableColumn id="5" name="Valor" dataDxfId="6" dataCellStyle="Moeda"/>
    <tableColumn id="6" name="operação bancária" dataDxfId="5"/>
    <tableColumn id="7" name="Status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C6:D26" totalsRowCount="1" headerRowDxfId="3">
  <autoFilter ref="C6:D25"/>
  <tableColumns count="2">
    <tableColumn id="1" name="Data de lançamento" dataDxfId="1" totalsRowDxfId="2"/>
    <tableColumn id="2" name="Depósito reservado" dataDxfId="0">
      <calculatedColumnFormula>RANDBETWEEN(10,1000)</calculatedColumnFormula>
    </tableColumn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H45"/>
  <sheetViews>
    <sheetView tabSelected="1" workbookViewId="0"/>
  </sheetViews>
  <sheetFormatPr defaultRowHeight="15"/>
  <cols>
    <col min="1" max="1" width="13" customWidth="1"/>
    <col min="2" max="2" width="11.85546875" customWidth="1"/>
    <col min="3" max="3" width="22.7109375" customWidth="1"/>
    <col min="4" max="4" width="35.85546875" customWidth="1"/>
    <col min="5" max="5" width="17" customWidth="1"/>
    <col min="6" max="6" width="23.42578125" customWidth="1"/>
    <col min="7" max="7" width="16.42578125" customWidth="1"/>
  </cols>
  <sheetData>
    <row r="1" spans="1:8">
      <c r="A1" t="s">
        <v>0</v>
      </c>
      <c r="B1" t="s">
        <v>75</v>
      </c>
      <c r="C1" t="s">
        <v>1</v>
      </c>
      <c r="D1" t="s">
        <v>2</v>
      </c>
      <c r="E1" t="s">
        <v>4</v>
      </c>
      <c r="F1" t="s">
        <v>5</v>
      </c>
      <c r="G1" t="s">
        <v>3</v>
      </c>
      <c r="H1" t="s">
        <v>6</v>
      </c>
    </row>
    <row r="2" spans="1:8" ht="21.75" hidden="1" customHeight="1">
      <c r="A2" s="1">
        <v>45505</v>
      </c>
      <c r="B2" s="1">
        <f>MONTH(Tbl_operations[[#This Row],[Data]])</f>
        <v>8</v>
      </c>
      <c r="C2" s="2" t="s">
        <v>7</v>
      </c>
      <c r="D2" s="2" t="s">
        <v>8</v>
      </c>
      <c r="E2" s="2" t="s">
        <v>9</v>
      </c>
      <c r="F2" s="4">
        <v>5000</v>
      </c>
      <c r="G2" s="2" t="s">
        <v>10</v>
      </c>
      <c r="H2" s="2" t="s">
        <v>11</v>
      </c>
    </row>
    <row r="3" spans="1:8" ht="21.75" customHeight="1">
      <c r="A3" s="1">
        <v>45505</v>
      </c>
      <c r="B3" s="10">
        <f>MONTH(Tbl_operations[[#This Row],[Data]])</f>
        <v>8</v>
      </c>
      <c r="C3" s="2" t="s">
        <v>12</v>
      </c>
      <c r="D3" s="2" t="s">
        <v>13</v>
      </c>
      <c r="E3" s="2" t="s">
        <v>14</v>
      </c>
      <c r="F3" s="4">
        <v>550</v>
      </c>
      <c r="G3" s="2" t="s">
        <v>15</v>
      </c>
      <c r="H3" s="2" t="s">
        <v>16</v>
      </c>
    </row>
    <row r="4" spans="1:8" ht="21.75" customHeight="1">
      <c r="A4" s="1">
        <v>45507</v>
      </c>
      <c r="B4" s="10">
        <f>MONTH(Tbl_operations[[#This Row],[Data]])</f>
        <v>8</v>
      </c>
      <c r="C4" s="2" t="s">
        <v>12</v>
      </c>
      <c r="D4" s="2" t="s">
        <v>17</v>
      </c>
      <c r="E4" s="2" t="s">
        <v>18</v>
      </c>
      <c r="F4" s="4">
        <v>300</v>
      </c>
      <c r="G4" s="2" t="s">
        <v>19</v>
      </c>
      <c r="H4" s="2" t="s">
        <v>20</v>
      </c>
    </row>
    <row r="5" spans="1:8" ht="21.75" customHeight="1">
      <c r="A5" s="1">
        <v>45509</v>
      </c>
      <c r="B5" s="10">
        <f>MONTH(Tbl_operations[[#This Row],[Data]])</f>
        <v>8</v>
      </c>
      <c r="C5" s="2" t="s">
        <v>12</v>
      </c>
      <c r="D5" s="2" t="s">
        <v>21</v>
      </c>
      <c r="E5" s="2" t="s">
        <v>22</v>
      </c>
      <c r="F5" s="4">
        <v>120</v>
      </c>
      <c r="G5" s="2" t="s">
        <v>19</v>
      </c>
      <c r="H5" s="2" t="s">
        <v>20</v>
      </c>
    </row>
    <row r="6" spans="1:8" ht="21.75" customHeight="1">
      <c r="A6" s="1">
        <v>45511</v>
      </c>
      <c r="B6" s="10">
        <f>MONTH(Tbl_operations[[#This Row],[Data]])</f>
        <v>8</v>
      </c>
      <c r="C6" s="2" t="s">
        <v>12</v>
      </c>
      <c r="D6" s="2" t="s">
        <v>23</v>
      </c>
      <c r="E6" s="2" t="s">
        <v>24</v>
      </c>
      <c r="F6" s="4">
        <v>250</v>
      </c>
      <c r="G6" s="2" t="s">
        <v>10</v>
      </c>
      <c r="H6" s="2" t="s">
        <v>20</v>
      </c>
    </row>
    <row r="7" spans="1:8" ht="21.75" customHeight="1">
      <c r="A7" s="1">
        <v>45514</v>
      </c>
      <c r="B7" s="10">
        <f>MONTH(Tbl_operations[[#This Row],[Data]])</f>
        <v>8</v>
      </c>
      <c r="C7" s="2" t="s">
        <v>12</v>
      </c>
      <c r="D7" s="2" t="s">
        <v>25</v>
      </c>
      <c r="E7" s="2" t="s">
        <v>26</v>
      </c>
      <c r="F7" s="4">
        <v>400</v>
      </c>
      <c r="G7" s="2" t="s">
        <v>15</v>
      </c>
      <c r="H7" s="2" t="s">
        <v>16</v>
      </c>
    </row>
    <row r="8" spans="1:8" ht="21.75" customHeight="1">
      <c r="A8" s="1">
        <v>45516</v>
      </c>
      <c r="B8" s="10">
        <f>MONTH(Tbl_operations[[#This Row],[Data]])</f>
        <v>8</v>
      </c>
      <c r="C8" s="2" t="s">
        <v>12</v>
      </c>
      <c r="D8" s="2" t="s">
        <v>27</v>
      </c>
      <c r="E8" s="2" t="s">
        <v>28</v>
      </c>
      <c r="F8" s="4">
        <v>600</v>
      </c>
      <c r="G8" s="2" t="s">
        <v>19</v>
      </c>
      <c r="H8" s="2" t="s">
        <v>16</v>
      </c>
    </row>
    <row r="9" spans="1:8" ht="21.75" hidden="1" customHeight="1">
      <c r="A9" s="1">
        <v>45519</v>
      </c>
      <c r="B9" s="1">
        <f>MONTH(Tbl_operations[[#This Row],[Data]])</f>
        <v>8</v>
      </c>
      <c r="C9" s="2" t="s">
        <v>7</v>
      </c>
      <c r="D9" s="2" t="s">
        <v>29</v>
      </c>
      <c r="E9" s="2" t="s">
        <v>30</v>
      </c>
      <c r="F9" s="4">
        <v>800</v>
      </c>
      <c r="G9" s="2" t="s">
        <v>10</v>
      </c>
      <c r="H9" s="2" t="s">
        <v>11</v>
      </c>
    </row>
    <row r="10" spans="1:8" ht="21.75" customHeight="1">
      <c r="A10" s="1">
        <v>45519</v>
      </c>
      <c r="B10" s="10">
        <f>MONTH(Tbl_operations[[#This Row],[Data]])</f>
        <v>8</v>
      </c>
      <c r="C10" s="2" t="s">
        <v>12</v>
      </c>
      <c r="D10" s="2" t="s">
        <v>31</v>
      </c>
      <c r="E10" s="2" t="s">
        <v>32</v>
      </c>
      <c r="F10" s="4">
        <v>150</v>
      </c>
      <c r="G10" s="2" t="s">
        <v>10</v>
      </c>
      <c r="H10" s="2" t="s">
        <v>20</v>
      </c>
    </row>
    <row r="11" spans="1:8" ht="21.75" customHeight="1">
      <c r="A11" s="1">
        <v>45522</v>
      </c>
      <c r="B11" s="10">
        <f>MONTH(Tbl_operations[[#This Row],[Data]])</f>
        <v>8</v>
      </c>
      <c r="C11" s="2" t="s">
        <v>12</v>
      </c>
      <c r="D11" s="2" t="s">
        <v>33</v>
      </c>
      <c r="E11" s="2" t="s">
        <v>34</v>
      </c>
      <c r="F11" s="4">
        <v>1200</v>
      </c>
      <c r="G11" s="2" t="s">
        <v>19</v>
      </c>
      <c r="H11" s="2" t="s">
        <v>16</v>
      </c>
    </row>
    <row r="12" spans="1:8" ht="21.75" customHeight="1">
      <c r="A12" s="1">
        <v>45524</v>
      </c>
      <c r="B12" s="10">
        <f>MONTH(Tbl_operations[[#This Row],[Data]])</f>
        <v>8</v>
      </c>
      <c r="C12" s="2" t="s">
        <v>12</v>
      </c>
      <c r="D12" s="2" t="s">
        <v>35</v>
      </c>
      <c r="E12" s="2" t="s">
        <v>36</v>
      </c>
      <c r="F12" s="4">
        <v>450</v>
      </c>
      <c r="G12" s="2" t="s">
        <v>15</v>
      </c>
      <c r="H12" s="2" t="s">
        <v>20</v>
      </c>
    </row>
    <row r="13" spans="1:8" ht="21.75" customHeight="1">
      <c r="A13" s="1">
        <v>45526</v>
      </c>
      <c r="B13" s="10">
        <f>MONTH(Tbl_operations[[#This Row],[Data]])</f>
        <v>8</v>
      </c>
      <c r="C13" s="2" t="s">
        <v>12</v>
      </c>
      <c r="D13" s="2" t="s">
        <v>37</v>
      </c>
      <c r="E13" s="2" t="s">
        <v>38</v>
      </c>
      <c r="F13" s="4">
        <v>180</v>
      </c>
      <c r="G13" s="2" t="s">
        <v>10</v>
      </c>
      <c r="H13" s="2" t="s">
        <v>16</v>
      </c>
    </row>
    <row r="14" spans="1:8" ht="21.75" customHeight="1">
      <c r="A14" s="1">
        <v>45528</v>
      </c>
      <c r="B14" s="10">
        <f>MONTH(Tbl_operations[[#This Row],[Data]])</f>
        <v>8</v>
      </c>
      <c r="C14" s="2" t="s">
        <v>12</v>
      </c>
      <c r="D14" s="2" t="s">
        <v>39</v>
      </c>
      <c r="E14" s="2" t="s">
        <v>40</v>
      </c>
      <c r="F14" s="4">
        <v>80</v>
      </c>
      <c r="G14" s="2" t="s">
        <v>15</v>
      </c>
      <c r="H14" s="2" t="s">
        <v>20</v>
      </c>
    </row>
    <row r="15" spans="1:8" ht="21.75" customHeight="1">
      <c r="A15" s="1">
        <v>45532</v>
      </c>
      <c r="B15" s="10">
        <f>MONTH(Tbl_operations[[#This Row],[Data]])</f>
        <v>8</v>
      </c>
      <c r="C15" s="2" t="s">
        <v>12</v>
      </c>
      <c r="D15" s="2" t="s">
        <v>41</v>
      </c>
      <c r="E15" s="2" t="s">
        <v>42</v>
      </c>
      <c r="F15" s="4">
        <v>200</v>
      </c>
      <c r="G15" s="2" t="s">
        <v>15</v>
      </c>
      <c r="H15" s="2" t="s">
        <v>20</v>
      </c>
    </row>
    <row r="16" spans="1:8" ht="21.75" customHeight="1">
      <c r="A16" s="1">
        <v>45534</v>
      </c>
      <c r="B16" s="10">
        <f>MONTH(Tbl_operations[[#This Row],[Data]])</f>
        <v>8</v>
      </c>
      <c r="C16" s="2" t="s">
        <v>12</v>
      </c>
      <c r="D16" s="2" t="s">
        <v>43</v>
      </c>
      <c r="E16" s="2" t="s">
        <v>44</v>
      </c>
      <c r="F16" s="4">
        <v>750</v>
      </c>
      <c r="G16" s="2" t="s">
        <v>10</v>
      </c>
      <c r="H16" s="2" t="s">
        <v>16</v>
      </c>
    </row>
    <row r="17" spans="1:8" ht="21.75" customHeight="1">
      <c r="A17" s="1">
        <v>45535</v>
      </c>
      <c r="B17" s="10">
        <f>MONTH(Tbl_operations[[#This Row],[Data]])</f>
        <v>8</v>
      </c>
      <c r="C17" s="2" t="s">
        <v>12</v>
      </c>
      <c r="D17" s="2" t="s">
        <v>45</v>
      </c>
      <c r="E17" s="2" t="s">
        <v>46</v>
      </c>
      <c r="F17" s="4">
        <v>350</v>
      </c>
      <c r="G17" s="2" t="s">
        <v>19</v>
      </c>
      <c r="H17" s="2" t="s">
        <v>20</v>
      </c>
    </row>
    <row r="18" spans="1:8" ht="21.75" hidden="1" customHeight="1">
      <c r="A18" s="1">
        <v>45536</v>
      </c>
      <c r="B18" s="1">
        <f>MONTH(Tbl_operations[[#This Row],[Data]])</f>
        <v>9</v>
      </c>
      <c r="C18" s="2" t="s">
        <v>7</v>
      </c>
      <c r="D18" s="2" t="s">
        <v>8</v>
      </c>
      <c r="E18" s="2" t="s">
        <v>9</v>
      </c>
      <c r="F18" s="4">
        <v>5000</v>
      </c>
      <c r="G18" s="2" t="s">
        <v>10</v>
      </c>
      <c r="H18" s="2" t="s">
        <v>11</v>
      </c>
    </row>
    <row r="19" spans="1:8" ht="21.75" customHeight="1">
      <c r="A19" s="1">
        <v>45537</v>
      </c>
      <c r="B19" s="10">
        <f>MONTH(Tbl_operations[[#This Row],[Data]])</f>
        <v>9</v>
      </c>
      <c r="C19" s="2" t="s">
        <v>12</v>
      </c>
      <c r="D19" s="2" t="s">
        <v>13</v>
      </c>
      <c r="E19" s="3" t="s">
        <v>14</v>
      </c>
      <c r="F19" s="4">
        <v>450</v>
      </c>
      <c r="G19" s="2" t="s">
        <v>15</v>
      </c>
      <c r="H19" s="2" t="s">
        <v>16</v>
      </c>
    </row>
    <row r="20" spans="1:8" ht="21.75" customHeight="1">
      <c r="A20" s="1">
        <v>45540</v>
      </c>
      <c r="B20" s="10">
        <f>MONTH(Tbl_operations[[#This Row],[Data]])</f>
        <v>9</v>
      </c>
      <c r="C20" s="2" t="s">
        <v>12</v>
      </c>
      <c r="D20" s="2" t="s">
        <v>17</v>
      </c>
      <c r="E20" s="3" t="s">
        <v>18</v>
      </c>
      <c r="F20" s="4">
        <v>300</v>
      </c>
      <c r="G20" s="2" t="s">
        <v>15</v>
      </c>
      <c r="H20" s="2" t="s">
        <v>20</v>
      </c>
    </row>
    <row r="21" spans="1:8" ht="21.75" customHeight="1">
      <c r="A21" s="1">
        <v>45543</v>
      </c>
      <c r="B21" s="10">
        <f>MONTH(Tbl_operations[[#This Row],[Data]])</f>
        <v>9</v>
      </c>
      <c r="C21" s="2" t="s">
        <v>12</v>
      </c>
      <c r="D21" s="2" t="s">
        <v>21</v>
      </c>
      <c r="E21" s="3" t="s">
        <v>47</v>
      </c>
      <c r="F21" s="4">
        <v>200</v>
      </c>
      <c r="G21" s="2" t="s">
        <v>10</v>
      </c>
      <c r="H21" s="2" t="s">
        <v>20</v>
      </c>
    </row>
    <row r="22" spans="1:8" ht="21.75" customHeight="1">
      <c r="A22" s="1">
        <v>45546</v>
      </c>
      <c r="B22" s="10">
        <f>MONTH(Tbl_operations[[#This Row],[Data]])</f>
        <v>9</v>
      </c>
      <c r="C22" s="2" t="s">
        <v>12</v>
      </c>
      <c r="D22" s="2" t="s">
        <v>23</v>
      </c>
      <c r="E22" s="3" t="s">
        <v>48</v>
      </c>
      <c r="F22" s="4">
        <v>600</v>
      </c>
      <c r="G22" s="2" t="s">
        <v>15</v>
      </c>
      <c r="H22" s="2" t="s">
        <v>16</v>
      </c>
    </row>
    <row r="23" spans="1:8" ht="21.75" customHeight="1">
      <c r="A23" s="1">
        <v>45549</v>
      </c>
      <c r="B23" s="10">
        <f>MONTH(Tbl_operations[[#This Row],[Data]])</f>
        <v>9</v>
      </c>
      <c r="C23" s="2" t="s">
        <v>12</v>
      </c>
      <c r="D23" s="2" t="s">
        <v>25</v>
      </c>
      <c r="E23" s="3" t="s">
        <v>26</v>
      </c>
      <c r="F23" s="4">
        <v>350</v>
      </c>
      <c r="G23" s="2" t="s">
        <v>10</v>
      </c>
      <c r="H23" s="2" t="s">
        <v>20</v>
      </c>
    </row>
    <row r="24" spans="1:8" ht="21.75" customHeight="1">
      <c r="A24" s="1">
        <v>45552</v>
      </c>
      <c r="B24" s="10">
        <f>MONTH(Tbl_operations[[#This Row],[Data]])</f>
        <v>9</v>
      </c>
      <c r="C24" s="2" t="s">
        <v>12</v>
      </c>
      <c r="D24" s="2" t="s">
        <v>27</v>
      </c>
      <c r="E24" s="3" t="s">
        <v>49</v>
      </c>
      <c r="F24" s="4">
        <v>500</v>
      </c>
      <c r="G24" s="2" t="s">
        <v>19</v>
      </c>
      <c r="H24" s="2" t="s">
        <v>16</v>
      </c>
    </row>
    <row r="25" spans="1:8" ht="21.75" hidden="1" customHeight="1">
      <c r="A25" s="1">
        <v>45555</v>
      </c>
      <c r="B25" s="1">
        <f>MONTH(Tbl_operations[[#This Row],[Data]])</f>
        <v>9</v>
      </c>
      <c r="C25" s="2" t="s">
        <v>7</v>
      </c>
      <c r="D25" s="2" t="s">
        <v>50</v>
      </c>
      <c r="E25" s="2" t="s">
        <v>51</v>
      </c>
      <c r="F25" s="4">
        <v>1200</v>
      </c>
      <c r="G25" s="2" t="s">
        <v>10</v>
      </c>
      <c r="H25" s="2" t="s">
        <v>11</v>
      </c>
    </row>
    <row r="26" spans="1:8" ht="21.75" customHeight="1">
      <c r="A26" s="1">
        <v>45555</v>
      </c>
      <c r="B26" s="10">
        <f>MONTH(Tbl_operations[[#This Row],[Data]])</f>
        <v>9</v>
      </c>
      <c r="C26" s="2" t="s">
        <v>12</v>
      </c>
      <c r="D26" s="2" t="s">
        <v>31</v>
      </c>
      <c r="E26" s="3" t="s">
        <v>52</v>
      </c>
      <c r="F26" s="4">
        <v>800</v>
      </c>
      <c r="G26" s="2" t="s">
        <v>10</v>
      </c>
      <c r="H26" s="2" t="s">
        <v>20</v>
      </c>
    </row>
    <row r="27" spans="1:8" ht="21.75" customHeight="1">
      <c r="A27" s="1">
        <v>45558</v>
      </c>
      <c r="B27" s="10">
        <f>MONTH(Tbl_operations[[#This Row],[Data]])</f>
        <v>9</v>
      </c>
      <c r="C27" s="2" t="s">
        <v>12</v>
      </c>
      <c r="D27" s="2" t="s">
        <v>33</v>
      </c>
      <c r="E27" s="3" t="s">
        <v>53</v>
      </c>
      <c r="F27" s="4">
        <v>1500</v>
      </c>
      <c r="G27" s="2" t="s">
        <v>19</v>
      </c>
      <c r="H27" s="2" t="s">
        <v>16</v>
      </c>
    </row>
    <row r="28" spans="1:8" ht="21.75" customHeight="1">
      <c r="A28" s="1">
        <v>45561</v>
      </c>
      <c r="B28" s="10">
        <f>MONTH(Tbl_operations[[#This Row],[Data]])</f>
        <v>9</v>
      </c>
      <c r="C28" s="2" t="s">
        <v>12</v>
      </c>
      <c r="D28" s="2" t="s">
        <v>54</v>
      </c>
      <c r="E28" s="3" t="s">
        <v>55</v>
      </c>
      <c r="F28" s="4">
        <v>250</v>
      </c>
      <c r="G28" s="2" t="s">
        <v>15</v>
      </c>
      <c r="H28" s="2" t="s">
        <v>20</v>
      </c>
    </row>
    <row r="29" spans="1:8" ht="21.75" customHeight="1">
      <c r="A29" s="1">
        <v>45564</v>
      </c>
      <c r="B29" s="10">
        <f>MONTH(Tbl_operations[[#This Row],[Data]])</f>
        <v>9</v>
      </c>
      <c r="C29" s="2" t="s">
        <v>12</v>
      </c>
      <c r="D29" s="2" t="s">
        <v>37</v>
      </c>
      <c r="E29" s="3" t="s">
        <v>56</v>
      </c>
      <c r="F29" s="4">
        <v>400</v>
      </c>
      <c r="G29" s="2" t="s">
        <v>19</v>
      </c>
      <c r="H29" s="2" t="s">
        <v>16</v>
      </c>
    </row>
    <row r="30" spans="1:8" ht="21.75" hidden="1" customHeight="1">
      <c r="A30" s="1">
        <v>45566</v>
      </c>
      <c r="B30" s="1">
        <f>MONTH(Tbl_operations[[#This Row],[Data]])</f>
        <v>10</v>
      </c>
      <c r="C30" s="2" t="s">
        <v>7</v>
      </c>
      <c r="D30" s="2" t="s">
        <v>8</v>
      </c>
      <c r="E30" s="2" t="s">
        <v>9</v>
      </c>
      <c r="F30" s="4">
        <v>5000</v>
      </c>
      <c r="G30" s="2" t="s">
        <v>10</v>
      </c>
      <c r="H30" s="2" t="s">
        <v>11</v>
      </c>
    </row>
    <row r="31" spans="1:8" ht="21.75" customHeight="1">
      <c r="A31" s="1">
        <v>45566</v>
      </c>
      <c r="B31" s="10">
        <f>MONTH(Tbl_operations[[#This Row],[Data]])</f>
        <v>10</v>
      </c>
      <c r="C31" s="2" t="s">
        <v>12</v>
      </c>
      <c r="D31" s="2" t="s">
        <v>13</v>
      </c>
      <c r="E31" s="2" t="s">
        <v>14</v>
      </c>
      <c r="F31" s="4">
        <v>600</v>
      </c>
      <c r="G31" s="2" t="s">
        <v>15</v>
      </c>
      <c r="H31" s="2" t="s">
        <v>16</v>
      </c>
    </row>
    <row r="32" spans="1:8" ht="21.75" customHeight="1">
      <c r="A32" s="1">
        <v>45568</v>
      </c>
      <c r="B32" s="10">
        <f>MONTH(Tbl_operations[[#This Row],[Data]])</f>
        <v>10</v>
      </c>
      <c r="C32" s="2" t="s">
        <v>12</v>
      </c>
      <c r="D32" s="2" t="s">
        <v>17</v>
      </c>
      <c r="E32" s="2" t="s">
        <v>57</v>
      </c>
      <c r="F32" s="4">
        <v>200</v>
      </c>
      <c r="G32" s="2" t="s">
        <v>19</v>
      </c>
      <c r="H32" s="2" t="s">
        <v>20</v>
      </c>
    </row>
    <row r="33" spans="1:8" ht="21.75" customHeight="1">
      <c r="A33" s="1">
        <v>45570</v>
      </c>
      <c r="B33" s="10">
        <f>MONTH(Tbl_operations[[#This Row],[Data]])</f>
        <v>10</v>
      </c>
      <c r="C33" s="2" t="s">
        <v>12</v>
      </c>
      <c r="D33" s="2" t="s">
        <v>21</v>
      </c>
      <c r="E33" s="2" t="s">
        <v>58</v>
      </c>
      <c r="F33" s="4">
        <v>180</v>
      </c>
      <c r="G33" s="2" t="s">
        <v>10</v>
      </c>
      <c r="H33" s="2" t="s">
        <v>20</v>
      </c>
    </row>
    <row r="34" spans="1:8" ht="21.75" customHeight="1">
      <c r="A34" s="1">
        <v>45573</v>
      </c>
      <c r="B34" s="10">
        <f>MONTH(Tbl_operations[[#This Row],[Data]])</f>
        <v>10</v>
      </c>
      <c r="C34" s="2" t="s">
        <v>12</v>
      </c>
      <c r="D34" s="2" t="s">
        <v>23</v>
      </c>
      <c r="E34" s="2" t="s">
        <v>59</v>
      </c>
      <c r="F34" s="4">
        <v>120</v>
      </c>
      <c r="G34" s="2" t="s">
        <v>15</v>
      </c>
      <c r="H34" s="2" t="s">
        <v>16</v>
      </c>
    </row>
    <row r="35" spans="1:8" ht="21.75" customHeight="1">
      <c r="A35" s="1">
        <v>45575</v>
      </c>
      <c r="B35" s="10">
        <f>MONTH(Tbl_operations[[#This Row],[Data]])</f>
        <v>10</v>
      </c>
      <c r="C35" s="2" t="s">
        <v>12</v>
      </c>
      <c r="D35" s="2" t="s">
        <v>25</v>
      </c>
      <c r="E35" s="2" t="s">
        <v>60</v>
      </c>
      <c r="F35" s="4">
        <v>350</v>
      </c>
      <c r="G35" s="2" t="s">
        <v>19</v>
      </c>
      <c r="H35" s="2" t="s">
        <v>16</v>
      </c>
    </row>
    <row r="36" spans="1:8" ht="21.75" customHeight="1">
      <c r="A36" s="1">
        <v>45578</v>
      </c>
      <c r="B36" s="10">
        <f>MONTH(Tbl_operations[[#This Row],[Data]])</f>
        <v>10</v>
      </c>
      <c r="C36" s="2" t="s">
        <v>12</v>
      </c>
      <c r="D36" s="2" t="s">
        <v>27</v>
      </c>
      <c r="E36" s="2" t="s">
        <v>61</v>
      </c>
      <c r="F36" s="4">
        <v>400</v>
      </c>
      <c r="G36" s="2" t="s">
        <v>10</v>
      </c>
      <c r="H36" s="2" t="s">
        <v>20</v>
      </c>
    </row>
    <row r="37" spans="1:8" ht="21.75" customHeight="1">
      <c r="A37" s="1">
        <v>45580</v>
      </c>
      <c r="B37" s="10">
        <f>MONTH(Tbl_operations[[#This Row],[Data]])</f>
        <v>10</v>
      </c>
      <c r="C37" s="2" t="s">
        <v>12</v>
      </c>
      <c r="D37" s="2" t="s">
        <v>31</v>
      </c>
      <c r="E37" s="2" t="s">
        <v>62</v>
      </c>
      <c r="F37" s="4">
        <v>450</v>
      </c>
      <c r="G37" s="2" t="s">
        <v>15</v>
      </c>
      <c r="H37" s="2" t="s">
        <v>20</v>
      </c>
    </row>
    <row r="38" spans="1:8" ht="21.75" hidden="1" customHeight="1">
      <c r="A38" s="1">
        <v>45583</v>
      </c>
      <c r="B38" s="1">
        <f>MONTH(Tbl_operations[[#This Row],[Data]])</f>
        <v>10</v>
      </c>
      <c r="C38" s="2" t="s">
        <v>7</v>
      </c>
      <c r="D38" s="2" t="s">
        <v>63</v>
      </c>
      <c r="E38" s="2" t="s">
        <v>64</v>
      </c>
      <c r="F38" s="4">
        <v>1500</v>
      </c>
      <c r="G38" s="2" t="s">
        <v>10</v>
      </c>
      <c r="H38" s="2" t="s">
        <v>11</v>
      </c>
    </row>
    <row r="39" spans="1:8" ht="21.75" customHeight="1">
      <c r="A39" s="1">
        <v>45583</v>
      </c>
      <c r="B39" s="10">
        <f>MONTH(Tbl_operations[[#This Row],[Data]])</f>
        <v>10</v>
      </c>
      <c r="C39" s="2" t="s">
        <v>12</v>
      </c>
      <c r="D39" s="2" t="s">
        <v>33</v>
      </c>
      <c r="E39" s="2" t="s">
        <v>65</v>
      </c>
      <c r="F39" s="4">
        <v>300</v>
      </c>
      <c r="G39" s="2" t="s">
        <v>19</v>
      </c>
      <c r="H39" s="2" t="s">
        <v>16</v>
      </c>
    </row>
    <row r="40" spans="1:8" ht="21.75" customHeight="1">
      <c r="A40" s="1">
        <v>45585</v>
      </c>
      <c r="B40" s="10">
        <f>MONTH(Tbl_operations[[#This Row],[Data]])</f>
        <v>10</v>
      </c>
      <c r="C40" s="2" t="s">
        <v>12</v>
      </c>
      <c r="D40" s="2" t="s">
        <v>35</v>
      </c>
      <c r="E40" s="2" t="s">
        <v>66</v>
      </c>
      <c r="F40" s="4">
        <v>800</v>
      </c>
      <c r="G40" s="2" t="s">
        <v>10</v>
      </c>
      <c r="H40" s="2" t="s">
        <v>20</v>
      </c>
    </row>
    <row r="41" spans="1:8" ht="21.75" customHeight="1">
      <c r="A41" s="1">
        <v>45587</v>
      </c>
      <c r="B41" s="10">
        <f>MONTH(Tbl_operations[[#This Row],[Data]])</f>
        <v>10</v>
      </c>
      <c r="C41" s="2" t="s">
        <v>12</v>
      </c>
      <c r="D41" s="2" t="s">
        <v>37</v>
      </c>
      <c r="E41" s="2" t="s">
        <v>67</v>
      </c>
      <c r="F41" s="4">
        <v>250</v>
      </c>
      <c r="G41" s="2" t="s">
        <v>19</v>
      </c>
      <c r="H41" s="2" t="s">
        <v>16</v>
      </c>
    </row>
    <row r="42" spans="1:8" ht="21.75" customHeight="1">
      <c r="A42" s="1">
        <v>45589</v>
      </c>
      <c r="B42" s="10">
        <f>MONTH(Tbl_operations[[#This Row],[Data]])</f>
        <v>10</v>
      </c>
      <c r="C42" s="2" t="s">
        <v>12</v>
      </c>
      <c r="D42" s="2" t="s">
        <v>41</v>
      </c>
      <c r="E42" s="2" t="s">
        <v>68</v>
      </c>
      <c r="F42" s="4">
        <v>150</v>
      </c>
      <c r="G42" s="2" t="s">
        <v>15</v>
      </c>
      <c r="H42" s="2" t="s">
        <v>20</v>
      </c>
    </row>
    <row r="43" spans="1:8" ht="21.75" customHeight="1">
      <c r="A43" s="1">
        <v>45591</v>
      </c>
      <c r="B43" s="10">
        <f>MONTH(Tbl_operations[[#This Row],[Data]])</f>
        <v>10</v>
      </c>
      <c r="C43" s="2" t="s">
        <v>12</v>
      </c>
      <c r="D43" s="2" t="s">
        <v>39</v>
      </c>
      <c r="E43" s="2" t="s">
        <v>69</v>
      </c>
      <c r="F43" s="4">
        <v>250</v>
      </c>
      <c r="G43" s="2" t="s">
        <v>10</v>
      </c>
      <c r="H43" s="2" t="s">
        <v>16</v>
      </c>
    </row>
    <row r="44" spans="1:8" ht="21.75" customHeight="1">
      <c r="A44" s="1">
        <v>45595</v>
      </c>
      <c r="B44" s="10">
        <f>MONTH(Tbl_operations[[#This Row],[Data]])</f>
        <v>10</v>
      </c>
      <c r="C44" s="2" t="s">
        <v>12</v>
      </c>
      <c r="D44" s="2" t="s">
        <v>45</v>
      </c>
      <c r="E44" s="2" t="s">
        <v>70</v>
      </c>
      <c r="F44" s="4">
        <v>220</v>
      </c>
      <c r="G44" s="2" t="s">
        <v>10</v>
      </c>
      <c r="H44" s="2" t="s">
        <v>16</v>
      </c>
    </row>
    <row r="45" spans="1:8" ht="21.75" customHeight="1">
      <c r="A45" s="1">
        <v>45596</v>
      </c>
      <c r="B45" s="10">
        <f>MONTH(Tbl_operations[[#This Row],[Data]])</f>
        <v>10</v>
      </c>
      <c r="C45" s="2" t="s">
        <v>12</v>
      </c>
      <c r="D45" s="2" t="s">
        <v>43</v>
      </c>
      <c r="E45" s="2" t="s">
        <v>71</v>
      </c>
      <c r="F45" s="4">
        <v>500</v>
      </c>
      <c r="G45" s="2" t="s">
        <v>19</v>
      </c>
      <c r="H45" s="2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C2:H20"/>
  <sheetViews>
    <sheetView workbookViewId="0"/>
  </sheetViews>
  <sheetFormatPr defaultRowHeight="15"/>
  <cols>
    <col min="3" max="3" width="20.85546875" bestFit="1" customWidth="1"/>
    <col min="4" max="4" width="13.85546875" customWidth="1"/>
    <col min="7" max="7" width="18" customWidth="1"/>
    <col min="8" max="8" width="13.85546875" bestFit="1" customWidth="1"/>
  </cols>
  <sheetData>
    <row r="2" spans="3:8">
      <c r="C2" s="5" t="s">
        <v>1</v>
      </c>
      <c r="D2" t="s">
        <v>12</v>
      </c>
      <c r="G2" s="5" t="s">
        <v>1</v>
      </c>
      <c r="H2" t="s">
        <v>7</v>
      </c>
    </row>
    <row r="4" spans="3:8">
      <c r="C4" s="5" t="s">
        <v>72</v>
      </c>
      <c r="D4" t="s">
        <v>74</v>
      </c>
      <c r="G4" s="5" t="s">
        <v>72</v>
      </c>
      <c r="H4" t="s">
        <v>74</v>
      </c>
    </row>
    <row r="5" spans="3:8">
      <c r="C5" s="6" t="s">
        <v>13</v>
      </c>
      <c r="D5" s="7">
        <v>1600</v>
      </c>
      <c r="G5" s="6" t="s">
        <v>50</v>
      </c>
      <c r="H5" s="7">
        <v>1200</v>
      </c>
    </row>
    <row r="6" spans="3:8">
      <c r="C6" s="6" t="s">
        <v>39</v>
      </c>
      <c r="D6" s="7">
        <v>330</v>
      </c>
      <c r="G6" s="6" t="s">
        <v>29</v>
      </c>
      <c r="H6" s="7">
        <v>800</v>
      </c>
    </row>
    <row r="7" spans="3:8">
      <c r="C7" s="6" t="s">
        <v>25</v>
      </c>
      <c r="D7" s="7">
        <v>1100</v>
      </c>
      <c r="G7" s="6" t="s">
        <v>8</v>
      </c>
      <c r="H7" s="7">
        <v>15000</v>
      </c>
    </row>
    <row r="8" spans="3:8">
      <c r="C8" s="6" t="s">
        <v>33</v>
      </c>
      <c r="D8" s="7">
        <v>3000</v>
      </c>
      <c r="G8" s="6" t="s">
        <v>63</v>
      </c>
      <c r="H8" s="7">
        <v>1500</v>
      </c>
    </row>
    <row r="9" spans="3:8">
      <c r="C9" s="6" t="s">
        <v>45</v>
      </c>
      <c r="D9" s="7">
        <v>570</v>
      </c>
      <c r="G9" s="6" t="s">
        <v>73</v>
      </c>
      <c r="H9" s="7">
        <v>18500</v>
      </c>
    </row>
    <row r="10" spans="3:8">
      <c r="C10" s="6" t="s">
        <v>21</v>
      </c>
      <c r="D10" s="7">
        <v>500</v>
      </c>
    </row>
    <row r="11" spans="3:8">
      <c r="C11" s="6" t="s">
        <v>41</v>
      </c>
      <c r="D11" s="7">
        <v>350</v>
      </c>
    </row>
    <row r="12" spans="3:8">
      <c r="C12" s="6" t="s">
        <v>37</v>
      </c>
      <c r="D12" s="7">
        <v>830</v>
      </c>
    </row>
    <row r="13" spans="3:8">
      <c r="C13" s="6" t="s">
        <v>23</v>
      </c>
      <c r="D13" s="7">
        <v>970</v>
      </c>
    </row>
    <row r="14" spans="3:8">
      <c r="C14" s="6" t="s">
        <v>31</v>
      </c>
      <c r="D14" s="7">
        <v>1400</v>
      </c>
    </row>
    <row r="15" spans="3:8">
      <c r="C15" s="6" t="s">
        <v>17</v>
      </c>
      <c r="D15" s="7">
        <v>800</v>
      </c>
    </row>
    <row r="16" spans="3:8">
      <c r="C16" s="6" t="s">
        <v>54</v>
      </c>
      <c r="D16" s="7">
        <v>250</v>
      </c>
    </row>
    <row r="17" spans="3:4">
      <c r="C17" s="6" t="s">
        <v>35</v>
      </c>
      <c r="D17" s="7">
        <v>1250</v>
      </c>
    </row>
    <row r="18" spans="3:4">
      <c r="C18" s="6" t="s">
        <v>27</v>
      </c>
      <c r="D18" s="7">
        <v>1500</v>
      </c>
    </row>
    <row r="19" spans="3:4">
      <c r="C19" s="6" t="s">
        <v>43</v>
      </c>
      <c r="D19" s="7">
        <v>1250</v>
      </c>
    </row>
    <row r="20" spans="3:4">
      <c r="C20" s="6" t="s">
        <v>73</v>
      </c>
      <c r="D20" s="7">
        <v>15700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"/>
  <sheetViews>
    <sheetView topLeftCell="A4" zoomScale="80" zoomScaleNormal="80" workbookViewId="0">
      <selection activeCell="U38" sqref="U38"/>
    </sheetView>
  </sheetViews>
  <sheetFormatPr defaultColWidth="0" defaultRowHeight="15"/>
  <cols>
    <col min="1" max="1" width="22.42578125" style="9" customWidth="1"/>
    <col min="2" max="21" width="9.140625" style="8" customWidth="1"/>
    <col min="22" max="16384" width="9.140625" hidden="1"/>
  </cols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1:D43"/>
  <sheetViews>
    <sheetView workbookViewId="0"/>
  </sheetViews>
  <sheetFormatPr defaultRowHeight="15"/>
  <cols>
    <col min="3" max="3" width="23.28515625" customWidth="1"/>
    <col min="4" max="4" width="22.140625" customWidth="1"/>
  </cols>
  <sheetData>
    <row r="1" spans="3:4" s="11" customFormat="1" ht="66" customHeight="1"/>
    <row r="3" spans="3:4">
      <c r="C3" s="17" t="s">
        <v>78</v>
      </c>
      <c r="D3" s="7">
        <f ca="1">SUM(Tabela2[Depósito reservado])</f>
        <v>9118</v>
      </c>
    </row>
    <row r="4" spans="3:4">
      <c r="C4" s="17" t="s">
        <v>79</v>
      </c>
      <c r="D4" s="7">
        <v>30000</v>
      </c>
    </row>
    <row r="5" spans="3:4">
      <c r="D5" s="7"/>
    </row>
    <row r="6" spans="3:4" ht="15.75">
      <c r="C6" s="12" t="s">
        <v>76</v>
      </c>
      <c r="D6" s="12" t="s">
        <v>77</v>
      </c>
    </row>
    <row r="7" spans="3:4">
      <c r="C7" s="15">
        <v>45673</v>
      </c>
      <c r="D7" s="7">
        <f ca="1">RANDBETWEEN(10,1000)</f>
        <v>675</v>
      </c>
    </row>
    <row r="8" spans="3:4">
      <c r="C8" s="15">
        <v>45674</v>
      </c>
      <c r="D8" s="7">
        <f t="shared" ref="D8:D25" ca="1" si="0">RANDBETWEEN(10,1000)</f>
        <v>455</v>
      </c>
    </row>
    <row r="9" spans="3:4">
      <c r="C9" s="15">
        <v>45675</v>
      </c>
      <c r="D9" s="7">
        <f t="shared" ca="1" si="0"/>
        <v>540</v>
      </c>
    </row>
    <row r="10" spans="3:4">
      <c r="C10" s="15">
        <v>45676</v>
      </c>
      <c r="D10" s="7">
        <f t="shared" ca="1" si="0"/>
        <v>63</v>
      </c>
    </row>
    <row r="11" spans="3:4">
      <c r="C11" s="15">
        <v>45677</v>
      </c>
      <c r="D11" s="7">
        <f t="shared" ca="1" si="0"/>
        <v>112</v>
      </c>
    </row>
    <row r="12" spans="3:4">
      <c r="C12" s="15">
        <v>45678</v>
      </c>
      <c r="D12" s="7">
        <f t="shared" ca="1" si="0"/>
        <v>855</v>
      </c>
    </row>
    <row r="13" spans="3:4">
      <c r="C13" s="15">
        <v>45679</v>
      </c>
      <c r="D13" s="7">
        <f t="shared" ca="1" si="0"/>
        <v>110</v>
      </c>
    </row>
    <row r="14" spans="3:4">
      <c r="C14" s="15">
        <v>45680</v>
      </c>
      <c r="D14" s="7">
        <f t="shared" ca="1" si="0"/>
        <v>816</v>
      </c>
    </row>
    <row r="15" spans="3:4">
      <c r="C15" s="15">
        <v>45681</v>
      </c>
      <c r="D15" s="7">
        <f t="shared" ca="1" si="0"/>
        <v>88</v>
      </c>
    </row>
    <row r="16" spans="3:4">
      <c r="C16" s="15">
        <v>45682</v>
      </c>
      <c r="D16" s="7">
        <f t="shared" ca="1" si="0"/>
        <v>727</v>
      </c>
    </row>
    <row r="17" spans="3:4">
      <c r="C17" s="15">
        <v>45683</v>
      </c>
      <c r="D17" s="7">
        <f t="shared" ca="1" si="0"/>
        <v>445</v>
      </c>
    </row>
    <row r="18" spans="3:4">
      <c r="C18" s="15">
        <v>45684</v>
      </c>
      <c r="D18" s="7">
        <f t="shared" ca="1" si="0"/>
        <v>318</v>
      </c>
    </row>
    <row r="19" spans="3:4">
      <c r="C19" s="15">
        <v>45685</v>
      </c>
      <c r="D19" s="7">
        <f t="shared" ca="1" si="0"/>
        <v>330</v>
      </c>
    </row>
    <row r="20" spans="3:4">
      <c r="C20" s="15">
        <v>45686</v>
      </c>
      <c r="D20" s="7">
        <f t="shared" ca="1" si="0"/>
        <v>99</v>
      </c>
    </row>
    <row r="21" spans="3:4">
      <c r="C21" s="15">
        <v>45687</v>
      </c>
      <c r="D21" s="7">
        <f t="shared" ca="1" si="0"/>
        <v>992</v>
      </c>
    </row>
    <row r="22" spans="3:4">
      <c r="C22" s="15">
        <v>45688</v>
      </c>
      <c r="D22" s="7">
        <f t="shared" ca="1" si="0"/>
        <v>623</v>
      </c>
    </row>
    <row r="23" spans="3:4">
      <c r="C23" s="15">
        <v>45689</v>
      </c>
      <c r="D23" s="7">
        <f t="shared" ca="1" si="0"/>
        <v>640</v>
      </c>
    </row>
    <row r="24" spans="3:4">
      <c r="C24" s="15">
        <v>45690</v>
      </c>
      <c r="D24" s="7">
        <f t="shared" ca="1" si="0"/>
        <v>421</v>
      </c>
    </row>
    <row r="25" spans="3:4">
      <c r="C25" s="16">
        <v>45691</v>
      </c>
      <c r="D25" s="7">
        <f t="shared" ca="1" si="0"/>
        <v>809</v>
      </c>
    </row>
    <row r="26" spans="3:4">
      <c r="C26" s="13"/>
      <c r="D26" s="14"/>
    </row>
    <row r="27" spans="3:4">
      <c r="D27" s="14"/>
    </row>
    <row r="28" spans="3:4">
      <c r="D28" s="14"/>
    </row>
    <row r="29" spans="3:4">
      <c r="D29" s="14"/>
    </row>
    <row r="30" spans="3:4">
      <c r="D30" s="14"/>
    </row>
    <row r="31" spans="3:4">
      <c r="D31" s="14"/>
    </row>
    <row r="32" spans="3:4">
      <c r="D32" s="14"/>
    </row>
    <row r="33" spans="4:4">
      <c r="D33" s="14"/>
    </row>
    <row r="34" spans="4:4">
      <c r="D34" s="14"/>
    </row>
    <row r="35" spans="4:4">
      <c r="D35" s="14"/>
    </row>
    <row r="36" spans="4:4">
      <c r="D36" s="14"/>
    </row>
    <row r="37" spans="4:4">
      <c r="D37" s="14"/>
    </row>
    <row r="38" spans="4:4">
      <c r="D38" s="14"/>
    </row>
    <row r="39" spans="4:4">
      <c r="D39" s="14"/>
    </row>
    <row r="40" spans="4:4">
      <c r="D40" s="14"/>
    </row>
    <row r="41" spans="4:4">
      <c r="D41" s="14"/>
    </row>
    <row r="42" spans="4:4">
      <c r="D42" s="14"/>
    </row>
    <row r="43" spans="4:4">
      <c r="D43" s="1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</vt:lpstr>
      <vt:lpstr>Controller</vt:lpstr>
      <vt:lpstr>Dashboard</vt:lpstr>
      <vt:lpstr>Caixinha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Nepomuceno</dc:creator>
  <cp:lastModifiedBy>Alysson Nepomuceno</cp:lastModifiedBy>
  <dcterms:created xsi:type="dcterms:W3CDTF">2025-01-16T02:19:30Z</dcterms:created>
  <dcterms:modified xsi:type="dcterms:W3CDTF">2025-01-17T03:03:02Z</dcterms:modified>
</cp:coreProperties>
</file>