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ias\Desktop\Curso Excel\Capítulo 9\"/>
    </mc:Choice>
  </mc:AlternateContent>
  <bookViews>
    <workbookView xWindow="0" yWindow="0" windowWidth="28800" windowHeight="12180" activeTab="1"/>
  </bookViews>
  <sheets>
    <sheet name="Início" sheetId="1" r:id="rId1"/>
    <sheet name="Cadastros" sheetId="5" r:id="rId2"/>
    <sheet name="Lançamentos" sheetId="6" r:id="rId3"/>
  </sheets>
  <definedNames>
    <definedName name="ColunaProdutos">tbCadastro[PRODUTO]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E6" i="5"/>
  <c r="F6" i="5" s="1"/>
  <c r="E7" i="6"/>
  <c r="E4" i="6" l="1"/>
  <c r="E5" i="6"/>
  <c r="E6" i="6"/>
  <c r="E9" i="6" l="1"/>
  <c r="E4" i="5"/>
  <c r="E5" i="5"/>
  <c r="F4" i="5" l="1"/>
  <c r="F5" i="5"/>
  <c r="B9" i="6"/>
  <c r="C9" i="6"/>
  <c r="D9" i="6"/>
</calcChain>
</file>

<file path=xl/sharedStrings.xml><?xml version="1.0" encoding="utf-8"?>
<sst xmlns="http://schemas.openxmlformats.org/spreadsheetml/2006/main" count="22" uniqueCount="14">
  <si>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</si>
  <si>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</si>
  <si>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</si>
  <si>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</si>
  <si>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</si>
  <si>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</si>
  <si>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</si>
  <si>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</si>
  <si>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</si>
  <si>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</si>
  <si>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</si>
  <si>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</si>
  <si>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Saldo</t>
  </si>
  <si>
    <t>Lápis grafite técnico 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</si>
</sst>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0" fillId="3" borderId="0" xfId="0" applyFill="1" applyBorder="1"/>
    <xf numFmtId="0" fontId="4" fillId="0" borderId="0" xfId="0" applyFont="1" applyFill="1" applyBorder="1" applyAlignment="1">
      <alignment horizontal="right" vertical="top"/>
    </xf>
    <xf numFmtId="0" fontId="0" fillId="0" borderId="0" xfId="0" applyFill="1" applyBorder="1"/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right" vertical="top" wrapText="1"/>
    </xf>
    <xf numFmtId="0" fontId="6" fillId="3" borderId="0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/>
    </xf>
    <xf numFmtId="0" fontId="0" fillId="3" borderId="0" xfId="0" applyNumberFormat="1" applyFill="1" applyBorder="1"/>
    <xf numFmtId="0" fontId="0" fillId="3" borderId="0" xfId="0" applyNumberFormat="1" applyFill="1"/>
    <xf numFmtId="14" fontId="0" fillId="0" borderId="0" xfId="0" applyNumberFormat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right" vertical="top"/>
    </xf>
    <xf numFmtId="0" fontId="4" fillId="3" borderId="3" xfId="0" applyFont="1" applyFill="1" applyBorder="1" applyAlignment="1">
      <alignment horizontal="right" vertical="top"/>
    </xf>
    <xf numFmtId="0" fontId="0" fillId="3" borderId="0" xfId="0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55">
    <dxf>
      <fill>
        <patternFill patternType="solid">
          <fgColor indexed="64"/>
          <bgColor theme="0" tint="-0.249977111117893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alignment horizontal="left" vertical="center" textRotation="0" wrapText="0" indent="0" justifyLastLine="0" shrinkToFit="0" readingOrder="0"/>
    </dxf>
    <dxf>
      <border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/>
        <right/>
        <top/>
        <bottom/>
        <vertical/>
        <horizontal/>
      </border>
    </dxf>
    <dxf>
      <border>
        <bottom style="thin">
          <color theme="2" tint="-0.49998474074526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Cadastros!$E$3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Cadastros!$A$4:$A$6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Lápis grafite técnico 6B</c:v>
                </c:pt>
              </c:strCache>
            </c:strRef>
          </c:cat>
          <c:val>
            <c:numRef>
              <c:f>Cadastros!$E$4:$E$6</c:f>
              <c:numCache>
                <c:formatCode>General</c:formatCode>
                <c:ptCount val="3"/>
                <c:pt idx="0">
                  <c:v>430</c:v>
                </c:pt>
                <c:pt idx="1">
                  <c:v>85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0-495B-AEDA-6D32983D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s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s!G1"/><Relationship Id="rId1" Type="http://schemas.openxmlformats.org/officeDocument/2006/relationships/hyperlink" Target="#In&#237;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s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0</xdr:col>
      <xdr:colOff>2514600</xdr:colOff>
      <xdr:row>1</xdr:row>
      <xdr:rowOff>7575</xdr:rowOff>
    </xdr:to>
    <xdr:sp macro="" textlink="">
      <xdr:nvSpPr>
        <xdr:cNvPr id="3" name="Retângulo com Canto Aparado do Mesmo Lado 2"/>
        <xdr:cNvSpPr/>
      </xdr:nvSpPr>
      <xdr:spPr>
        <a:xfrm>
          <a:off x="20955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2619375</xdr:colOff>
      <xdr:row>0</xdr:row>
      <xdr:rowOff>152400</xdr:rowOff>
    </xdr:from>
    <xdr:to>
      <xdr:col>3</xdr:col>
      <xdr:colOff>114300</xdr:colOff>
      <xdr:row>1</xdr:row>
      <xdr:rowOff>7575</xdr:rowOff>
    </xdr:to>
    <xdr:sp macro="" textlink="">
      <xdr:nvSpPr>
        <xdr:cNvPr id="4" name="Retângulo com Canto Aparado do Mesmo Lado 3">
          <a:hlinkClick xmlns:r="http://schemas.openxmlformats.org/officeDocument/2006/relationships" r:id="rId1"/>
        </xdr:cNvPr>
        <xdr:cNvSpPr/>
      </xdr:nvSpPr>
      <xdr:spPr>
        <a:xfrm>
          <a:off x="2619375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Cadastros</a:t>
          </a:r>
        </a:p>
      </xdr:txBody>
    </xdr:sp>
    <xdr:clientData/>
  </xdr:twoCellAnchor>
  <xdr:twoCellAnchor>
    <xdr:from>
      <xdr:col>3</xdr:col>
      <xdr:colOff>219075</xdr:colOff>
      <xdr:row>0</xdr:row>
      <xdr:rowOff>152400</xdr:rowOff>
    </xdr:from>
    <xdr:to>
      <xdr:col>5</xdr:col>
      <xdr:colOff>428625</xdr:colOff>
      <xdr:row>1</xdr:row>
      <xdr:rowOff>7575</xdr:rowOff>
    </xdr:to>
    <xdr:sp macro="" textlink="">
      <xdr:nvSpPr>
        <xdr:cNvPr id="5" name="Retângulo com Canto Aparado do Mesmo Lado 4">
          <a:hlinkClick xmlns:r="http://schemas.openxmlformats.org/officeDocument/2006/relationships" r:id="rId2"/>
        </xdr:cNvPr>
        <xdr:cNvSpPr/>
      </xdr:nvSpPr>
      <xdr:spPr>
        <a:xfrm>
          <a:off x="502920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2163300</xdr:colOff>
      <xdr:row>0</xdr:row>
      <xdr:rowOff>9524</xdr:rowOff>
    </xdr:from>
    <xdr:to>
      <xdr:col>7</xdr:col>
      <xdr:colOff>0</xdr:colOff>
      <xdr:row>1</xdr:row>
      <xdr:rowOff>57150</xdr:rowOff>
    </xdr:to>
    <xdr:sp macro="" textlink="">
      <xdr:nvSpPr>
        <xdr:cNvPr id="6" name="CaixaDeTexto 5"/>
        <xdr:cNvSpPr txBox="1"/>
      </xdr:nvSpPr>
      <xdr:spPr>
        <a:xfrm>
          <a:off x="10583400" y="9524"/>
          <a:ext cx="168480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Controle de estoques</a:t>
          </a:r>
          <a:endParaRPr lang="pt-BR" sz="1400">
            <a:effectLst/>
          </a:endParaRPr>
        </a:p>
      </xdr:txBody>
    </xdr:sp>
    <xdr:clientData/>
  </xdr:twoCellAnchor>
  <xdr:twoCellAnchor>
    <xdr:from>
      <xdr:col>2</xdr:col>
      <xdr:colOff>914400</xdr:colOff>
      <xdr:row>5</xdr:row>
      <xdr:rowOff>85725</xdr:rowOff>
    </xdr:from>
    <xdr:to>
      <xdr:col>5</xdr:col>
      <xdr:colOff>723899</xdr:colOff>
      <xdr:row>9</xdr:row>
      <xdr:rowOff>104775</xdr:rowOff>
    </xdr:to>
    <xdr:sp macro="" textlink="">
      <xdr:nvSpPr>
        <xdr:cNvPr id="7" name="CaixaDeTexto 6"/>
        <xdr:cNvSpPr txBox="1"/>
      </xdr:nvSpPr>
      <xdr:spPr>
        <a:xfrm>
          <a:off x="4676775" y="1352550"/>
          <a:ext cx="2952749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447675</xdr:colOff>
      <xdr:row>10</xdr:row>
      <xdr:rowOff>19050</xdr:rowOff>
    </xdr:from>
    <xdr:to>
      <xdr:col>6</xdr:col>
      <xdr:colOff>695325</xdr:colOff>
      <xdr:row>17</xdr:row>
      <xdr:rowOff>133350</xdr:rowOff>
    </xdr:to>
    <xdr:sp macro="" textlink="">
      <xdr:nvSpPr>
        <xdr:cNvPr id="8" name="CaixaDeTexto 7"/>
        <xdr:cNvSpPr txBox="1"/>
      </xdr:nvSpPr>
      <xdr:spPr>
        <a:xfrm>
          <a:off x="3162300" y="2524125"/>
          <a:ext cx="5486400" cy="1466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ORIENTAÇÕES</a:t>
          </a:r>
        </a:p>
        <a:p>
          <a:pPr algn="ctr"/>
          <a:endParaRPr lang="pt-BR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"Cadastros".</a:t>
          </a:r>
          <a:r>
            <a:rPr lang="pt-BR" sz="1200"/>
            <a:t> </a:t>
          </a:r>
        </a:p>
        <a:p>
          <a:pPr algn="ctr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r>
            <a:rPr lang="pt-BR" sz="1200"/>
            <a:t> </a:t>
          </a:r>
        </a:p>
        <a:p>
          <a:pPr algn="ctr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Para relatórios e consultas, usar filtros nas abas "Cadastro" e "Lançamentos".</a:t>
          </a:r>
          <a:endParaRPr lang="pt-B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0</xdr:col>
      <xdr:colOff>2514600</xdr:colOff>
      <xdr:row>1</xdr:row>
      <xdr:rowOff>7575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20955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2619375</xdr:colOff>
      <xdr:row>0</xdr:row>
      <xdr:rowOff>152400</xdr:rowOff>
    </xdr:from>
    <xdr:to>
      <xdr:col>3</xdr:col>
      <xdr:colOff>114300</xdr:colOff>
      <xdr:row>1</xdr:row>
      <xdr:rowOff>7575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619375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Cadastros</a:t>
          </a:r>
        </a:p>
      </xdr:txBody>
    </xdr:sp>
    <xdr:clientData/>
  </xdr:twoCellAnchor>
  <xdr:twoCellAnchor>
    <xdr:from>
      <xdr:col>3</xdr:col>
      <xdr:colOff>219075</xdr:colOff>
      <xdr:row>0</xdr:row>
      <xdr:rowOff>152400</xdr:rowOff>
    </xdr:from>
    <xdr:to>
      <xdr:col>5</xdr:col>
      <xdr:colOff>428625</xdr:colOff>
      <xdr:row>1</xdr:row>
      <xdr:rowOff>7575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502920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2162175</xdr:colOff>
      <xdr:row>0</xdr:row>
      <xdr:rowOff>9524</xdr:rowOff>
    </xdr:from>
    <xdr:to>
      <xdr:col>7</xdr:col>
      <xdr:colOff>0</xdr:colOff>
      <xdr:row>1</xdr:row>
      <xdr:rowOff>57150</xdr:rowOff>
    </xdr:to>
    <xdr:sp macro="" textlink="">
      <xdr:nvSpPr>
        <xdr:cNvPr id="5" name="CaixaDeTexto 4"/>
        <xdr:cNvSpPr txBox="1"/>
      </xdr:nvSpPr>
      <xdr:spPr>
        <a:xfrm>
          <a:off x="10582275" y="9524"/>
          <a:ext cx="1685925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Controle de estoques</a:t>
          </a:r>
          <a:endParaRPr lang="pt-BR" sz="1400">
            <a:effectLst/>
          </a:endParaRPr>
        </a:p>
      </xdr:txBody>
    </xdr:sp>
    <xdr:clientData/>
  </xdr:twoCellAnchor>
  <xdr:twoCellAnchor editAs="absolute">
    <xdr:from>
      <xdr:col>6</xdr:col>
      <xdr:colOff>85726</xdr:colOff>
      <xdr:row>3</xdr:row>
      <xdr:rowOff>57149</xdr:rowOff>
    </xdr:from>
    <xdr:to>
      <xdr:col>6</xdr:col>
      <xdr:colOff>3771900</xdr:colOff>
      <xdr:row>15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85726</xdr:colOff>
      <xdr:row>1</xdr:row>
      <xdr:rowOff>180975</xdr:rowOff>
    </xdr:from>
    <xdr:to>
      <xdr:col>7</xdr:col>
      <xdr:colOff>0</xdr:colOff>
      <xdr:row>2</xdr:row>
      <xdr:rowOff>323850</xdr:rowOff>
    </xdr:to>
    <xdr:sp macro="" textlink="">
      <xdr:nvSpPr>
        <xdr:cNvPr id="7" name="CaixaDeTexto 6"/>
        <xdr:cNvSpPr txBox="1"/>
      </xdr:nvSpPr>
      <xdr:spPr>
        <a:xfrm>
          <a:off x="8505826" y="685800"/>
          <a:ext cx="3762374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Composição do saldo atual de estoque</a:t>
          </a:r>
        </a:p>
      </xdr:txBody>
    </xdr:sp>
    <xdr:clientData/>
  </xdr:twoCellAnchor>
  <xdr:twoCellAnchor>
    <xdr:from>
      <xdr:col>6</xdr:col>
      <xdr:colOff>381000</xdr:colOff>
      <xdr:row>1</xdr:row>
      <xdr:rowOff>152400</xdr:rowOff>
    </xdr:from>
    <xdr:to>
      <xdr:col>6</xdr:col>
      <xdr:colOff>3552825</xdr:colOff>
      <xdr:row>14</xdr:row>
      <xdr:rowOff>180975</xdr:rowOff>
    </xdr:to>
    <xdr:sp macro="" textlink="">
      <xdr:nvSpPr>
        <xdr:cNvPr id="8" name="Retângulo 7"/>
        <xdr:cNvSpPr/>
      </xdr:nvSpPr>
      <xdr:spPr>
        <a:xfrm>
          <a:off x="8801100" y="657225"/>
          <a:ext cx="3171825" cy="27241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0</xdr:col>
      <xdr:colOff>2514600</xdr:colOff>
      <xdr:row>1</xdr:row>
      <xdr:rowOff>7575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209550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2619375</xdr:colOff>
      <xdr:row>0</xdr:row>
      <xdr:rowOff>152400</xdr:rowOff>
    </xdr:from>
    <xdr:to>
      <xdr:col>3</xdr:col>
      <xdr:colOff>114300</xdr:colOff>
      <xdr:row>1</xdr:row>
      <xdr:rowOff>7575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619375" y="152400"/>
          <a:ext cx="230505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Cadastros</a:t>
          </a:r>
        </a:p>
      </xdr:txBody>
    </xdr:sp>
    <xdr:clientData/>
  </xdr:twoCellAnchor>
  <xdr:twoCellAnchor>
    <xdr:from>
      <xdr:col>3</xdr:col>
      <xdr:colOff>219074</xdr:colOff>
      <xdr:row>0</xdr:row>
      <xdr:rowOff>152400</xdr:rowOff>
    </xdr:from>
    <xdr:to>
      <xdr:col>5</xdr:col>
      <xdr:colOff>427574</xdr:colOff>
      <xdr:row>1</xdr:row>
      <xdr:rowOff>7575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5029199" y="152400"/>
          <a:ext cx="2304000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2163300</xdr:colOff>
      <xdr:row>0</xdr:row>
      <xdr:rowOff>9524</xdr:rowOff>
    </xdr:from>
    <xdr:to>
      <xdr:col>7</xdr:col>
      <xdr:colOff>0</xdr:colOff>
      <xdr:row>1</xdr:row>
      <xdr:rowOff>57150</xdr:rowOff>
    </xdr:to>
    <xdr:sp macro="" textlink="">
      <xdr:nvSpPr>
        <xdr:cNvPr id="5" name="CaixaDeTexto 4"/>
        <xdr:cNvSpPr txBox="1"/>
      </xdr:nvSpPr>
      <xdr:spPr>
        <a:xfrm>
          <a:off x="10583400" y="9524"/>
          <a:ext cx="168480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Controle de estoques</a:t>
          </a:r>
          <a:endParaRPr lang="pt-BR" sz="1400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6" totalsRowShown="0" headerRowDxfId="54" headerRowBorderDxfId="53">
  <autoFilter ref="A3:F6"/>
  <tableColumns count="6">
    <tableColumn id="1" name="PRODUTO"/>
    <tableColumn id="2" name="MEDIDA"/>
    <tableColumn id="3" name="ESTOQUE_x000a_MÍNIMO"/>
    <tableColumn id="4" name="ESTOQUE_x000a_MÁXIMO"/>
    <tableColumn id="5" name="SALDO" dataDxfId="41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dataDxfId="40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id="2" name="tbLancamentos" displayName="tbLancamentos" ref="A3:E9" totalsRowCount="1" headerRowDxfId="52" headerRowBorderDxfId="50" tableBorderDxfId="51">
  <autoFilter ref="A3:E8"/>
  <tableColumns count="5">
    <tableColumn id="1" name="PRODUTO" totalsRowDxfId="4"/>
    <tableColumn id="2" name="Data" totalsRowFunction="count" dataDxfId="49" totalsRowDxfId="3"/>
    <tableColumn id="3" name="Entrada" totalsRowFunction="sum" totalsRowDxfId="2"/>
    <tableColumn id="4" name="Saída" totalsRowFunction="sum" totalsRowDxfId="1"/>
    <tableColumn id="5" name="Saldo" totalsRowFunction="count" dataDxfId="48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workbookViewId="0">
      <selection activeCell="G4" sqref="G4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pans="5:5" s="4" customFormat="1" ht="39.950000000000003" customHeight="1" x14ac:dyDescent="0.25"/>
    <row r="7" spans="5:5" ht="26.25" x14ac:dyDescent="0.25">
      <c r="E7" s="1"/>
    </row>
    <row r="8" spans="5:5" ht="26.25" x14ac:dyDescent="0.25">
      <c r="E8" s="1"/>
    </row>
    <row r="14" spans="5:5" x14ac:dyDescent="0.25">
      <c r="E14" s="2"/>
    </row>
    <row r="16" spans="5:5" ht="15.75" x14ac:dyDescent="0.25">
      <c r="E16" s="3"/>
    </row>
    <row r="17" spans="5:5" ht="15.75" x14ac:dyDescent="0.25">
      <c r="E17" s="3"/>
    </row>
    <row r="18" spans="5:5" ht="15.75" x14ac:dyDescent="0.25">
      <c r="E18" s="3"/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tabSelected="1" workbookViewId="0">
      <selection activeCell="G21" sqref="G21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pans="1:6" s="4" customFormat="1" ht="39.950000000000003" customHeight="1" x14ac:dyDescent="0.25"/>
    <row r="2" spans="1:6" x14ac:dyDescent="0.25">
      <c r="A2" s="5"/>
      <c r="B2" s="5"/>
      <c r="C2" s="5"/>
      <c r="D2" s="5"/>
      <c r="E2" s="5"/>
      <c r="F2" s="5"/>
    </row>
    <row r="3" spans="1:6" ht="30" x14ac:dyDescent="0.25">
      <c r="A3" s="18" t="s">
        <v>0</v>
      </c>
      <c r="B3" s="19" t="s">
        <v>1</v>
      </c>
      <c r="C3" s="20" t="s">
        <v>2</v>
      </c>
      <c r="D3" s="20" t="s">
        <v>3</v>
      </c>
      <c r="E3" s="21" t="s">
        <v>4</v>
      </c>
      <c r="F3" s="22" t="s">
        <v>5</v>
      </c>
    </row>
    <row r="4" spans="1:6" x14ac:dyDescent="0.25">
      <c r="A4" s="5" t="s">
        <v>6</v>
      </c>
      <c r="B4" s="5" t="s">
        <v>7</v>
      </c>
      <c r="C4" s="5">
        <v>15</v>
      </c>
      <c r="D4" s="5">
        <v>150</v>
      </c>
      <c r="E4" s="6">
        <f>SUMIF(tbLancamentos[PRODUTO],tbCadastro[[#This Row],[PRODUTO]],tbLancamentos[Entrada])-SUMIF(tbLancamentos[PRODUTO],tbCadastro[[#This Row],[PRODUTO]],tbLancamentos[Saída])</f>
        <v>430</v>
      </c>
      <c r="F4" s="23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  <row r="5" spans="1:6" x14ac:dyDescent="0.25">
      <c r="A5" s="5" t="s">
        <v>8</v>
      </c>
      <c r="B5" s="5" t="s">
        <v>7</v>
      </c>
      <c r="C5" s="5">
        <v>100</v>
      </c>
      <c r="D5" s="5">
        <v>300</v>
      </c>
      <c r="E5" s="6">
        <f>SUMIF(tbLancamentos[PRODUTO],tbCadastro[[#This Row],[PRODUTO]],tbLancamentos[Entrada])-SUMIF(tbLancamentos[PRODUTO],tbCadastro[[#This Row],[PRODUTO]],tbLancamentos[Saída])</f>
        <v>85</v>
      </c>
      <c r="F5" s="23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6" spans="1:6" x14ac:dyDescent="0.25">
      <c r="A6" s="5" t="s">
        <v>13</v>
      </c>
      <c r="B6" s="5" t="s">
        <v>7</v>
      </c>
      <c r="C6" s="5">
        <v>15</v>
      </c>
      <c r="D6" s="5">
        <v>100</v>
      </c>
      <c r="E6" s="15">
        <f>SUMIF(tbLancamentos[PRODUTO],tbCadastro[[#This Row],[PRODUTO]],tbLancamentos[Entrada])-SUMIF(tbLancamentos[PRODUTO],tbCadastro[[#This Row],[PRODUTO]],tbLancamentos[Saída])</f>
        <v>10</v>
      </c>
      <c r="F6" s="24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9" spans="1:6" x14ac:dyDescent="0.25">
      <c r="E9" s="2"/>
    </row>
    <row r="11" spans="1:6" ht="15.75" x14ac:dyDescent="0.25">
      <c r="E11" s="3"/>
    </row>
    <row r="12" spans="1:6" ht="15.75" x14ac:dyDescent="0.25">
      <c r="E12" s="3"/>
    </row>
    <row r="13" spans="1:6" ht="15.75" x14ac:dyDescent="0.25">
      <c r="E13" s="3"/>
    </row>
  </sheetData>
  <conditionalFormatting sqref="F4:F6">
    <cfRule type="containsText" dxfId="7" priority="1" operator="containsText" text="Solicitar nova compra!">
      <formula>NOT(ISERROR(SEARCH("Solicitar nova compra!",F4)))</formula>
    </cfRule>
    <cfRule type="containsText" dxfId="6" priority="2" operator="containsText" text="Priorizar venda!">
      <formula>NOT(ISERROR(SEARCH("Priorizar venda!",F4)))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E8" sqref="E8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pans="1:6" s="4" customFormat="1" ht="39.950000000000003" customHeight="1" x14ac:dyDescent="0.25"/>
    <row r="3" spans="1:6" ht="27.75" customHeight="1" x14ac:dyDescent="0.25">
      <c r="A3" s="11" t="s">
        <v>0</v>
      </c>
      <c r="B3" s="11" t="s">
        <v>9</v>
      </c>
      <c r="C3" s="12" t="s">
        <v>10</v>
      </c>
      <c r="D3" s="13" t="s">
        <v>11</v>
      </c>
      <c r="E3" s="14" t="s">
        <v>12</v>
      </c>
      <c r="F3" s="7"/>
    </row>
    <row r="4" spans="1:6" x14ac:dyDescent="0.25">
      <c r="A4" s="5" t="s">
        <v>6</v>
      </c>
      <c r="B4" s="9">
        <v>45272</v>
      </c>
      <c r="C4" s="5">
        <v>400</v>
      </c>
      <c r="D4" s="5">
        <v>10</v>
      </c>
      <c r="E4" s="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390</v>
      </c>
      <c r="F4" s="8"/>
    </row>
    <row r="5" spans="1:6" x14ac:dyDescent="0.25">
      <c r="A5" s="5" t="s">
        <v>6</v>
      </c>
      <c r="B5" s="9">
        <v>45275</v>
      </c>
      <c r="C5" s="5">
        <v>50</v>
      </c>
      <c r="D5" s="5">
        <v>10</v>
      </c>
      <c r="E5" s="15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430</v>
      </c>
      <c r="F5" s="8"/>
    </row>
    <row r="6" spans="1:6" x14ac:dyDescent="0.25">
      <c r="A6" s="5" t="s">
        <v>8</v>
      </c>
      <c r="B6" s="9">
        <v>45287</v>
      </c>
      <c r="C6" s="5">
        <v>50</v>
      </c>
      <c r="D6" s="5">
        <v>5</v>
      </c>
      <c r="E6" s="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45</v>
      </c>
      <c r="F6" s="8"/>
    </row>
    <row r="7" spans="1:6" x14ac:dyDescent="0.25">
      <c r="A7" t="s">
        <v>8</v>
      </c>
      <c r="B7" s="17">
        <v>45290</v>
      </c>
      <c r="C7">
        <v>50</v>
      </c>
      <c r="D7">
        <v>10</v>
      </c>
      <c r="E7" s="1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85</v>
      </c>
    </row>
    <row r="8" spans="1:6" x14ac:dyDescent="0.25">
      <c r="A8" t="s">
        <v>13</v>
      </c>
      <c r="B8" s="17">
        <v>45288</v>
      </c>
      <c r="C8">
        <v>50</v>
      </c>
      <c r="D8">
        <v>40</v>
      </c>
      <c r="E8" s="1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9" spans="1:6" x14ac:dyDescent="0.25">
      <c r="A9" s="5"/>
      <c r="B9" s="10">
        <f>SUBTOTAL(103,tbLancamentos[Data])</f>
        <v>5</v>
      </c>
      <c r="C9" s="5">
        <f>SUBTOTAL(109,tbLancamentos[Entrada])</f>
        <v>600</v>
      </c>
      <c r="D9" s="5">
        <f>SUBTOTAL(109,tbLancamentos[Saída])</f>
        <v>75</v>
      </c>
      <c r="E9" s="6">
        <f>SUBTOTAL(103,tbLancamentos[Saldo])</f>
        <v>5</v>
      </c>
    </row>
  </sheetData>
  <conditionalFormatting sqref="E4:E8">
    <cfRule type="cellIs" dxfId="5" priority="1" operator="lessThan">
      <formula>0</formula>
    </cfRule>
  </conditionalFormatting>
  <dataValidations count="1">
    <dataValidation type="list" showInputMessage="1" showErrorMessage="1" sqref="A4:A8">
      <formula1>ColunaProdutos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Cadastros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Rausch Dias</dc:creator>
  <cp:lastModifiedBy>Daniel Rausch Dias</cp:lastModifiedBy>
  <dcterms:created xsi:type="dcterms:W3CDTF">2024-01-02T18:59:31Z</dcterms:created>
  <dcterms:modified xsi:type="dcterms:W3CDTF">2024-01-04T18:16:43Z</dcterms:modified>
</cp:coreProperties>
</file>