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xcanada-my.sharepoint.com/personal/llyu_globalx_ca/Documents/"/>
    </mc:Choice>
  </mc:AlternateContent>
  <xr:revisionPtr revIDLastSave="477" documentId="8_{0B931786-E2E2-43FB-8A8E-7459F9B70776}" xr6:coauthVersionLast="47" xr6:coauthVersionMax="47" xr10:uidLastSave="{8B5B7AA9-F0EF-46CE-A58F-1286AA29106D}"/>
  <bookViews>
    <workbookView xWindow="-108" yWindow="-108" windowWidth="23256" windowHeight="13896" firstSheet="4" activeTab="6" xr2:uid="{CB226E06-9A0A-4732-B87C-65D4798A8190}"/>
  </bookViews>
  <sheets>
    <sheet name="aum" sheetId="1" r:id="rId1"/>
    <sheet name="volume" sheetId="2" r:id="rId2"/>
    <sheet name="#trades_per_day" sheetId="7" r:id="rId3"/>
    <sheet name="Inputs_aum" sheetId="4" r:id="rId4"/>
    <sheet name="Inputs_volume" sheetId="5" r:id="rId5"/>
    <sheet name="Inputs_#trades_per_day" sheetId="6" r:id="rId6"/>
    <sheet name="Inputs_block_trad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8" l="1"/>
  <c r="F51" i="8"/>
  <c r="C51" i="8"/>
  <c r="B1" i="6"/>
  <c r="B1" i="5"/>
  <c r="B1" i="4"/>
  <c r="A1" i="1" a="1"/>
  <c r="A1" i="1" l="1"/>
  <c r="A30" i="1" a="1"/>
  <c r="A30" i="1" l="1"/>
  <c r="A1" i="2" a="1"/>
  <c r="A1" i="2" l="1"/>
  <c r="A24" i="2" a="1"/>
  <c r="A24" i="2" l="1"/>
  <c r="A1" i="7" a="1"/>
  <c r="A1" i="7" l="1"/>
  <c r="A30" i="7" a="1"/>
  <c r="A30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3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0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matplotlib.pyplot as plt
import pandas as pd
import math
from matplotlib.ticker import FuncFormatter
# 1. Load Data using xl()
raw_data = xl(%P2%, headers=True)
df = pd.DataFrame(raw_data)
# 2. Cleanup Function
def clean_aum(val):
    if isinstance(val, (int, float)):
        return val
    if isinstance(val, str):
        v = val.upper().replace('M', 'e6').replace('B', 'e9').replace('$', '').replace(',', '')
        return pd.to_numeric(v, errors='coerce')
    return pd.to_numeric(val, errors='coerce')
# 3. Clean Dates
df.iloc[:, 0] = pd.to_datetime(df.iloc[:, 0], errors='coerce')
df = df[df.iloc[:, 0].notna()] 
df.set_index(df.columns[0], inplace=True)
df.index = df.index.strftime('%%Y-%%m')
# 4. Define "M" Formatter function
def millions_formatter(x, pos):
    return f'{x / 1e6:g}M'
# 5. Create Grid
# Filter columns that contain 'Equity' from your mock tables
tickers = [t for t in df.columns if t and "Unnamed" not in str(t) and "Equity" in str(t)]
rows = math.ceil(len(tickers) / 3)
fig, axes = plt.subplots(rows, 3, figsize=(18, 5 * rows))
axes = axes.flatten()
for i, ticker in enumerate(tickers):
    data = df[ticker].apply(clean_aum).fillna(0)
    # Color logic: Blue for the first three (Global X), Green for others (BetaPro)
    chart_color = '#003366' if i &lt; 3 else '#4CAF50'
    axes[i].plot(df.index, data.values, color=chart_color, marker='o', linewidth=2)
    axes[i].set_title(f"GX AUM Trend: {ticker}", fontsize=12, fontweight='bold')
    # Apply the "M" Formatter
    axes[i].yaxis.set_major_formatter(FuncFormatter(millions_formatter))
    axes[i].tick_params(axis='x', rotation=45, labelsize=8)
    axes[i].grid(True, axis='y', alpha=0.3)
# Remove extra empty plots
for j in range(i + 1, len(axes)): 
    fig.delaxes(axes[j])
plt.tight_layout()
fig # In Excel Python, returning the figure object displays the chart</code>
    </pythonScript>
    <pythonScript>
      <code>import matplotlib.pyplot as plt
import pandas as pd
import math
from matplotlib.ticker import FuncFormatter
# 1. Load Data using xl() for the BetaPro range
raw_bp = xl(%P2%, headers=True)
df_bp = pd.DataFrame(raw_bp)
# 2. Cleanup Function
def clean_aum(val):
    if isinstance(val, (int, float)):
        return val
    if isinstance(val, str):
        v = val.upper().replace('M', 'e6').replace('B', 'e9').replace('$', '').replace(',', '')
        return pd.to_numeric(v, errors='coerce')
    return pd.to_numeric(val, errors='coerce')
# 3. Clean Dates
df_bp.iloc[:, 0] = pd.to_datetime(df_bp.iloc[:, 0], errors='coerce')
df_bp = df_bp[df_bp.iloc[:, 0].notna()] 
df_bp.set_index(df_bp.columns[0], inplace=True)
df_bp.index = df_bp.index.strftime('%%Y-%%m')
# 4. Define "M" Formatter function
def millions_formatter(x, pos):
    return f'{x / 1e6:g}M'
# 5. Create Grid
tickers = [t for t in df_bp.columns if t and "Unnamed" not in str(t) and "Equity" in str(t)]
cols = 3
rows = math.ceil(len(tickers) / cols)
# Fix: Ensure axes is always a flat list even if there is only 1 row
fig, axes = plt.subplots(rows, cols, figsize=(18, 5 * rows))
if rows == 1:
    # If there is only one row, 'axes' is a 1D array
    axes_flat = axes
else:
    # If there are multiple rows, 'axes' is a 2D array, we flatten it
    axes_flat = axes.flatten()
for i, ticker in enumerate(tickers):
    data = df_bp[ticker].apply(clean_aum).fillna(0)
    # Use Green for BetaPro
    chart_color = '#4CAF50' 
    # Use axes_flat[i] to avoid the AttributeError
    axes_flat[i].plot(df_bp.index, data.values, color=chart_color, marker='s', linewidth=2)
    axes_flat[i].set_title(f"BetaPro AUM: {ticker}", fontsize=12, fontweight='bold')
    axes_flat[i].yaxis.set_major_formatter(FuncFormatter(millions_formatter))
    axes_flat[i].tick_params(axis='x', rotation=45, labelsize=8)
    axes_flat[i].grid(True, axis='y', alpha=0.3)
# Remove extra empty plots
for j in range(i + 1, len(axes_flat)): 
    fig.delaxes(axes_flat[j])
plt.tight_layout()
fig</code>
    </pythonScript>
    <pythonScript>
      <code>import matplotlib.pyplot as plt
import pandas as pd
import math
# 1. Load and clean data (starting from A3 as requested)
raw_data = xl(%P2%, headers=True)
df = pd.DataFrame(raw_data)
# Fix Dates
date_series = pd.to_datetime(df.iloc[:, 0], errors='coerce')
df_clean = df[date_series.notna()].copy()
df_clean.iloc[:, 0] = date_series[date_series.notna()].dt.strftime('%%Y-%%m-%%d')
df_clean.set_index(df_clean.columns[0], inplace=True)
# 2. Setup the Grid (3 charts per row)
tickers = [t for t in df_clean.columns if t and "Unnamed" not in str(t)]
num_plots = len(tickers)
cols = 3
rows = math.ceil(num_plots / cols)
# Create one big figure
fig, axes = plt.subplots(rows, cols, figsize=(18, 4 * rows))
axes = axes.flatten() # Make it easy to loop through
# 3. Plot each ETF
for i, ticker in enumerate(tickers):
    volume_values = pd.to_numeric(df_clean[ticker], errors='coerce').fillna(0)
    axes[i].plot(df_clean.index, volume_values.values, color='#003366')
    axes[i].set_title(f"GX total volume: {ticker}", fontsize=10, fontweight='bold')
    # Simple x-axis to keep it clean
    axes[i].xaxis.set_major_locator(plt.MaxNLocator(5))
    axes[i].tick_params(axis='x', rotation=45, labelsize=8)
# Remove empty subplots at the end
for j in range(i + 1, len(axes)):
    fig.delaxes(axes[j])
plt.tight_layout()
# 4. Return the SINGLE figure object
fig</code>
    </pythonScript>
    <pythonScript>
      <code>import matplotlib.pyplot as plt
import pandas as pd
import math
# 1. Load BetaPro Data 
# Change 'Total volume per day' to the correct sheet name if it's different.
# Adjust the range (e.g., AA3:AZ343) to where the BetaPro data actually sits.
raw_data_bp = xl(%P2%, headers=True)
df_bp = pd.DataFrame(raw_data_bp)
# 2. Fix Dates (Handles the 'DATES' header and empty rows)
date_series = pd.to_datetime(df_bp.iloc[:, 0], errors='coerce')
df_clean = df_bp[date_series.notna()].copy()
df_clean.iloc[:, 0] = date_series[date_series.notna()].dt.strftime('%%Y-%%m-%%d')
df_clean.set_index(df_clean.columns[0], inplace=True)
# 3. Setup the Grid for BetaPro
# Filters out "PX_VOLUME" or "Unnamed" headers to get clean Ticker names
tickers = [t for t in df_clean.columns if t and "Unnamed" not in str(t) and "PX_VOLUME" not in str(t)]
num_plots = len(tickers)
cols = 3
rows = math.ceil(num_plots / cols)
# Create the figure
fig, axes = plt.subplots(rows, cols, figsize=(18, 4 * rows))
axes = axes.flatten()
# 4. Plot each BetaPro ETF
for i, ticker in enumerate(tickers):
    # Convert to numeric to ensure the line draws correctly
    volume_values = pd.to_numeric(df_clean[ticker], errors='coerce').fillna(0)
    axes[i].plot(df_clean.index, volume_values.values, color='#1a73e8') # Professional Blue
    axes[i].set_title(f"BetaPro total volume: {ticker}", fontsize=11, fontweight='bold')
    # X-Axis formatting
    axes[i].xaxis.set_major_locator(plt.MaxNLocator(5))
    axes[i].tick_params(axis='x', rotation=45, labelsize=8)
    axes[i].grid(axis='y', linestyle='--', alpha=0.3)
# Remove unused empty slots in the grid
for j in range(i + 1, len(axes)):
    fig.delaxes(axes[j])
plt.tight_layout()
# Return the dashboard
fig</code>
    </pythonScript>
    <pythonScript>
      <code>import matplotlib.pyplot as plt
import pandas as pd
import math
from matplotlib.ticker import FuncFormatter
# 1. Load Data from 'GX #trades per day'
# Headers are in Row 3, data follows
raw_trades = xl(%P2%, headers=True)
df = pd.DataFrame(raw_trades)
# 2. Cleanup Function (Handles numbers or strings with 'M')
def clean_trades(val):
    if isinstance(val, str):
        v = val.upper().replace('M', 'e6').replace('K', 'e3').replace(',', '')
        return pd.to_numeric(v, errors='coerce')
    return pd.to_numeric(val, errors='coerce')
# 3. Clean Dates and Filter empty rows
# Using iloc[:, 0] to target the DATES column
df.iloc[:, 0] = pd.to_datetime(df.iloc[:, 0], errors='coerce')
df = df[df.iloc[:, 0].notna()] 
df.set_index(df.columns[0], inplace=True)
df.index = df.index.strftime('%%Y-%%m-%%d')
# 4. Formatter for Y-Axis (Handles Millions or just plain numbers)
def trade_formatter(x, pos):
    if x &gt;= 1e6:
        return f'{x / 1e6:g}M'
    return f'{x:g}'
# 5. Create Dashboard Grid
# Filtering for actual tickers (ignoring "NUM_TRADES" headers)
tickers = [t for t in df.columns if t and "Unnamed" not in str(t) and "NUM_TRA" not in str(t)]
rows = math.ceil(len(tickers) / 3)
fig, axes = plt.subplots(rows, 3, figsize=(18, 5 * rows))
axes = axes.flatten()
for i, ticker in enumerate(tickers):
    # Process trade data
    data = df[ticker].apply(clean_trades).fillna(0)
    # Plotting with Global X Blue
    axes[i].plot(df.index, data.values, color='#003366', linewidth=2)
    axes[i].set_title(f"GX Trades: {ticker}", fontsize=12, fontweight='bold')
    # Apply the formatter
    axes[i].yaxis.set_major_formatter(FuncFormatter(trade_formatter))
    # Clean up X-Axis labels (show fewer dates)
    axes[i].xaxis.set_major_locator(plt.MaxNLocator(10))
    axes[i].tick_params(axis='x', rotation=45, labelsize=8)
    axes[i].grid(True, axis='y', alpha=0.3)
# Remove unused plots
for j in range(i + 1, len(axes)):
    fig.delaxes(axes[j])
plt.tight_layout()
fig</code>
    </pythonScript>
    <pythonScript>
      <code>import matplotlib.pyplot as plt
import pandas as pd
import math
from matplotlib.ticker import FuncFormatter
# 1. Load Data from the trades tab starting at the BetaPro section
# Based on your previous volume sheet, BetaPro starts further down or on a specific range
# Adjust 'A35:X343' if your BetaPro trade data starts at a different row
raw_trades_bp = xl(%P2%, headers=True)
df = pd.DataFrame(raw_trades_bp)
# 2. Cleanup Function
def clean_trades(val):
    if isinstance(val, str):
        v = val.upper().replace('M', 'e6').replace('K', 'e3').replace(',', '')
        return pd.to_numeric(v, errors='coerce')
    return pd.to_numeric(val, errors='coerce')
# 3. Clean Dates and Index
df.iloc[:, 0] = pd.to_datetime(df.iloc[:, 0], errors='coerce')
df = df[df.iloc[:, 0].notna()] 
df.set_index(df.columns[0], inplace=True)
df.index = df.index.strftime('%%Y-%%m-%%d')
# 4. Formatter for Y-Axis
def trade_formatter(x, pos):
    if x &gt;= 1e6:
        return f'{x / 1e6:g}M'
    return f'{x:g}'
# 5. Create Dashboard Grid
# Filtering to keep only the Tickers (ignoring 'NUM_TRADE')
tickers = [t for t in df.columns if t and "Unnamed" not in str(t) and "NUM_TRA" not in str(t)]
rows = math.ceil(len(tickers) / 3)
fig, axes = plt.subplots(rows, 3, figsize=(18, 5 * rows))
axes = axes.flatten()
for i, ticker in enumerate(tickers):
    data = df[ticker].apply(clean_trades).fillna(0)
    # Using the BetaPro Light Blue style with markers
    axes[i].plot(df.index, data.values, color='#1a73e8', marker='s', markersize=4, linewidth=1.5)
    axes[i].set_title(f"BetaPro Trades: {ticker}", fontsize=12, fontweight='bold')
    axes[i].yaxis.set_major_formatter(FuncFormatter(trade_formatter))
    axes[i].xaxis.set_major_locator(plt.MaxNLocator(10))
    axes[i].tick_params(axis='x', rotation=45, labelsize=8)
    axes[i].grid(True, axis='y', alpha=0.3)
# Remove empty subplots
for j in range(i + 1, len(axes)):
    fig.delaxes(axes[j])
plt.tight_layout()
fig</code>
    </pythonScript>
  </pythonScripts>
</python>
</file>

<file path=xl/sharedStrings.xml><?xml version="1.0" encoding="utf-8"?>
<sst xmlns="http://schemas.openxmlformats.org/spreadsheetml/2006/main" count="90" uniqueCount="29">
  <si>
    <t>Today</t>
  </si>
  <si>
    <t>Global X</t>
  </si>
  <si>
    <t>Incept</t>
  </si>
  <si>
    <t>2025-02-20</t>
  </si>
  <si>
    <t>2025-04-30</t>
  </si>
  <si>
    <t/>
  </si>
  <si>
    <t>DATES</t>
  </si>
  <si>
    <t>A CN Equity</t>
  </si>
  <si>
    <t>B CN Equity</t>
  </si>
  <si>
    <t>C CN Equity</t>
  </si>
  <si>
    <t>FUND_TOTAL_ASSETS(per=M,fill=prev,dates=range(2025-01-01,2026-01-06))</t>
  </si>
  <si>
    <t>(@BQL(Performance!B2:B24,"FUND_TOTAL_ASSETS(per=M, fill=prev, dates=range(2025-01-01," &amp; TEXT(TODAY(),"YYYY-MM-DD") &amp; "))","showdates=true","cols=24;rows=13"))</t>
  </si>
  <si>
    <t>BetaPro</t>
  </si>
  <si>
    <t>2025-06-17</t>
  </si>
  <si>
    <t>D CN Equity</t>
  </si>
  <si>
    <t>E CN Equity</t>
  </si>
  <si>
    <t>F CN Equity</t>
  </si>
  <si>
    <t>GX</t>
  </si>
  <si>
    <t>NUM_TRADES(per=D,fill=prev,dates=range(2025-12-01,2026-01-06))</t>
  </si>
  <si>
    <t>PX_VOLUME(per=D,fill=prev,dates=range(2025-12-01,2026-01-06))</t>
  </si>
  <si>
    <t>Time</t>
  </si>
  <si>
    <t>#Trades &gt;= 250,000</t>
  </si>
  <si>
    <t>A CN EQUITY</t>
  </si>
  <si>
    <t>B CN EQUITY</t>
  </si>
  <si>
    <t>C CN EQUITY</t>
  </si>
  <si>
    <t>Equity</t>
  </si>
  <si>
    <t>D CN EQUITY</t>
  </si>
  <si>
    <t>E CN EQUITY</t>
  </si>
  <si>
    <t>F CN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</si>
</sst>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4" fillId="0" borderId="0" xfId="0" applyFont="1" applyBorder="1" applyAlignment="1">
      <alignment horizontal="left" vertical="center" wrapText="1" indent="1" readingOrder="1"/>
    </xf>
    <xf numFmtId="14" fontId="1" fillId="2" borderId="0" xfId="0" applyNumberFormat="1" applyFont="1" applyFill="1"/>
    <xf numFmtId="0" fontId="1" fillId="3" borderId="0" xfId="0" applyFont="1" applyFill="1"/>
    <xf numFmtId="168" fontId="0" fillId="0" borderId="0" xfId="0" applyNumberFormat="1"/>
    <xf numFmtId="168" fontId="0" fillId="0" borderId="0" xfId="0" applyNumberFormat="1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 readingOrder="1"/>
    </xf>
    <xf numFmtId="14" fontId="0" fillId="0" borderId="0" xfId="0" applyNumberFormat="1" applyBorder="1"/>
    <xf numFmtId="0" fontId="1" fillId="0" borderId="0" xfId="0" applyFont="1"/>
    <xf numFmtId="22" fontId="2" fillId="0" borderId="0" xfId="0" applyNumberFormat="1" applyFont="1" applyBorder="1" applyAlignment="1">
      <alignment horizontal="left" vertical="center" wrapText="1" indent="1" readingOrder="1"/>
    </xf>
    <xf numFmtId="3" fontId="2" fillId="0" borderId="0" xfId="0" applyNumberFormat="1" applyFont="1" applyBorder="1" applyAlignment="1">
      <alignment horizontal="left" vertical="center" wrapText="1" indent="1" readingOrder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514350</xdr:colOff>
      <xdr:row>25</xdr:row>
      <xdr:rowOff>139065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8666F-C499-3D7B-656C-06E3B1DE695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um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92600" cy="466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27</xdr:col>
      <xdr:colOff>426474</xdr:colOff>
      <xdr:row>54</xdr:row>
      <xdr:rowOff>58379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3AF5D8-0190-6D03-99D8-70E197E6B16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um!A3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46290"/>
          <a:ext cx="17030700" cy="466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590550</xdr:colOff>
      <xdr:row>20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4CC1D-6E06-AB68-A238-4A49B932845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volume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49750" cy="3714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27</xdr:col>
      <xdr:colOff>590550</xdr:colOff>
      <xdr:row>43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77715-D9EA-DF9F-B0BA-C19C288DB3A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volume!A2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6240"/>
          <a:ext cx="17049750" cy="3714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506150</xdr:colOff>
      <xdr:row>25</xdr:row>
      <xdr:rowOff>125528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84015-AAEC-F938-E5AF-BD01D29D77A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#trades_per_day'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92600" cy="466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28</xdr:col>
      <xdr:colOff>6658</xdr:colOff>
      <xdr:row>54</xdr:row>
      <xdr:rowOff>43463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017AA1-250F-3655-7274-39A74E6DC4C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#trades_per_day'!A3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63592"/>
          <a:ext cx="16992600" cy="46672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2">
    <v>1788</v>
    <v>490</v>
  </a>
  <a r="2">
    <v>1790</v>
    <v>390</v>
  </a>
  <a r="2">
    <v>1784</v>
    <v>490</v>
  </a>
</arrayData>
</file>

<file path=xl/richData/rdrichvalue.xml><?xml version="1.0" encoding="utf-8"?>
<rvData xmlns="http://schemas.microsoft.com/office/spreadsheetml/2017/richdata" count="21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size=1788x490 at 0x7FBA5E2ABF20&gt;</v>
    <v>2</v>
    <v>1</v>
  </rv>
  <rv s="0">
    <v>1</v>
    <v>9</v>
  </rv>
  <rv s="2">
    <v>Image</v>
    <v>0</v>
    <v>4</v>
    <v>1</v>
  </rv>
  <rv s="3">
    <v>&lt;class 'PIL.PngImagePlugin.PngImageFile'&gt;</v>
    <v>PngImageFile</v>
    <v>&lt;PIL.PngImagePlugin.PngImageFile image mode=RGBA size=1788x490 at 0x7FBA50DB6F30&gt;</v>
    <v>5</v>
    <v>1</v>
  </rv>
  <rv s="0">
    <v>2</v>
    <v>9</v>
  </rv>
  <rv s="1">
    <v>1</v>
  </rv>
  <rv s="2">
    <v>Image</v>
    <v>0</v>
    <v>7</v>
    <v>8</v>
  </rv>
  <rv s="3">
    <v>&lt;class 'PIL.PngImagePlugin.PngImageFile'&gt;</v>
    <v>PngImageFile</v>
    <v>&lt;PIL.PngImagePlugin.PngImageFile image mode=RGBA size=1790x390 at 0x7FBA51376E70&gt;</v>
    <v>9</v>
    <v>1</v>
  </rv>
  <rv s="0">
    <v>3</v>
    <v>9</v>
  </rv>
  <rv s="2">
    <v>Image</v>
    <v>0</v>
    <v>11</v>
    <v>8</v>
  </rv>
  <rv s="3">
    <v>&lt;class 'PIL.PngImagePlugin.PngImageFile'&gt;</v>
    <v>PngImageFile</v>
    <v>&lt;PIL.PngImagePlugin.PngImageFile image mode=RGBA size=1790x390 at 0x7FBA4EED3E30&gt;</v>
    <v>12</v>
    <v>1</v>
  </rv>
  <rv s="0">
    <v>4</v>
    <v>9</v>
  </rv>
  <rv s="1">
    <v>2</v>
  </rv>
  <rv s="2">
    <v>Image</v>
    <v>0</v>
    <v>14</v>
    <v>15</v>
  </rv>
  <rv s="3">
    <v>&lt;class 'PIL.PngImagePlugin.PngImageFile'&gt;</v>
    <v>PngImageFile</v>
    <v>&lt;PIL.PngImagePlugin.PngImageFile image mode=RGBA size=1784x490 at 0x7FBA4F299250&gt;</v>
    <v>16</v>
    <v>1</v>
  </rv>
  <rv s="0">
    <v>5</v>
    <v>9</v>
  </rv>
  <rv s="2">
    <v>Image</v>
    <v>0</v>
    <v>18</v>
    <v>15</v>
  </rv>
  <rv s="3">
    <v>&lt;class 'PIL.PngImagePlugin.PngImageFile'&gt;</v>
    <v>PngImageFile</v>
    <v>&lt;PIL.PngImagePlugin.PngImageFile image mode=RGBA size=1784x490 at 0x7FBA514CD970&gt;</v>
    <v>19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0"/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F874-C699-4285-AC2B-D2946CB876B6}">
  <dimension ref="A1:A30"/>
  <sheetViews>
    <sheetView zoomScale="71" workbookViewId="0">
      <selection activeCell="A30" sqref="A30"/>
    </sheetView>
  </sheetViews>
  <sheetFormatPr defaultRowHeight="14.4" x14ac:dyDescent="0.3"/>
  <cols>
    <col min="1" max="1" width="9.109375" bestFit="1" customWidth="1"/>
  </cols>
  <sheetData>
    <row r="1" spans="1:1" x14ac:dyDescent="0.3">
      <c r="A1" t="e" cm="1" vm="1">
        <f t="array" ref="A1">_xlfn._xlws.PY(0,1,Inputs_aum!A4:D17)</f>
        <v>#VALUE!</v>
      </c>
    </row>
    <row r="30" spans="1:1" x14ac:dyDescent="0.3">
      <c r="A30" t="e" cm="1" vm="2">
        <f t="array" ref="A30">_xlfn._xlws.PY(1,1,Inputs_aum!A27:D41)</f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A4A0-912C-4A17-9FF4-355A3770A11E}">
  <dimension ref="A1:A24"/>
  <sheetViews>
    <sheetView zoomScale="56" workbookViewId="0">
      <selection activeCell="A24" sqref="A24"/>
    </sheetView>
  </sheetViews>
  <sheetFormatPr defaultRowHeight="14.4" x14ac:dyDescent="0.3"/>
  <sheetData>
    <row r="1" spans="1:1" x14ac:dyDescent="0.3">
      <c r="A1" t="e" cm="1" vm="3">
        <f t="array" ref="A1">_xlfn._xlws.PY(2,1,Inputs_volume!A3:D41)</f>
        <v>#VALUE!</v>
      </c>
    </row>
    <row r="24" spans="1:1" x14ac:dyDescent="0.3">
      <c r="A24" t="e" cm="1" vm="4">
        <f t="array" ref="A24">_xlfn._xlws.PY(3,1,Inputs_volume!A46:D84)</f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E1D3-D756-42A9-A1BC-8D30D309E3B4}">
  <dimension ref="A1:A30"/>
  <sheetViews>
    <sheetView zoomScale="62" workbookViewId="0">
      <selection activeCell="I68" sqref="I68"/>
    </sheetView>
  </sheetViews>
  <sheetFormatPr defaultRowHeight="14.4" x14ac:dyDescent="0.3"/>
  <sheetData>
    <row r="1" spans="1:1" x14ac:dyDescent="0.3">
      <c r="A1" t="e" cm="1" vm="5">
        <f t="array" ref="A1">_xlfn._xlws.PY(4,1,'Inputs_#trades_per_day'!A3:D41)</f>
        <v>#VALUE!</v>
      </c>
    </row>
    <row r="30" spans="1:1" x14ac:dyDescent="0.3">
      <c r="A30" t="e" cm="1" vm="6">
        <f t="array" ref="A30">_xlfn._xlws.PY(5,1,'Inputs_#trades_per_day'!A46:D84)</f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2386-CE82-485B-9FE4-2C30576ACDD3}">
  <dimension ref="A1:D41"/>
  <sheetViews>
    <sheetView zoomScale="99" zoomScaleNormal="250" workbookViewId="0">
      <selection activeCell="E13" sqref="E13"/>
    </sheetView>
  </sheetViews>
  <sheetFormatPr defaultRowHeight="14.4" x14ac:dyDescent="0.3"/>
  <cols>
    <col min="1" max="1" width="12.21875" bestFit="1" customWidth="1"/>
    <col min="2" max="2" width="19.33203125" customWidth="1"/>
    <col min="3" max="3" width="13.21875" bestFit="1" customWidth="1"/>
    <col min="4" max="4" width="21.21875" customWidth="1"/>
  </cols>
  <sheetData>
    <row r="1" spans="1:4" x14ac:dyDescent="0.3">
      <c r="A1" t="s">
        <v>0</v>
      </c>
      <c r="B1" s="1">
        <f ca="1">TODAY()</f>
        <v>46028</v>
      </c>
    </row>
    <row r="2" spans="1:4" x14ac:dyDescent="0.3">
      <c r="A2" s="6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4</v>
      </c>
    </row>
    <row r="4" spans="1:4" x14ac:dyDescent="0.3">
      <c r="A4" t="s">
        <v>11</v>
      </c>
      <c r="B4" t="s">
        <v>7</v>
      </c>
      <c r="C4" t="s">
        <v>8</v>
      </c>
      <c r="D4" t="s">
        <v>9</v>
      </c>
    </row>
    <row r="5" spans="1:4" x14ac:dyDescent="0.3">
      <c r="A5" t="s">
        <v>6</v>
      </c>
      <c r="B5" t="s">
        <v>10</v>
      </c>
      <c r="C5" t="s">
        <v>10</v>
      </c>
      <c r="D5" t="s">
        <v>10</v>
      </c>
    </row>
    <row r="6" spans="1:4" x14ac:dyDescent="0.3">
      <c r="A6" s="1">
        <v>45663</v>
      </c>
      <c r="B6" s="4">
        <v>105000000</v>
      </c>
      <c r="C6" s="4">
        <v>1200000000</v>
      </c>
      <c r="D6" s="4">
        <v>450000000</v>
      </c>
    </row>
    <row r="7" spans="1:4" x14ac:dyDescent="0.3">
      <c r="A7" s="1">
        <v>45694</v>
      </c>
      <c r="B7" s="4">
        <v>108200000</v>
      </c>
      <c r="C7" s="4">
        <v>1180000000</v>
      </c>
      <c r="D7" s="4">
        <v>465200000</v>
      </c>
    </row>
    <row r="8" spans="1:4" x14ac:dyDescent="0.3">
      <c r="A8" s="1">
        <v>45722</v>
      </c>
      <c r="B8" s="4">
        <v>112500000</v>
      </c>
      <c r="C8" s="4">
        <v>1250000000</v>
      </c>
      <c r="D8" s="4">
        <v>480000000</v>
      </c>
    </row>
    <row r="9" spans="1:4" x14ac:dyDescent="0.3">
      <c r="A9" s="1">
        <v>45753</v>
      </c>
      <c r="B9" s="4">
        <v>110100000</v>
      </c>
      <c r="C9" s="4">
        <v>1300000000</v>
      </c>
      <c r="D9" s="4">
        <v>475500000</v>
      </c>
    </row>
    <row r="10" spans="1:4" x14ac:dyDescent="0.3">
      <c r="A10" s="1">
        <v>45783</v>
      </c>
      <c r="B10" s="4">
        <v>115800000</v>
      </c>
      <c r="C10" s="4">
        <v>1320000000</v>
      </c>
      <c r="D10" s="4">
        <v>490000000</v>
      </c>
    </row>
    <row r="11" spans="1:4" x14ac:dyDescent="0.3">
      <c r="A11" s="1">
        <v>45814</v>
      </c>
      <c r="B11" s="4">
        <v>1200000000</v>
      </c>
      <c r="C11" s="4">
        <v>1400000000</v>
      </c>
      <c r="D11" s="4">
        <v>510000000</v>
      </c>
    </row>
    <row r="12" spans="1:4" x14ac:dyDescent="0.3">
      <c r="A12" s="1">
        <v>45844</v>
      </c>
      <c r="B12" s="4">
        <v>118500000</v>
      </c>
      <c r="C12" s="4">
        <v>1380000000</v>
      </c>
      <c r="D12" s="4">
        <v>505000000</v>
      </c>
    </row>
    <row r="13" spans="1:4" x14ac:dyDescent="0.3">
      <c r="A13" s="1">
        <v>45875</v>
      </c>
      <c r="B13" s="4">
        <v>122300000</v>
      </c>
      <c r="C13" s="4">
        <v>1450000000</v>
      </c>
      <c r="D13" s="4">
        <v>525000000</v>
      </c>
    </row>
    <row r="14" spans="1:4" x14ac:dyDescent="0.3">
      <c r="A14" s="1">
        <v>45906</v>
      </c>
      <c r="B14" s="4">
        <v>125000000</v>
      </c>
      <c r="C14" s="4">
        <v>1420000000</v>
      </c>
      <c r="D14" s="4">
        <v>530000000</v>
      </c>
    </row>
    <row r="15" spans="1:4" x14ac:dyDescent="0.3">
      <c r="A15" s="1">
        <v>45936</v>
      </c>
      <c r="B15" s="4">
        <v>130500000</v>
      </c>
      <c r="C15" s="4">
        <v>1500000000</v>
      </c>
      <c r="D15" s="4">
        <v>550000000</v>
      </c>
    </row>
    <row r="16" spans="1:4" x14ac:dyDescent="0.3">
      <c r="A16" s="1">
        <v>45967</v>
      </c>
      <c r="B16" s="4">
        <v>128000000</v>
      </c>
      <c r="C16" s="4">
        <v>1480000000</v>
      </c>
      <c r="D16" s="4">
        <v>545000000</v>
      </c>
    </row>
    <row r="17" spans="1:4" x14ac:dyDescent="0.3">
      <c r="A17" s="1">
        <v>45997</v>
      </c>
      <c r="B17" s="4">
        <v>135200000</v>
      </c>
      <c r="C17" s="4">
        <v>1550000000</v>
      </c>
      <c r="D17" s="4">
        <v>560000000</v>
      </c>
    </row>
    <row r="18" spans="1:4" x14ac:dyDescent="0.3">
      <c r="A18" s="1">
        <v>46028</v>
      </c>
      <c r="B18" s="4">
        <v>140000000</v>
      </c>
      <c r="C18" s="4">
        <v>1600000000</v>
      </c>
      <c r="D18" s="4">
        <v>575000000</v>
      </c>
    </row>
    <row r="25" spans="1:4" x14ac:dyDescent="0.3">
      <c r="A25" s="5" t="s">
        <v>12</v>
      </c>
    </row>
    <row r="26" spans="1:4" x14ac:dyDescent="0.3">
      <c r="A26" t="s">
        <v>2</v>
      </c>
      <c r="B26" t="s">
        <v>13</v>
      </c>
      <c r="C26" t="s">
        <v>13</v>
      </c>
      <c r="D26" t="s">
        <v>13</v>
      </c>
    </row>
    <row r="27" spans="1:4" x14ac:dyDescent="0.3">
      <c r="A27" t="s">
        <v>11</v>
      </c>
      <c r="B27" t="s">
        <v>14</v>
      </c>
      <c r="C27" t="s">
        <v>15</v>
      </c>
      <c r="D27" t="s">
        <v>16</v>
      </c>
    </row>
    <row r="28" spans="1:4" x14ac:dyDescent="0.3">
      <c r="A28" t="s">
        <v>6</v>
      </c>
      <c r="B28" t="s">
        <v>10</v>
      </c>
      <c r="C28" t="s">
        <v>10</v>
      </c>
      <c r="D28" t="s">
        <v>10</v>
      </c>
    </row>
    <row r="29" spans="1:4" x14ac:dyDescent="0.3">
      <c r="A29" s="1">
        <v>45663</v>
      </c>
      <c r="B29" s="4">
        <v>85000000</v>
      </c>
      <c r="C29" s="4">
        <v>210000000</v>
      </c>
      <c r="D29" s="4">
        <v>12000000</v>
      </c>
    </row>
    <row r="30" spans="1:4" x14ac:dyDescent="0.3">
      <c r="A30" s="1">
        <v>45694</v>
      </c>
      <c r="B30" s="4">
        <v>82000000</v>
      </c>
      <c r="C30" s="4">
        <v>215000000</v>
      </c>
      <c r="D30" s="4">
        <v>12500000</v>
      </c>
    </row>
    <row r="31" spans="1:4" x14ac:dyDescent="0.3">
      <c r="A31" s="1">
        <v>45722</v>
      </c>
      <c r="B31" s="4">
        <v>88000000</v>
      </c>
      <c r="C31" s="4">
        <v>225000000</v>
      </c>
      <c r="D31" s="4">
        <v>14000000</v>
      </c>
    </row>
    <row r="32" spans="1:4" x14ac:dyDescent="0.3">
      <c r="A32" s="1">
        <v>45753</v>
      </c>
      <c r="B32" s="4">
        <v>92000000</v>
      </c>
      <c r="C32" s="4">
        <v>220000000</v>
      </c>
      <c r="D32" s="4">
        <v>13800000</v>
      </c>
    </row>
    <row r="33" spans="1:4" x14ac:dyDescent="0.3">
      <c r="A33" s="1">
        <v>45783</v>
      </c>
      <c r="B33" s="4">
        <v>95000000</v>
      </c>
      <c r="C33" s="4">
        <v>235000000</v>
      </c>
      <c r="D33" s="4">
        <v>15000000</v>
      </c>
    </row>
    <row r="34" spans="1:4" x14ac:dyDescent="0.3">
      <c r="A34" s="1">
        <v>45814</v>
      </c>
      <c r="B34" s="4">
        <v>102000000</v>
      </c>
      <c r="C34" s="4">
        <v>245000000</v>
      </c>
      <c r="D34" s="4">
        <v>16200000</v>
      </c>
    </row>
    <row r="35" spans="1:4" x14ac:dyDescent="0.3">
      <c r="A35" s="1">
        <v>45844</v>
      </c>
      <c r="B35" s="4">
        <v>98000000</v>
      </c>
      <c r="C35" s="4">
        <v>240000000</v>
      </c>
      <c r="D35" s="4">
        <v>15800000</v>
      </c>
    </row>
    <row r="36" spans="1:4" x14ac:dyDescent="0.3">
      <c r="A36" s="1">
        <v>45875</v>
      </c>
      <c r="B36" s="4">
        <v>105000000</v>
      </c>
      <c r="C36" s="4">
        <v>260000000</v>
      </c>
      <c r="D36" s="4">
        <v>17500000</v>
      </c>
    </row>
    <row r="37" spans="1:4" x14ac:dyDescent="0.3">
      <c r="A37" s="1">
        <v>45906</v>
      </c>
      <c r="B37" s="4">
        <v>110000000</v>
      </c>
      <c r="C37" s="4">
        <v>255000000</v>
      </c>
      <c r="D37" s="4">
        <v>18000000</v>
      </c>
    </row>
    <row r="38" spans="1:4" x14ac:dyDescent="0.3">
      <c r="A38" s="1">
        <v>45936</v>
      </c>
      <c r="B38" s="4">
        <v>108000000</v>
      </c>
      <c r="C38" s="4">
        <v>275000000</v>
      </c>
      <c r="D38" s="4">
        <v>19500000</v>
      </c>
    </row>
    <row r="39" spans="1:4" x14ac:dyDescent="0.3">
      <c r="A39" s="1">
        <v>45967</v>
      </c>
      <c r="B39" s="4">
        <v>115000000</v>
      </c>
      <c r="C39" s="4">
        <v>280000000</v>
      </c>
      <c r="D39" s="4">
        <v>21000000</v>
      </c>
    </row>
    <row r="40" spans="1:4" x14ac:dyDescent="0.3">
      <c r="A40" s="1">
        <v>45997</v>
      </c>
      <c r="B40" s="4">
        <v>120000000</v>
      </c>
      <c r="C40" s="4">
        <v>300000000</v>
      </c>
      <c r="D40" s="4">
        <v>225000000</v>
      </c>
    </row>
    <row r="41" spans="1:4" x14ac:dyDescent="0.3">
      <c r="A41" s="1">
        <v>46028</v>
      </c>
      <c r="B41" s="4">
        <v>125000000</v>
      </c>
      <c r="C41" s="4">
        <v>315000000</v>
      </c>
      <c r="D41" s="4">
        <v>240000000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FF67-B6E4-4492-A5FC-745A5359E3C5}">
  <dimension ref="A1:D84"/>
  <sheetViews>
    <sheetView topLeftCell="A40" zoomScale="149" workbookViewId="0">
      <selection activeCell="F49" sqref="F49"/>
    </sheetView>
  </sheetViews>
  <sheetFormatPr defaultRowHeight="14.4" x14ac:dyDescent="0.3"/>
  <cols>
    <col min="1" max="1" width="12.6640625" customWidth="1"/>
    <col min="2" max="2" width="10.33203125" bestFit="1" customWidth="1"/>
  </cols>
  <sheetData>
    <row r="1" spans="1:4" x14ac:dyDescent="0.3">
      <c r="A1" t="s">
        <v>0</v>
      </c>
      <c r="B1" s="1">
        <f ca="1">TODAY()</f>
        <v>46028</v>
      </c>
    </row>
    <row r="2" spans="1:4" x14ac:dyDescent="0.3">
      <c r="A2" s="6" t="s">
        <v>1</v>
      </c>
    </row>
    <row r="3" spans="1:4" x14ac:dyDescent="0.3">
      <c r="A3" t="s">
        <v>5</v>
      </c>
      <c r="B3" t="s">
        <v>7</v>
      </c>
      <c r="C3" t="s">
        <v>8</v>
      </c>
      <c r="D3" t="s">
        <v>9</v>
      </c>
    </row>
    <row r="4" spans="1:4" x14ac:dyDescent="0.3">
      <c r="A4" t="s">
        <v>6</v>
      </c>
      <c r="B4" t="s">
        <v>19</v>
      </c>
      <c r="C4" t="s">
        <v>19</v>
      </c>
      <c r="D4" t="s">
        <v>19</v>
      </c>
    </row>
    <row r="5" spans="1:4" x14ac:dyDescent="0.3">
      <c r="A5" s="8">
        <v>45992</v>
      </c>
      <c r="B5" s="10">
        <v>42500</v>
      </c>
      <c r="C5" s="10">
        <v>110000</v>
      </c>
      <c r="D5" s="10">
        <v>8200</v>
      </c>
    </row>
    <row r="6" spans="1:4" x14ac:dyDescent="0.3">
      <c r="A6" s="8">
        <v>45993</v>
      </c>
      <c r="B6" s="10">
        <v>38900</v>
      </c>
      <c r="C6" s="10">
        <v>105400</v>
      </c>
      <c r="D6" s="10">
        <v>7900</v>
      </c>
    </row>
    <row r="7" spans="1:4" x14ac:dyDescent="0.3">
      <c r="A7" s="8">
        <v>45994</v>
      </c>
      <c r="B7" s="10">
        <v>44200</v>
      </c>
      <c r="C7" s="10">
        <v>112000</v>
      </c>
      <c r="D7" s="10">
        <v>8500</v>
      </c>
    </row>
    <row r="8" spans="1:4" x14ac:dyDescent="0.3">
      <c r="A8" s="8">
        <v>45995</v>
      </c>
      <c r="B8" s="10">
        <v>51000</v>
      </c>
      <c r="C8" s="10">
        <v>128500</v>
      </c>
      <c r="D8" s="10">
        <v>9200</v>
      </c>
    </row>
    <row r="9" spans="1:4" x14ac:dyDescent="0.3">
      <c r="A9" s="8">
        <v>45996</v>
      </c>
      <c r="B9" s="10">
        <v>47300</v>
      </c>
      <c r="C9" s="10">
        <v>121000</v>
      </c>
      <c r="D9" s="10">
        <v>8800</v>
      </c>
    </row>
    <row r="10" spans="1:4" x14ac:dyDescent="0.3">
      <c r="A10" s="8">
        <v>45997</v>
      </c>
      <c r="B10" s="10">
        <v>0</v>
      </c>
      <c r="C10" s="10">
        <v>0</v>
      </c>
      <c r="D10" s="10">
        <v>0</v>
      </c>
    </row>
    <row r="11" spans="1:4" x14ac:dyDescent="0.3">
      <c r="A11" s="8">
        <v>45998</v>
      </c>
      <c r="B11" s="10">
        <v>0</v>
      </c>
      <c r="C11" s="10">
        <v>0</v>
      </c>
      <c r="D11" s="10">
        <v>0</v>
      </c>
    </row>
    <row r="12" spans="1:4" x14ac:dyDescent="0.3">
      <c r="A12" s="8">
        <v>45999</v>
      </c>
      <c r="B12" s="10">
        <v>49800</v>
      </c>
      <c r="C12" s="10">
        <v>125600</v>
      </c>
      <c r="D12" s="10">
        <v>9100</v>
      </c>
    </row>
    <row r="13" spans="1:4" x14ac:dyDescent="0.3">
      <c r="A13" s="8">
        <v>46000</v>
      </c>
      <c r="B13" s="10">
        <v>52000</v>
      </c>
      <c r="C13" s="10">
        <v>130000</v>
      </c>
      <c r="D13" s="10">
        <v>9400</v>
      </c>
    </row>
    <row r="14" spans="1:4" x14ac:dyDescent="0.3">
      <c r="A14" s="8">
        <v>46001</v>
      </c>
      <c r="B14" s="10">
        <v>46500</v>
      </c>
      <c r="C14" s="10">
        <v>118000</v>
      </c>
      <c r="D14" s="10">
        <v>8300</v>
      </c>
    </row>
    <row r="15" spans="1:4" x14ac:dyDescent="0.3">
      <c r="A15" s="8">
        <v>46002</v>
      </c>
      <c r="B15" s="10">
        <v>48200</v>
      </c>
      <c r="C15" s="10">
        <v>122400</v>
      </c>
      <c r="D15" s="10">
        <v>8700</v>
      </c>
    </row>
    <row r="16" spans="1:4" x14ac:dyDescent="0.3">
      <c r="A16" s="8">
        <v>46003</v>
      </c>
      <c r="B16" s="10">
        <v>53100</v>
      </c>
      <c r="C16" s="10">
        <v>134000</v>
      </c>
      <c r="D16" s="10">
        <v>9600</v>
      </c>
    </row>
    <row r="17" spans="1:4" x14ac:dyDescent="0.3">
      <c r="A17" s="8">
        <v>46004</v>
      </c>
      <c r="B17" s="10">
        <v>0</v>
      </c>
      <c r="C17" s="10">
        <v>0</v>
      </c>
      <c r="D17" s="10">
        <v>0</v>
      </c>
    </row>
    <row r="18" spans="1:4" x14ac:dyDescent="0.3">
      <c r="A18" s="8">
        <v>46005</v>
      </c>
      <c r="B18" s="10">
        <v>0</v>
      </c>
      <c r="C18" s="10">
        <v>0</v>
      </c>
      <c r="D18" s="10">
        <v>0</v>
      </c>
    </row>
    <row r="19" spans="1:4" x14ac:dyDescent="0.3">
      <c r="A19" s="8">
        <v>46006</v>
      </c>
      <c r="B19" s="10">
        <v>55400</v>
      </c>
      <c r="C19" s="10">
        <v>139000</v>
      </c>
      <c r="D19" s="10">
        <v>10100</v>
      </c>
    </row>
    <row r="20" spans="1:4" x14ac:dyDescent="0.3">
      <c r="A20" s="8">
        <v>46007</v>
      </c>
      <c r="B20" s="10">
        <v>51200</v>
      </c>
      <c r="C20" s="10">
        <v>127000</v>
      </c>
      <c r="D20" s="10">
        <v>9300</v>
      </c>
    </row>
    <row r="21" spans="1:4" x14ac:dyDescent="0.3">
      <c r="A21" s="8">
        <v>46008</v>
      </c>
      <c r="B21" s="10">
        <v>49900</v>
      </c>
      <c r="C21" s="10">
        <v>125000</v>
      </c>
      <c r="D21" s="10">
        <v>9000</v>
      </c>
    </row>
    <row r="22" spans="1:4" x14ac:dyDescent="0.3">
      <c r="A22" s="8">
        <v>46009</v>
      </c>
      <c r="B22" s="10">
        <v>52600</v>
      </c>
      <c r="C22" s="10">
        <v>131500</v>
      </c>
      <c r="D22" s="10">
        <v>9500</v>
      </c>
    </row>
    <row r="23" spans="1:4" x14ac:dyDescent="0.3">
      <c r="A23" s="8">
        <v>46010</v>
      </c>
      <c r="B23" s="10">
        <v>57800</v>
      </c>
      <c r="C23" s="10">
        <v>145000</v>
      </c>
      <c r="D23" s="10">
        <v>10800</v>
      </c>
    </row>
    <row r="24" spans="1:4" x14ac:dyDescent="0.3">
      <c r="A24" s="8">
        <v>46011</v>
      </c>
      <c r="B24" s="10">
        <v>0</v>
      </c>
      <c r="C24" s="10">
        <v>0</v>
      </c>
      <c r="D24" s="10">
        <v>0</v>
      </c>
    </row>
    <row r="25" spans="1:4" x14ac:dyDescent="0.3">
      <c r="A25" s="8">
        <v>46012</v>
      </c>
      <c r="B25" s="10">
        <v>0</v>
      </c>
      <c r="C25" s="10">
        <v>0</v>
      </c>
      <c r="D25" s="10">
        <v>0</v>
      </c>
    </row>
    <row r="26" spans="1:4" x14ac:dyDescent="0.3">
      <c r="A26" s="8">
        <v>46013</v>
      </c>
      <c r="B26" s="10">
        <v>44500</v>
      </c>
      <c r="C26" s="10">
        <v>110000</v>
      </c>
      <c r="D26" s="10">
        <v>8100</v>
      </c>
    </row>
    <row r="27" spans="1:4" x14ac:dyDescent="0.3">
      <c r="A27" s="8">
        <v>46014</v>
      </c>
      <c r="B27" s="10">
        <v>42100</v>
      </c>
      <c r="C27" s="10">
        <v>108000</v>
      </c>
      <c r="D27" s="10">
        <v>7900</v>
      </c>
    </row>
    <row r="28" spans="1:4" x14ac:dyDescent="0.3">
      <c r="A28" s="8">
        <v>46015</v>
      </c>
      <c r="B28" s="10">
        <v>35000</v>
      </c>
      <c r="C28" s="10">
        <v>95000</v>
      </c>
      <c r="D28" s="10">
        <v>6500</v>
      </c>
    </row>
    <row r="29" spans="1:4" x14ac:dyDescent="0.3">
      <c r="A29" s="8">
        <v>46016</v>
      </c>
      <c r="B29" s="10">
        <v>0</v>
      </c>
      <c r="C29" s="10">
        <v>0</v>
      </c>
      <c r="D29" s="10">
        <v>0</v>
      </c>
    </row>
    <row r="30" spans="1:4" x14ac:dyDescent="0.3">
      <c r="A30" s="8">
        <v>46017</v>
      </c>
      <c r="B30" s="10">
        <v>0</v>
      </c>
      <c r="C30" s="10">
        <v>0</v>
      </c>
      <c r="D30" s="10">
        <v>0</v>
      </c>
    </row>
    <row r="31" spans="1:4" x14ac:dyDescent="0.3">
      <c r="A31" s="8">
        <v>46018</v>
      </c>
      <c r="B31" s="10">
        <v>0</v>
      </c>
      <c r="C31" s="10">
        <v>0</v>
      </c>
      <c r="D31" s="10">
        <v>0</v>
      </c>
    </row>
    <row r="32" spans="1:4" x14ac:dyDescent="0.3">
      <c r="A32" s="8">
        <v>46019</v>
      </c>
      <c r="B32" s="10">
        <v>0</v>
      </c>
      <c r="C32" s="10">
        <v>0</v>
      </c>
      <c r="D32" s="10">
        <v>0</v>
      </c>
    </row>
    <row r="33" spans="1:4" x14ac:dyDescent="0.3">
      <c r="A33" s="8">
        <v>46020</v>
      </c>
      <c r="B33" s="10">
        <v>41200</v>
      </c>
      <c r="C33" s="10">
        <v>105000</v>
      </c>
      <c r="D33" s="10">
        <v>7800</v>
      </c>
    </row>
    <row r="34" spans="1:4" x14ac:dyDescent="0.3">
      <c r="A34" s="8">
        <v>46021</v>
      </c>
      <c r="B34" s="10">
        <v>43500</v>
      </c>
      <c r="C34" s="10">
        <v>112000</v>
      </c>
      <c r="D34" s="10">
        <v>8200</v>
      </c>
    </row>
    <row r="35" spans="1:4" x14ac:dyDescent="0.3">
      <c r="A35" s="8">
        <v>46022</v>
      </c>
      <c r="B35" s="10">
        <v>38000</v>
      </c>
      <c r="C35" s="10">
        <v>98000</v>
      </c>
      <c r="D35" s="10">
        <v>7100</v>
      </c>
    </row>
    <row r="36" spans="1:4" x14ac:dyDescent="0.3">
      <c r="A36" s="8">
        <v>46023</v>
      </c>
      <c r="B36" s="10">
        <v>0</v>
      </c>
      <c r="C36" s="10">
        <v>0</v>
      </c>
      <c r="D36" s="10">
        <v>0</v>
      </c>
    </row>
    <row r="37" spans="1:4" x14ac:dyDescent="0.3">
      <c r="A37" s="8">
        <v>46024</v>
      </c>
      <c r="B37" s="10">
        <v>55000</v>
      </c>
      <c r="C37" s="10">
        <v>135000</v>
      </c>
      <c r="D37" s="10">
        <v>10200</v>
      </c>
    </row>
    <row r="38" spans="1:4" x14ac:dyDescent="0.3">
      <c r="A38" s="8">
        <v>46025</v>
      </c>
      <c r="B38" s="10">
        <v>0</v>
      </c>
      <c r="C38" s="10">
        <v>0</v>
      </c>
      <c r="D38" s="10">
        <v>0</v>
      </c>
    </row>
    <row r="39" spans="1:4" x14ac:dyDescent="0.3">
      <c r="A39" s="8">
        <v>46026</v>
      </c>
      <c r="B39" s="10">
        <v>0</v>
      </c>
      <c r="C39" s="10">
        <v>0</v>
      </c>
      <c r="D39" s="10">
        <v>0</v>
      </c>
    </row>
    <row r="40" spans="1:4" x14ac:dyDescent="0.3">
      <c r="A40" s="8">
        <v>46027</v>
      </c>
      <c r="B40" s="10">
        <v>61200</v>
      </c>
      <c r="C40" s="10">
        <v>142000</v>
      </c>
      <c r="D40" s="10">
        <v>11500</v>
      </c>
    </row>
    <row r="41" spans="1:4" x14ac:dyDescent="0.3">
      <c r="A41" s="8">
        <v>46028</v>
      </c>
      <c r="B41" s="10">
        <v>58900</v>
      </c>
      <c r="C41" s="10">
        <v>138000</v>
      </c>
      <c r="D41" s="10">
        <v>11000</v>
      </c>
    </row>
    <row r="45" spans="1:4" x14ac:dyDescent="0.3">
      <c r="A45" s="5" t="s">
        <v>12</v>
      </c>
    </row>
    <row r="46" spans="1:4" x14ac:dyDescent="0.3">
      <c r="A46" t="s">
        <v>5</v>
      </c>
      <c r="B46" t="s">
        <v>14</v>
      </c>
      <c r="C46" t="s">
        <v>15</v>
      </c>
      <c r="D46" t="s">
        <v>16</v>
      </c>
    </row>
    <row r="47" spans="1:4" x14ac:dyDescent="0.3">
      <c r="A47" t="s">
        <v>6</v>
      </c>
      <c r="B47" t="s">
        <v>19</v>
      </c>
      <c r="C47" t="s">
        <v>19</v>
      </c>
      <c r="D47" t="s">
        <v>19</v>
      </c>
    </row>
    <row r="48" spans="1:4" x14ac:dyDescent="0.3">
      <c r="A48" s="11">
        <v>45992</v>
      </c>
      <c r="B48" s="2">
        <v>12500</v>
      </c>
      <c r="C48" s="2">
        <v>4500</v>
      </c>
      <c r="D48" s="2">
        <v>85000</v>
      </c>
    </row>
    <row r="49" spans="1:4" x14ac:dyDescent="0.3">
      <c r="A49" s="11">
        <v>45993</v>
      </c>
      <c r="B49" s="2">
        <v>11800</v>
      </c>
      <c r="C49" s="2">
        <v>4200</v>
      </c>
      <c r="D49" s="2">
        <v>82000</v>
      </c>
    </row>
    <row r="50" spans="1:4" x14ac:dyDescent="0.3">
      <c r="A50" s="11">
        <v>45994</v>
      </c>
      <c r="B50" s="2">
        <v>13100</v>
      </c>
      <c r="C50" s="2">
        <v>4800</v>
      </c>
      <c r="D50" s="2">
        <v>88500</v>
      </c>
    </row>
    <row r="51" spans="1:4" x14ac:dyDescent="0.3">
      <c r="A51" s="11">
        <v>45995</v>
      </c>
      <c r="B51" s="2">
        <v>15200</v>
      </c>
      <c r="C51" s="2">
        <v>5800</v>
      </c>
      <c r="D51" s="2">
        <v>98000</v>
      </c>
    </row>
    <row r="52" spans="1:4" x14ac:dyDescent="0.3">
      <c r="A52" s="11">
        <v>45996</v>
      </c>
      <c r="B52" s="2">
        <v>14900</v>
      </c>
      <c r="C52" s="2">
        <v>5500</v>
      </c>
      <c r="D52" s="2">
        <v>94500</v>
      </c>
    </row>
    <row r="53" spans="1:4" x14ac:dyDescent="0.3">
      <c r="A53" s="11">
        <v>45997</v>
      </c>
      <c r="B53" s="2">
        <v>0</v>
      </c>
      <c r="C53" s="2">
        <v>0</v>
      </c>
      <c r="D53" s="2">
        <v>0</v>
      </c>
    </row>
    <row r="54" spans="1:4" x14ac:dyDescent="0.3">
      <c r="A54" s="11">
        <v>45998</v>
      </c>
      <c r="B54" s="2">
        <v>0</v>
      </c>
      <c r="C54" s="2">
        <v>0</v>
      </c>
      <c r="D54" s="2">
        <v>0</v>
      </c>
    </row>
    <row r="55" spans="1:4" x14ac:dyDescent="0.3">
      <c r="A55" s="11">
        <v>45999</v>
      </c>
      <c r="B55" s="2">
        <v>16000</v>
      </c>
      <c r="C55" s="2">
        <v>6100</v>
      </c>
      <c r="D55" s="2">
        <v>102000</v>
      </c>
    </row>
    <row r="56" spans="1:4" x14ac:dyDescent="0.3">
      <c r="A56" s="11">
        <v>46000</v>
      </c>
      <c r="B56" s="2">
        <v>17500</v>
      </c>
      <c r="C56" s="2">
        <v>6500</v>
      </c>
      <c r="D56" s="2">
        <v>108000</v>
      </c>
    </row>
    <row r="57" spans="1:4" x14ac:dyDescent="0.3">
      <c r="A57" s="11">
        <v>46001</v>
      </c>
      <c r="B57" s="2">
        <v>15400</v>
      </c>
      <c r="C57" s="2">
        <v>5900</v>
      </c>
      <c r="D57" s="2">
        <v>92000</v>
      </c>
    </row>
    <row r="58" spans="1:4" x14ac:dyDescent="0.3">
      <c r="A58" s="11">
        <v>46002</v>
      </c>
      <c r="B58" s="2">
        <v>16200</v>
      </c>
      <c r="C58" s="2">
        <v>6300</v>
      </c>
      <c r="D58" s="2">
        <v>97000</v>
      </c>
    </row>
    <row r="59" spans="1:4" x14ac:dyDescent="0.3">
      <c r="A59" s="11">
        <v>46003</v>
      </c>
      <c r="B59" s="2">
        <v>18100</v>
      </c>
      <c r="C59" s="2">
        <v>7000</v>
      </c>
      <c r="D59" s="2">
        <v>112000</v>
      </c>
    </row>
    <row r="60" spans="1:4" x14ac:dyDescent="0.3">
      <c r="A60" s="11">
        <v>46004</v>
      </c>
      <c r="B60" s="2">
        <v>0</v>
      </c>
      <c r="C60" s="2">
        <v>0</v>
      </c>
      <c r="D60" s="2">
        <v>0</v>
      </c>
    </row>
    <row r="61" spans="1:4" x14ac:dyDescent="0.3">
      <c r="A61" s="11">
        <v>46005</v>
      </c>
      <c r="B61" s="2">
        <v>0</v>
      </c>
      <c r="C61" s="2">
        <v>0</v>
      </c>
      <c r="D61" s="2">
        <v>0</v>
      </c>
    </row>
    <row r="62" spans="1:4" x14ac:dyDescent="0.3">
      <c r="A62" s="11">
        <v>46006</v>
      </c>
      <c r="B62" s="2">
        <v>19500</v>
      </c>
      <c r="C62" s="2">
        <v>7600</v>
      </c>
      <c r="D62" s="2">
        <v>118000</v>
      </c>
    </row>
    <row r="63" spans="1:4" x14ac:dyDescent="0.3">
      <c r="A63" s="11">
        <v>46007</v>
      </c>
      <c r="B63" s="2">
        <v>17200</v>
      </c>
      <c r="C63" s="2">
        <v>6800</v>
      </c>
      <c r="D63" s="2">
        <v>105000</v>
      </c>
    </row>
    <row r="64" spans="1:4" x14ac:dyDescent="0.3">
      <c r="A64" s="11">
        <v>46008</v>
      </c>
      <c r="B64" s="2">
        <v>16800</v>
      </c>
      <c r="C64" s="2">
        <v>6500</v>
      </c>
      <c r="D64" s="2">
        <v>102000</v>
      </c>
    </row>
    <row r="65" spans="1:4" x14ac:dyDescent="0.3">
      <c r="A65" s="11">
        <v>46009</v>
      </c>
      <c r="B65" s="2">
        <v>18500</v>
      </c>
      <c r="C65" s="2">
        <v>7200</v>
      </c>
      <c r="D65" s="2">
        <v>110000</v>
      </c>
    </row>
    <row r="66" spans="1:4" x14ac:dyDescent="0.3">
      <c r="A66" s="11">
        <v>46010</v>
      </c>
      <c r="B66" s="2">
        <v>21200</v>
      </c>
      <c r="C66" s="2">
        <v>8400</v>
      </c>
      <c r="D66" s="2">
        <v>125000</v>
      </c>
    </row>
    <row r="67" spans="1:4" x14ac:dyDescent="0.3">
      <c r="A67" s="11">
        <v>46011</v>
      </c>
      <c r="B67" s="2">
        <v>0</v>
      </c>
      <c r="C67" s="2">
        <v>0</v>
      </c>
      <c r="D67" s="2">
        <v>0</v>
      </c>
    </row>
    <row r="68" spans="1:4" x14ac:dyDescent="0.3">
      <c r="A68" s="11">
        <v>46012</v>
      </c>
      <c r="B68" s="2">
        <v>0</v>
      </c>
      <c r="C68" s="2">
        <v>0</v>
      </c>
      <c r="D68" s="2">
        <v>0</v>
      </c>
    </row>
    <row r="69" spans="1:4" x14ac:dyDescent="0.3">
      <c r="A69" s="11">
        <v>46013</v>
      </c>
      <c r="B69" s="2">
        <v>14500</v>
      </c>
      <c r="C69" s="2">
        <v>5200</v>
      </c>
      <c r="D69" s="2">
        <v>88000</v>
      </c>
    </row>
    <row r="70" spans="1:4" x14ac:dyDescent="0.3">
      <c r="A70" s="11">
        <v>46014</v>
      </c>
      <c r="B70" s="2">
        <v>13800</v>
      </c>
      <c r="C70" s="2">
        <v>4900</v>
      </c>
      <c r="D70" s="2">
        <v>85000</v>
      </c>
    </row>
    <row r="71" spans="1:4" x14ac:dyDescent="0.3">
      <c r="A71" s="11">
        <v>46015</v>
      </c>
      <c r="B71" s="2">
        <v>11000</v>
      </c>
      <c r="C71" s="2">
        <v>3800</v>
      </c>
      <c r="D71" s="2">
        <v>72000</v>
      </c>
    </row>
    <row r="72" spans="1:4" x14ac:dyDescent="0.3">
      <c r="A72" s="11">
        <v>46016</v>
      </c>
      <c r="B72" s="2">
        <v>0</v>
      </c>
      <c r="C72" s="2">
        <v>0</v>
      </c>
      <c r="D72" s="2">
        <v>0</v>
      </c>
    </row>
    <row r="73" spans="1:4" x14ac:dyDescent="0.3">
      <c r="A73" s="11">
        <v>46017</v>
      </c>
      <c r="B73" s="2">
        <v>0</v>
      </c>
      <c r="C73" s="2">
        <v>0</v>
      </c>
      <c r="D73" s="2">
        <v>0</v>
      </c>
    </row>
    <row r="74" spans="1:4" x14ac:dyDescent="0.3">
      <c r="A74" s="11">
        <v>46018</v>
      </c>
      <c r="B74" s="2">
        <v>0</v>
      </c>
      <c r="C74" s="2">
        <v>0</v>
      </c>
      <c r="D74" s="2">
        <v>0</v>
      </c>
    </row>
    <row r="75" spans="1:4" x14ac:dyDescent="0.3">
      <c r="A75" s="11">
        <v>46019</v>
      </c>
      <c r="B75" s="2">
        <v>0</v>
      </c>
      <c r="C75" s="2">
        <v>0</v>
      </c>
      <c r="D75" s="2">
        <v>0</v>
      </c>
    </row>
    <row r="76" spans="1:4" x14ac:dyDescent="0.3">
      <c r="A76" s="11">
        <v>46020</v>
      </c>
      <c r="B76" s="2">
        <v>13200</v>
      </c>
      <c r="C76" s="2">
        <v>4800</v>
      </c>
      <c r="D76" s="2">
        <v>81000</v>
      </c>
    </row>
    <row r="77" spans="1:4" x14ac:dyDescent="0.3">
      <c r="A77" s="11">
        <v>46021</v>
      </c>
      <c r="B77" s="2">
        <v>14800</v>
      </c>
      <c r="C77" s="2">
        <v>5400</v>
      </c>
      <c r="D77" s="2">
        <v>89000</v>
      </c>
    </row>
    <row r="78" spans="1:4" x14ac:dyDescent="0.3">
      <c r="A78" s="11">
        <v>46022</v>
      </c>
      <c r="B78" s="2">
        <v>12500</v>
      </c>
      <c r="C78" s="2">
        <v>4500</v>
      </c>
      <c r="D78" s="2">
        <v>78000</v>
      </c>
    </row>
    <row r="79" spans="1:4" x14ac:dyDescent="0.3">
      <c r="A79" s="11">
        <v>46023</v>
      </c>
      <c r="B79" s="2">
        <v>0</v>
      </c>
      <c r="C79" s="2">
        <v>0</v>
      </c>
      <c r="D79" s="2">
        <v>0</v>
      </c>
    </row>
    <row r="80" spans="1:4" x14ac:dyDescent="0.3">
      <c r="A80" s="11">
        <v>46024</v>
      </c>
      <c r="B80" s="2">
        <v>18500</v>
      </c>
      <c r="C80" s="2">
        <v>6900</v>
      </c>
      <c r="D80" s="2">
        <v>115000</v>
      </c>
    </row>
    <row r="81" spans="1:4" x14ac:dyDescent="0.3">
      <c r="A81" s="11">
        <v>46025</v>
      </c>
      <c r="B81" s="2">
        <v>0</v>
      </c>
      <c r="C81" s="2">
        <v>0</v>
      </c>
      <c r="D81" s="2">
        <v>0</v>
      </c>
    </row>
    <row r="82" spans="1:4" x14ac:dyDescent="0.3">
      <c r="A82" s="11">
        <v>46026</v>
      </c>
      <c r="B82" s="2">
        <v>0</v>
      </c>
      <c r="C82" s="2">
        <v>0</v>
      </c>
      <c r="D82" s="2">
        <v>0</v>
      </c>
    </row>
    <row r="83" spans="1:4" x14ac:dyDescent="0.3">
      <c r="A83" s="11">
        <v>46027</v>
      </c>
      <c r="B83" s="2">
        <v>20100</v>
      </c>
      <c r="C83" s="2">
        <v>7500</v>
      </c>
      <c r="D83" s="2">
        <v>122000</v>
      </c>
    </row>
    <row r="84" spans="1:4" x14ac:dyDescent="0.3">
      <c r="A84" s="11">
        <v>46028</v>
      </c>
      <c r="B84" s="2">
        <v>19400</v>
      </c>
      <c r="C84" s="2">
        <v>7200</v>
      </c>
      <c r="D84" s="2">
        <v>118000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5F97-9153-47EF-A72E-681EA7C574F0}">
  <dimension ref="A1:D84"/>
  <sheetViews>
    <sheetView topLeftCell="A74" zoomScale="149" workbookViewId="0">
      <selection activeCell="D41" sqref="D41"/>
    </sheetView>
  </sheetViews>
  <sheetFormatPr defaultRowHeight="14.4" x14ac:dyDescent="0.3"/>
  <cols>
    <col min="1" max="1" width="12" customWidth="1"/>
    <col min="2" max="2" width="10.77734375" bestFit="1" customWidth="1"/>
  </cols>
  <sheetData>
    <row r="1" spans="1:4" x14ac:dyDescent="0.3">
      <c r="A1" t="s">
        <v>0</v>
      </c>
      <c r="B1" s="1">
        <f ca="1">TODAY()</f>
        <v>46028</v>
      </c>
    </row>
    <row r="2" spans="1:4" x14ac:dyDescent="0.3">
      <c r="A2" t="s">
        <v>17</v>
      </c>
    </row>
    <row r="3" spans="1:4" x14ac:dyDescent="0.3">
      <c r="A3" t="s">
        <v>5</v>
      </c>
      <c r="B3" t="s">
        <v>7</v>
      </c>
      <c r="C3" t="s">
        <v>8</v>
      </c>
      <c r="D3" t="s">
        <v>9</v>
      </c>
    </row>
    <row r="4" spans="1:4" x14ac:dyDescent="0.3">
      <c r="A4" t="s">
        <v>6</v>
      </c>
      <c r="B4" t="s">
        <v>18</v>
      </c>
      <c r="C4" t="s">
        <v>18</v>
      </c>
      <c r="D4" t="s">
        <v>18</v>
      </c>
    </row>
    <row r="5" spans="1:4" x14ac:dyDescent="0.3">
      <c r="A5" s="7">
        <v>45992</v>
      </c>
      <c r="B5" s="2">
        <v>42</v>
      </c>
      <c r="C5" s="2">
        <v>45</v>
      </c>
      <c r="D5" s="2">
        <v>180</v>
      </c>
    </row>
    <row r="6" spans="1:4" x14ac:dyDescent="0.3">
      <c r="A6" s="7">
        <v>45993</v>
      </c>
      <c r="B6" s="2">
        <v>39</v>
      </c>
      <c r="C6" s="2">
        <v>48</v>
      </c>
      <c r="D6" s="2">
        <v>192</v>
      </c>
    </row>
    <row r="7" spans="1:4" x14ac:dyDescent="0.3">
      <c r="A7" s="7">
        <v>45994</v>
      </c>
      <c r="B7" s="2">
        <v>41</v>
      </c>
      <c r="C7" s="2">
        <v>44</v>
      </c>
      <c r="D7" s="2">
        <v>175</v>
      </c>
    </row>
    <row r="8" spans="1:4" x14ac:dyDescent="0.3">
      <c r="A8" s="7">
        <v>45995</v>
      </c>
      <c r="B8" s="2">
        <v>55</v>
      </c>
      <c r="C8" s="2">
        <v>60</v>
      </c>
      <c r="D8" s="2">
        <v>210</v>
      </c>
    </row>
    <row r="9" spans="1:4" x14ac:dyDescent="0.3">
      <c r="A9" s="7">
        <v>45996</v>
      </c>
      <c r="B9" s="2">
        <v>48</v>
      </c>
      <c r="C9" s="2">
        <v>52</v>
      </c>
      <c r="D9" s="2">
        <v>205</v>
      </c>
    </row>
    <row r="10" spans="1:4" x14ac:dyDescent="0.3">
      <c r="A10" s="7">
        <v>45997</v>
      </c>
      <c r="B10" s="2">
        <v>0</v>
      </c>
      <c r="C10" s="2">
        <v>0</v>
      </c>
      <c r="D10" s="2">
        <v>0</v>
      </c>
    </row>
    <row r="11" spans="1:4" x14ac:dyDescent="0.3">
      <c r="A11" s="7">
        <v>45998</v>
      </c>
      <c r="B11" s="2">
        <v>0</v>
      </c>
      <c r="C11" s="2">
        <v>0</v>
      </c>
      <c r="D11" s="2">
        <v>0</v>
      </c>
    </row>
    <row r="12" spans="1:4" x14ac:dyDescent="0.3">
      <c r="A12" s="7">
        <v>45999</v>
      </c>
      <c r="B12" s="2">
        <v>50</v>
      </c>
      <c r="C12" s="2">
        <v>55</v>
      </c>
      <c r="D12" s="2">
        <v>198</v>
      </c>
    </row>
    <row r="13" spans="1:4" x14ac:dyDescent="0.3">
      <c r="A13" s="7">
        <v>46000</v>
      </c>
      <c r="B13" s="2">
        <v>53</v>
      </c>
      <c r="C13" s="2">
        <v>58</v>
      </c>
      <c r="D13" s="2">
        <v>215</v>
      </c>
    </row>
    <row r="14" spans="1:4" x14ac:dyDescent="0.3">
      <c r="A14" s="7">
        <v>46001</v>
      </c>
      <c r="B14" s="2">
        <v>46</v>
      </c>
      <c r="C14" s="2">
        <v>49</v>
      </c>
      <c r="D14" s="2">
        <v>185</v>
      </c>
    </row>
    <row r="15" spans="1:4" x14ac:dyDescent="0.3">
      <c r="A15" s="7">
        <v>46002</v>
      </c>
      <c r="B15" s="2">
        <v>44</v>
      </c>
      <c r="C15" s="2">
        <v>46</v>
      </c>
      <c r="D15" s="2">
        <v>170</v>
      </c>
    </row>
    <row r="16" spans="1:4" x14ac:dyDescent="0.3">
      <c r="A16" s="7">
        <v>46003</v>
      </c>
      <c r="B16" s="2">
        <v>58</v>
      </c>
      <c r="C16" s="2">
        <v>62</v>
      </c>
      <c r="D16" s="2">
        <v>225</v>
      </c>
    </row>
    <row r="17" spans="1:4" x14ac:dyDescent="0.3">
      <c r="A17" s="7">
        <v>46004</v>
      </c>
      <c r="B17" s="2">
        <v>0</v>
      </c>
      <c r="C17" s="2">
        <v>0</v>
      </c>
      <c r="D17" s="2">
        <v>0</v>
      </c>
    </row>
    <row r="18" spans="1:4" x14ac:dyDescent="0.3">
      <c r="A18" s="7">
        <v>46005</v>
      </c>
      <c r="B18" s="2">
        <v>0</v>
      </c>
      <c r="C18" s="2">
        <v>0</v>
      </c>
      <c r="D18" s="2">
        <v>0</v>
      </c>
    </row>
    <row r="19" spans="1:4" x14ac:dyDescent="0.3">
      <c r="A19" s="7">
        <v>46006</v>
      </c>
      <c r="B19" s="2">
        <v>60</v>
      </c>
      <c r="C19" s="2">
        <v>65</v>
      </c>
      <c r="D19" s="2">
        <v>240</v>
      </c>
    </row>
    <row r="20" spans="1:4" x14ac:dyDescent="0.3">
      <c r="A20" s="7">
        <v>46007</v>
      </c>
      <c r="B20" s="2">
        <v>52</v>
      </c>
      <c r="C20" s="2">
        <v>55</v>
      </c>
      <c r="D20" s="2">
        <v>210</v>
      </c>
    </row>
    <row r="21" spans="1:4" x14ac:dyDescent="0.3">
      <c r="A21" s="7">
        <v>46008</v>
      </c>
      <c r="B21" s="2">
        <v>63</v>
      </c>
      <c r="C21" s="2">
        <v>63</v>
      </c>
      <c r="D21" s="2">
        <v>216</v>
      </c>
    </row>
    <row r="22" spans="1:4" x14ac:dyDescent="0.3">
      <c r="A22" s="7">
        <v>46009</v>
      </c>
      <c r="B22" s="2">
        <v>24</v>
      </c>
      <c r="C22" s="2">
        <v>60</v>
      </c>
      <c r="D22" s="2">
        <v>268</v>
      </c>
    </row>
    <row r="23" spans="1:4" x14ac:dyDescent="0.3">
      <c r="A23" s="7">
        <v>46010</v>
      </c>
      <c r="B23" s="2">
        <v>13</v>
      </c>
      <c r="C23" s="2">
        <v>15</v>
      </c>
      <c r="D23" s="2">
        <v>105</v>
      </c>
    </row>
    <row r="24" spans="1:4" x14ac:dyDescent="0.3">
      <c r="A24" s="7">
        <v>46011</v>
      </c>
      <c r="B24" s="2">
        <v>0</v>
      </c>
      <c r="C24" s="2">
        <v>0</v>
      </c>
      <c r="D24" s="2">
        <v>0</v>
      </c>
    </row>
    <row r="25" spans="1:4" x14ac:dyDescent="0.3">
      <c r="A25" s="7">
        <v>46012</v>
      </c>
      <c r="B25" s="2">
        <v>0</v>
      </c>
      <c r="C25" s="2">
        <v>0</v>
      </c>
      <c r="D25" s="2">
        <v>0</v>
      </c>
    </row>
    <row r="26" spans="1:4" x14ac:dyDescent="0.3">
      <c r="A26" s="7">
        <v>46013</v>
      </c>
      <c r="B26" s="2">
        <v>66</v>
      </c>
      <c r="C26" s="2">
        <v>71</v>
      </c>
      <c r="D26" s="2">
        <v>348</v>
      </c>
    </row>
    <row r="27" spans="1:4" x14ac:dyDescent="0.3">
      <c r="A27" s="7">
        <v>46014</v>
      </c>
      <c r="B27" s="2">
        <v>72</v>
      </c>
      <c r="C27" s="2">
        <v>81</v>
      </c>
      <c r="D27" s="2">
        <v>452</v>
      </c>
    </row>
    <row r="28" spans="1:4" x14ac:dyDescent="0.3">
      <c r="A28" s="7">
        <v>46015</v>
      </c>
      <c r="B28" s="2">
        <v>63</v>
      </c>
      <c r="C28" s="2">
        <v>78</v>
      </c>
      <c r="D28" s="2">
        <v>451</v>
      </c>
    </row>
    <row r="29" spans="1:4" x14ac:dyDescent="0.3">
      <c r="A29" s="7">
        <v>46016</v>
      </c>
      <c r="B29" s="2">
        <v>0</v>
      </c>
      <c r="C29" s="2">
        <v>0</v>
      </c>
      <c r="D29" s="2">
        <v>0</v>
      </c>
    </row>
    <row r="30" spans="1:4" x14ac:dyDescent="0.3">
      <c r="A30" s="7">
        <v>46017</v>
      </c>
      <c r="B30" s="2">
        <v>0</v>
      </c>
      <c r="C30" s="2">
        <v>0</v>
      </c>
      <c r="D30" s="2">
        <v>0</v>
      </c>
    </row>
    <row r="31" spans="1:4" x14ac:dyDescent="0.3">
      <c r="A31" s="7">
        <v>46018</v>
      </c>
      <c r="B31" s="2">
        <v>0</v>
      </c>
      <c r="C31" s="2">
        <v>0</v>
      </c>
      <c r="D31" s="2">
        <v>0</v>
      </c>
    </row>
    <row r="32" spans="1:4" x14ac:dyDescent="0.3">
      <c r="A32" s="7">
        <v>46019</v>
      </c>
      <c r="B32" s="2">
        <v>0</v>
      </c>
      <c r="C32" s="2">
        <v>0</v>
      </c>
      <c r="D32" s="2">
        <v>0</v>
      </c>
    </row>
    <row r="33" spans="1:4" x14ac:dyDescent="0.3">
      <c r="A33" s="7">
        <v>46020</v>
      </c>
      <c r="B33" s="2">
        <v>42</v>
      </c>
      <c r="C33" s="2">
        <v>43</v>
      </c>
      <c r="D33" s="2">
        <v>339</v>
      </c>
    </row>
    <row r="34" spans="1:4" x14ac:dyDescent="0.3">
      <c r="A34" s="7">
        <v>46021</v>
      </c>
      <c r="B34" s="2">
        <v>18</v>
      </c>
      <c r="C34" s="2">
        <v>66</v>
      </c>
      <c r="D34" s="2">
        <v>268</v>
      </c>
    </row>
    <row r="35" spans="1:4" x14ac:dyDescent="0.3">
      <c r="A35" s="7">
        <v>46022</v>
      </c>
      <c r="B35" s="2">
        <v>18</v>
      </c>
      <c r="C35" s="2">
        <v>66</v>
      </c>
      <c r="D35" s="2">
        <v>268</v>
      </c>
    </row>
    <row r="36" spans="1:4" x14ac:dyDescent="0.3">
      <c r="A36" s="7">
        <v>46023</v>
      </c>
      <c r="B36" s="2">
        <v>0</v>
      </c>
      <c r="C36" s="2">
        <v>0</v>
      </c>
      <c r="D36" s="2">
        <v>0</v>
      </c>
    </row>
    <row r="37" spans="1:4" x14ac:dyDescent="0.3">
      <c r="A37" s="7">
        <v>46024</v>
      </c>
      <c r="B37" s="2">
        <v>56</v>
      </c>
      <c r="C37" s="2">
        <v>70</v>
      </c>
      <c r="D37" s="2">
        <v>222</v>
      </c>
    </row>
    <row r="38" spans="1:4" x14ac:dyDescent="0.3">
      <c r="A38" s="7">
        <v>46025</v>
      </c>
      <c r="B38" s="2">
        <v>0</v>
      </c>
      <c r="C38" s="2">
        <v>0</v>
      </c>
      <c r="D38" s="2">
        <v>0</v>
      </c>
    </row>
    <row r="39" spans="1:4" x14ac:dyDescent="0.3">
      <c r="A39" s="7">
        <v>46026</v>
      </c>
      <c r="B39" s="2">
        <v>0</v>
      </c>
      <c r="C39" s="2">
        <v>0</v>
      </c>
      <c r="D39" s="2">
        <v>0</v>
      </c>
    </row>
    <row r="40" spans="1:4" x14ac:dyDescent="0.3">
      <c r="A40" s="7">
        <v>46027</v>
      </c>
      <c r="B40" s="2">
        <v>20</v>
      </c>
      <c r="C40" s="2">
        <v>26</v>
      </c>
      <c r="D40" s="2">
        <v>40</v>
      </c>
    </row>
    <row r="41" spans="1:4" x14ac:dyDescent="0.3">
      <c r="A41" s="7">
        <v>46028</v>
      </c>
      <c r="B41" s="2">
        <v>25</v>
      </c>
      <c r="C41" s="2">
        <v>44</v>
      </c>
      <c r="D41" s="2">
        <v>287</v>
      </c>
    </row>
    <row r="45" spans="1:4" x14ac:dyDescent="0.3">
      <c r="A45" t="s">
        <v>12</v>
      </c>
    </row>
    <row r="46" spans="1:4" x14ac:dyDescent="0.3">
      <c r="A46" t="s">
        <v>5</v>
      </c>
      <c r="B46" t="s">
        <v>14</v>
      </c>
      <c r="C46" t="s">
        <v>15</v>
      </c>
      <c r="D46" t="s">
        <v>16</v>
      </c>
    </row>
    <row r="47" spans="1:4" x14ac:dyDescent="0.3">
      <c r="A47" t="s">
        <v>6</v>
      </c>
      <c r="B47" t="s">
        <v>18</v>
      </c>
      <c r="C47" t="s">
        <v>18</v>
      </c>
      <c r="D47" t="s">
        <v>18</v>
      </c>
    </row>
    <row r="48" spans="1:4" x14ac:dyDescent="0.3">
      <c r="A48" s="7">
        <v>45992</v>
      </c>
      <c r="B48" s="2">
        <v>25</v>
      </c>
      <c r="C48" s="2">
        <v>30</v>
      </c>
      <c r="D48" s="2">
        <v>110</v>
      </c>
    </row>
    <row r="49" spans="1:4" x14ac:dyDescent="0.3">
      <c r="A49" s="7">
        <v>45993</v>
      </c>
      <c r="B49" s="2">
        <v>22</v>
      </c>
      <c r="C49" s="2">
        <v>35</v>
      </c>
      <c r="D49" s="2">
        <v>115</v>
      </c>
    </row>
    <row r="50" spans="1:4" x14ac:dyDescent="0.3">
      <c r="A50" s="7">
        <v>45994</v>
      </c>
      <c r="B50" s="2">
        <v>24</v>
      </c>
      <c r="C50" s="2">
        <v>33</v>
      </c>
      <c r="D50" s="2">
        <v>108</v>
      </c>
    </row>
    <row r="51" spans="1:4" x14ac:dyDescent="0.3">
      <c r="A51" s="7">
        <v>45995</v>
      </c>
      <c r="B51" s="2">
        <v>35</v>
      </c>
      <c r="C51" s="2">
        <v>41</v>
      </c>
      <c r="D51" s="2">
        <v>125</v>
      </c>
    </row>
    <row r="52" spans="1:4" x14ac:dyDescent="0.3">
      <c r="A52" s="7">
        <v>45996</v>
      </c>
      <c r="B52" s="2">
        <v>30</v>
      </c>
      <c r="C52" s="2">
        <v>38</v>
      </c>
      <c r="D52" s="2">
        <v>122</v>
      </c>
    </row>
    <row r="53" spans="1:4" x14ac:dyDescent="0.3">
      <c r="A53" s="7">
        <v>45997</v>
      </c>
      <c r="B53" s="2">
        <v>0</v>
      </c>
      <c r="C53" s="2">
        <v>0</v>
      </c>
      <c r="D53" s="2">
        <v>0</v>
      </c>
    </row>
    <row r="54" spans="1:4" x14ac:dyDescent="0.3">
      <c r="A54" s="7">
        <v>45998</v>
      </c>
      <c r="B54" s="2">
        <v>0</v>
      </c>
      <c r="C54" s="2">
        <v>0</v>
      </c>
      <c r="D54" s="2">
        <v>0</v>
      </c>
    </row>
    <row r="55" spans="1:4" x14ac:dyDescent="0.3">
      <c r="A55" s="7">
        <v>45999</v>
      </c>
      <c r="B55" s="2">
        <v>31</v>
      </c>
      <c r="C55" s="2">
        <v>45</v>
      </c>
      <c r="D55" s="2">
        <v>135</v>
      </c>
    </row>
    <row r="56" spans="1:4" x14ac:dyDescent="0.3">
      <c r="A56" s="7">
        <v>46000</v>
      </c>
      <c r="B56" s="2">
        <v>33</v>
      </c>
      <c r="C56" s="2">
        <v>48</v>
      </c>
      <c r="D56" s="2">
        <v>138</v>
      </c>
    </row>
    <row r="57" spans="1:4" x14ac:dyDescent="0.3">
      <c r="A57" s="7">
        <v>46001</v>
      </c>
      <c r="B57" s="2">
        <v>28</v>
      </c>
      <c r="C57" s="2">
        <v>36</v>
      </c>
      <c r="D57" s="2">
        <v>118</v>
      </c>
    </row>
    <row r="58" spans="1:4" x14ac:dyDescent="0.3">
      <c r="A58" s="7">
        <v>46002</v>
      </c>
      <c r="B58" s="2">
        <v>26</v>
      </c>
      <c r="C58" s="2">
        <v>32</v>
      </c>
      <c r="D58" s="2">
        <v>112</v>
      </c>
    </row>
    <row r="59" spans="1:4" x14ac:dyDescent="0.3">
      <c r="A59" s="7">
        <v>46003</v>
      </c>
      <c r="B59" s="2">
        <v>35</v>
      </c>
      <c r="C59" s="2">
        <v>50</v>
      </c>
      <c r="D59" s="2">
        <v>145</v>
      </c>
    </row>
    <row r="60" spans="1:4" x14ac:dyDescent="0.3">
      <c r="A60" s="7">
        <v>46004</v>
      </c>
      <c r="B60" s="2">
        <v>0</v>
      </c>
      <c r="C60" s="2">
        <v>0</v>
      </c>
      <c r="D60" s="2">
        <v>0</v>
      </c>
    </row>
    <row r="61" spans="1:4" x14ac:dyDescent="0.3">
      <c r="A61" s="7">
        <v>46005</v>
      </c>
      <c r="B61" s="2">
        <v>0</v>
      </c>
      <c r="C61" s="2">
        <v>0</v>
      </c>
      <c r="D61" s="2">
        <v>0</v>
      </c>
    </row>
    <row r="62" spans="1:4" x14ac:dyDescent="0.3">
      <c r="A62" s="7">
        <v>46006</v>
      </c>
      <c r="B62" s="2">
        <v>38</v>
      </c>
      <c r="C62" s="2">
        <v>52</v>
      </c>
      <c r="D62" s="2">
        <v>150</v>
      </c>
    </row>
    <row r="63" spans="1:4" x14ac:dyDescent="0.3">
      <c r="A63" s="7">
        <v>46007</v>
      </c>
      <c r="B63" s="2">
        <v>32</v>
      </c>
      <c r="C63" s="2">
        <v>47</v>
      </c>
      <c r="D63" s="2">
        <v>140</v>
      </c>
    </row>
    <row r="64" spans="1:4" x14ac:dyDescent="0.3">
      <c r="A64" s="7">
        <v>46008</v>
      </c>
      <c r="B64" s="2">
        <v>63</v>
      </c>
      <c r="C64" s="2">
        <v>63</v>
      </c>
      <c r="D64" s="2">
        <v>216</v>
      </c>
    </row>
    <row r="65" spans="1:4" x14ac:dyDescent="0.3">
      <c r="A65" s="7">
        <v>46009</v>
      </c>
      <c r="B65" s="2">
        <v>24</v>
      </c>
      <c r="C65" s="2">
        <v>60</v>
      </c>
      <c r="D65" s="2">
        <v>268</v>
      </c>
    </row>
    <row r="66" spans="1:4" x14ac:dyDescent="0.3">
      <c r="A66" s="7">
        <v>46010</v>
      </c>
      <c r="B66" s="2">
        <v>13</v>
      </c>
      <c r="C66" s="2">
        <v>15</v>
      </c>
      <c r="D66" s="2">
        <v>105</v>
      </c>
    </row>
    <row r="67" spans="1:4" x14ac:dyDescent="0.3">
      <c r="A67" s="7">
        <v>46011</v>
      </c>
      <c r="B67" s="2">
        <v>0</v>
      </c>
      <c r="C67" s="2">
        <v>0</v>
      </c>
      <c r="D67" s="2">
        <v>0</v>
      </c>
    </row>
    <row r="68" spans="1:4" x14ac:dyDescent="0.3">
      <c r="A68" s="7">
        <v>46012</v>
      </c>
      <c r="B68" s="2">
        <v>0</v>
      </c>
      <c r="C68" s="2">
        <v>0</v>
      </c>
      <c r="D68" s="2">
        <v>0</v>
      </c>
    </row>
    <row r="69" spans="1:4" x14ac:dyDescent="0.3">
      <c r="A69" s="7">
        <v>46013</v>
      </c>
      <c r="B69" s="2">
        <v>66</v>
      </c>
      <c r="C69" s="2">
        <v>71</v>
      </c>
      <c r="D69" s="2">
        <v>348</v>
      </c>
    </row>
    <row r="70" spans="1:4" x14ac:dyDescent="0.3">
      <c r="A70" s="7">
        <v>46014</v>
      </c>
      <c r="B70" s="2">
        <v>72</v>
      </c>
      <c r="C70" s="2">
        <v>81</v>
      </c>
      <c r="D70" s="2">
        <v>452</v>
      </c>
    </row>
    <row r="71" spans="1:4" x14ac:dyDescent="0.3">
      <c r="A71" s="7">
        <v>46015</v>
      </c>
      <c r="B71" s="2">
        <v>63</v>
      </c>
      <c r="C71" s="2">
        <v>78</v>
      </c>
      <c r="D71" s="2">
        <v>451</v>
      </c>
    </row>
    <row r="72" spans="1:4" x14ac:dyDescent="0.3">
      <c r="A72" s="7">
        <v>46016</v>
      </c>
      <c r="B72" s="2">
        <v>0</v>
      </c>
      <c r="C72" s="2">
        <v>0</v>
      </c>
      <c r="D72" s="2">
        <v>0</v>
      </c>
    </row>
    <row r="73" spans="1:4" x14ac:dyDescent="0.3">
      <c r="A73" s="7">
        <v>46017</v>
      </c>
      <c r="B73" s="2">
        <v>0</v>
      </c>
      <c r="C73" s="2">
        <v>0</v>
      </c>
      <c r="D73" s="2">
        <v>0</v>
      </c>
    </row>
    <row r="74" spans="1:4" x14ac:dyDescent="0.3">
      <c r="A74" s="7">
        <v>46018</v>
      </c>
      <c r="B74" s="2">
        <v>0</v>
      </c>
      <c r="C74" s="2">
        <v>0</v>
      </c>
      <c r="D74" s="2">
        <v>0</v>
      </c>
    </row>
    <row r="75" spans="1:4" x14ac:dyDescent="0.3">
      <c r="A75" s="7">
        <v>46019</v>
      </c>
      <c r="B75" s="2">
        <v>0</v>
      </c>
      <c r="C75" s="2">
        <v>0</v>
      </c>
      <c r="D75" s="2">
        <v>0</v>
      </c>
    </row>
    <row r="76" spans="1:4" x14ac:dyDescent="0.3">
      <c r="A76" s="7">
        <v>46020</v>
      </c>
      <c r="B76" s="2">
        <v>42</v>
      </c>
      <c r="C76" s="2">
        <v>43</v>
      </c>
      <c r="D76" s="2">
        <v>339</v>
      </c>
    </row>
    <row r="77" spans="1:4" x14ac:dyDescent="0.3">
      <c r="A77" s="7">
        <v>46021</v>
      </c>
      <c r="B77" s="2">
        <v>18</v>
      </c>
      <c r="C77" s="2">
        <v>66</v>
      </c>
      <c r="D77" s="2">
        <v>268</v>
      </c>
    </row>
    <row r="78" spans="1:4" x14ac:dyDescent="0.3">
      <c r="A78" s="7">
        <v>46022</v>
      </c>
      <c r="B78" s="2">
        <v>18</v>
      </c>
      <c r="C78" s="2">
        <v>66</v>
      </c>
      <c r="D78" s="2">
        <v>268</v>
      </c>
    </row>
    <row r="79" spans="1:4" x14ac:dyDescent="0.3">
      <c r="A79" s="7">
        <v>46023</v>
      </c>
      <c r="B79" s="2">
        <v>0</v>
      </c>
      <c r="C79" s="2">
        <v>0</v>
      </c>
      <c r="D79" s="2">
        <v>0</v>
      </c>
    </row>
    <row r="80" spans="1:4" x14ac:dyDescent="0.3">
      <c r="A80" s="7">
        <v>46024</v>
      </c>
      <c r="B80" s="2">
        <v>56</v>
      </c>
      <c r="C80" s="2">
        <v>70</v>
      </c>
      <c r="D80" s="2">
        <v>222</v>
      </c>
    </row>
    <row r="81" spans="1:4" x14ac:dyDescent="0.3">
      <c r="A81" s="7">
        <v>46025</v>
      </c>
      <c r="B81" s="2">
        <v>0</v>
      </c>
      <c r="C81" s="2">
        <v>0</v>
      </c>
      <c r="D81" s="2">
        <v>0</v>
      </c>
    </row>
    <row r="82" spans="1:4" x14ac:dyDescent="0.3">
      <c r="A82" s="7">
        <v>46026</v>
      </c>
      <c r="B82" s="2">
        <v>0</v>
      </c>
      <c r="C82" s="2">
        <v>0</v>
      </c>
      <c r="D82" s="2">
        <v>0</v>
      </c>
    </row>
    <row r="83" spans="1:4" x14ac:dyDescent="0.3">
      <c r="A83" s="7">
        <v>46027</v>
      </c>
      <c r="B83" s="2">
        <v>20</v>
      </c>
      <c r="C83" s="2">
        <v>26</v>
      </c>
      <c r="D83" s="2">
        <v>40</v>
      </c>
    </row>
    <row r="84" spans="1:4" x14ac:dyDescent="0.3">
      <c r="A84" s="7">
        <v>46028</v>
      </c>
      <c r="B84" s="2">
        <v>25</v>
      </c>
      <c r="C84" s="2">
        <v>44</v>
      </c>
      <c r="D84" s="2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DF4C-4139-46A8-B445-97D01F18224C}">
  <dimension ref="A1:V131"/>
  <sheetViews>
    <sheetView tabSelected="1" topLeftCell="L1" zoomScale="103" workbookViewId="0">
      <selection activeCell="U1" sqref="U1:V7"/>
    </sheetView>
  </sheetViews>
  <sheetFormatPr defaultRowHeight="14.4" x14ac:dyDescent="0.3"/>
  <cols>
    <col min="2" max="2" width="19.21875" customWidth="1"/>
    <col min="3" max="3" width="15.44140625" bestFit="1" customWidth="1"/>
    <col min="4" max="4" width="15.44140625" customWidth="1"/>
    <col min="5" max="5" width="19.44140625" customWidth="1"/>
    <col min="6" max="6" width="15.5546875" bestFit="1" customWidth="1"/>
    <col min="7" max="7" width="15.44140625" customWidth="1"/>
    <col min="8" max="8" width="17.88671875" customWidth="1"/>
    <col min="9" max="9" width="19" customWidth="1"/>
    <col min="10" max="10" width="15.44140625" customWidth="1"/>
    <col min="11" max="11" width="15" bestFit="1" customWidth="1"/>
    <col min="12" max="12" width="18.109375" bestFit="1" customWidth="1"/>
    <col min="13" max="13" width="17" bestFit="1" customWidth="1"/>
    <col min="15" max="15" width="18.109375" bestFit="1" customWidth="1"/>
    <col min="16" max="16" width="9" bestFit="1" customWidth="1"/>
    <col min="18" max="18" width="18.109375" bestFit="1" customWidth="1"/>
    <col min="19" max="19" width="9" bestFit="1" customWidth="1"/>
    <col min="21" max="21" width="11.88671875" bestFit="1" customWidth="1"/>
    <col min="22" max="22" width="17.5546875" bestFit="1" customWidth="1"/>
  </cols>
  <sheetData>
    <row r="1" spans="1:22" x14ac:dyDescent="0.3">
      <c r="A1" t="s">
        <v>17</v>
      </c>
      <c r="B1" s="12" t="s">
        <v>20</v>
      </c>
      <c r="C1" s="12" t="s">
        <v>22</v>
      </c>
      <c r="D1" s="12" t="s">
        <v>21</v>
      </c>
      <c r="E1" s="12" t="s">
        <v>20</v>
      </c>
      <c r="F1" s="12" t="s">
        <v>23</v>
      </c>
      <c r="G1" s="12" t="s">
        <v>21</v>
      </c>
      <c r="H1" s="12" t="s">
        <v>20</v>
      </c>
      <c r="I1" s="12" t="s">
        <v>24</v>
      </c>
      <c r="J1" s="12" t="s">
        <v>21</v>
      </c>
      <c r="K1" t="s">
        <v>12</v>
      </c>
      <c r="L1" s="12" t="s">
        <v>20</v>
      </c>
      <c r="M1" s="12" t="s">
        <v>26</v>
      </c>
      <c r="O1" s="12" t="s">
        <v>20</v>
      </c>
      <c r="P1" s="12" t="s">
        <v>27</v>
      </c>
      <c r="Q1" s="3"/>
      <c r="R1" s="12" t="s">
        <v>20</v>
      </c>
      <c r="S1" s="12" t="s">
        <v>28</v>
      </c>
      <c r="T1" s="12"/>
      <c r="U1" s="15" t="s">
        <v>25</v>
      </c>
      <c r="V1" s="15" t="s">
        <v>21</v>
      </c>
    </row>
    <row r="2" spans="1:22" x14ac:dyDescent="0.3">
      <c r="B2" s="13">
        <v>45658.375</v>
      </c>
      <c r="C2" s="2">
        <v>34763</v>
      </c>
      <c r="D2" s="2"/>
      <c r="E2" s="13">
        <v>45658.375</v>
      </c>
      <c r="F2">
        <v>18224</v>
      </c>
      <c r="G2" s="2"/>
      <c r="H2" s="13">
        <v>45658.375</v>
      </c>
      <c r="I2">
        <v>42118</v>
      </c>
      <c r="J2" s="2"/>
      <c r="L2" s="13">
        <v>45658.375</v>
      </c>
      <c r="M2" s="2">
        <v>0</v>
      </c>
      <c r="O2" s="13">
        <v>45658.375</v>
      </c>
      <c r="P2" s="2">
        <v>0</v>
      </c>
      <c r="Q2" s="2"/>
      <c r="R2" s="13">
        <v>45658.375</v>
      </c>
      <c r="S2" s="2">
        <v>0</v>
      </c>
      <c r="T2" s="2"/>
      <c r="U2" t="s">
        <v>22</v>
      </c>
      <c r="V2">
        <v>4</v>
      </c>
    </row>
    <row r="3" spans="1:22" x14ac:dyDescent="0.3">
      <c r="B3" s="13">
        <v>45658.416666666664</v>
      </c>
      <c r="C3" s="2">
        <v>3659</v>
      </c>
      <c r="D3" s="2"/>
      <c r="E3" s="13">
        <v>45658.416666666664</v>
      </c>
      <c r="F3">
        <v>42901</v>
      </c>
      <c r="G3" s="2"/>
      <c r="H3" s="13">
        <v>45658.416666666664</v>
      </c>
      <c r="I3">
        <v>12553</v>
      </c>
      <c r="J3" s="2"/>
      <c r="L3" s="13">
        <v>45658.416666666664</v>
      </c>
      <c r="M3" s="2">
        <v>0</v>
      </c>
      <c r="O3" s="13">
        <v>45658.416666666664</v>
      </c>
      <c r="P3" s="2">
        <v>72100</v>
      </c>
      <c r="Q3" s="2"/>
      <c r="R3" s="13">
        <v>45658.416666666664</v>
      </c>
      <c r="S3" s="2">
        <v>38200</v>
      </c>
      <c r="T3" s="2"/>
      <c r="U3" t="s">
        <v>23</v>
      </c>
      <c r="V3">
        <v>6</v>
      </c>
    </row>
    <row r="4" spans="1:22" x14ac:dyDescent="0.3">
      <c r="B4" s="13">
        <v>45658.458333333336</v>
      </c>
      <c r="C4" s="2">
        <v>32690</v>
      </c>
      <c r="D4" s="2"/>
      <c r="E4" s="13">
        <v>45658.458333333336</v>
      </c>
      <c r="F4">
        <v>5112</v>
      </c>
      <c r="G4" s="2"/>
      <c r="H4" s="13">
        <v>45658.458333333336</v>
      </c>
      <c r="I4">
        <v>384220</v>
      </c>
      <c r="J4" s="2"/>
      <c r="L4" s="13">
        <v>45658.458333333336</v>
      </c>
      <c r="M4" s="2">
        <v>0</v>
      </c>
      <c r="O4" s="13">
        <v>45658.458333333336</v>
      </c>
      <c r="P4" s="2">
        <v>28400</v>
      </c>
      <c r="Q4" s="2"/>
      <c r="R4" s="13">
        <v>45658.458333333336</v>
      </c>
      <c r="S4" s="2">
        <v>15600</v>
      </c>
      <c r="T4" s="2"/>
      <c r="U4" t="s">
        <v>24</v>
      </c>
      <c r="V4">
        <v>9</v>
      </c>
    </row>
    <row r="5" spans="1:22" x14ac:dyDescent="0.3">
      <c r="B5" s="13">
        <v>45658.5</v>
      </c>
      <c r="C5" s="2">
        <v>28748</v>
      </c>
      <c r="D5" s="2"/>
      <c r="E5" s="13">
        <v>45658.5</v>
      </c>
      <c r="F5">
        <v>31445</v>
      </c>
      <c r="G5" s="2"/>
      <c r="H5" s="13">
        <v>45658.5</v>
      </c>
      <c r="I5">
        <v>51992</v>
      </c>
      <c r="J5" s="2"/>
      <c r="L5" s="13">
        <v>45658.5</v>
      </c>
      <c r="M5" s="2">
        <v>0</v>
      </c>
      <c r="O5" s="13">
        <v>45658.5</v>
      </c>
      <c r="P5" s="2">
        <v>12500</v>
      </c>
      <c r="Q5" s="2"/>
      <c r="R5" s="13">
        <v>45658.5</v>
      </c>
      <c r="S5" s="2">
        <v>7400</v>
      </c>
      <c r="T5" s="2"/>
      <c r="U5" t="s">
        <v>26</v>
      </c>
      <c r="V5">
        <v>0</v>
      </c>
    </row>
    <row r="6" spans="1:22" x14ac:dyDescent="0.3">
      <c r="B6" s="13">
        <v>45658.541666666664</v>
      </c>
      <c r="C6" s="2">
        <v>3916</v>
      </c>
      <c r="D6" s="2"/>
      <c r="E6" s="13">
        <v>45658.541666666664</v>
      </c>
      <c r="F6">
        <v>22780</v>
      </c>
      <c r="G6" s="2"/>
      <c r="H6" s="13">
        <v>45658.541666666664</v>
      </c>
      <c r="I6">
        <v>26441</v>
      </c>
      <c r="J6" s="2"/>
      <c r="L6" s="13">
        <v>45658.541666666664</v>
      </c>
      <c r="M6" s="2">
        <v>0</v>
      </c>
      <c r="O6" s="13">
        <v>45658.541666666664</v>
      </c>
      <c r="P6" s="2">
        <v>9800</v>
      </c>
      <c r="Q6" s="2"/>
      <c r="R6" s="13">
        <v>45658.541666666664</v>
      </c>
      <c r="S6" s="2">
        <v>5100</v>
      </c>
      <c r="T6" s="2"/>
      <c r="U6" t="s">
        <v>27</v>
      </c>
      <c r="V6">
        <v>0</v>
      </c>
    </row>
    <row r="7" spans="1:22" x14ac:dyDescent="0.3">
      <c r="B7" s="13">
        <v>45658.583333333336</v>
      </c>
      <c r="C7" s="2">
        <v>20451</v>
      </c>
      <c r="D7" s="2"/>
      <c r="E7" s="13">
        <v>45658.583333333336</v>
      </c>
      <c r="F7">
        <v>14003</v>
      </c>
      <c r="G7" s="2"/>
      <c r="H7" s="13">
        <v>45658.583333333336</v>
      </c>
      <c r="I7">
        <v>8903</v>
      </c>
      <c r="J7" s="2"/>
      <c r="L7" s="13">
        <v>45658.583333333336</v>
      </c>
      <c r="M7" s="2">
        <v>0</v>
      </c>
      <c r="O7" s="13">
        <v>45658.583333333336</v>
      </c>
      <c r="P7" s="2">
        <v>11200</v>
      </c>
      <c r="Q7" s="2"/>
      <c r="R7" s="13">
        <v>45658.583333333336</v>
      </c>
      <c r="S7" s="2">
        <v>6800</v>
      </c>
      <c r="T7" s="2"/>
      <c r="U7" t="s">
        <v>28</v>
      </c>
      <c r="V7">
        <v>0</v>
      </c>
    </row>
    <row r="8" spans="1:22" x14ac:dyDescent="0.3">
      <c r="B8" s="13">
        <v>45658.625</v>
      </c>
      <c r="C8" s="2">
        <v>26897</v>
      </c>
      <c r="D8" s="2"/>
      <c r="E8" s="13">
        <v>45658.625</v>
      </c>
      <c r="F8">
        <v>56881</v>
      </c>
      <c r="G8" s="2"/>
      <c r="H8" s="13">
        <v>45658.625</v>
      </c>
      <c r="I8">
        <v>45667</v>
      </c>
      <c r="J8" s="2"/>
      <c r="L8" s="13">
        <v>45658.625</v>
      </c>
      <c r="M8" s="2">
        <v>0</v>
      </c>
      <c r="O8" s="13">
        <v>45658.625</v>
      </c>
      <c r="P8" s="2">
        <v>14600</v>
      </c>
      <c r="Q8" s="2"/>
      <c r="R8" s="13">
        <v>45658.625</v>
      </c>
      <c r="S8" s="2">
        <v>9200</v>
      </c>
      <c r="T8" s="2"/>
    </row>
    <row r="9" spans="1:22" x14ac:dyDescent="0.3">
      <c r="B9" s="13">
        <v>45658.666666666664</v>
      </c>
      <c r="C9" s="2">
        <v>0</v>
      </c>
      <c r="D9" s="2"/>
      <c r="E9" s="13">
        <v>45658.666666666664</v>
      </c>
      <c r="F9">
        <v>0</v>
      </c>
      <c r="G9" s="2"/>
      <c r="H9" s="13">
        <v>45658.666666666664</v>
      </c>
      <c r="I9">
        <v>0</v>
      </c>
      <c r="J9" s="2"/>
      <c r="L9" s="13">
        <v>45658.666666666664</v>
      </c>
      <c r="M9" s="2">
        <v>0</v>
      </c>
      <c r="O9" s="13">
        <v>45658.666666666664</v>
      </c>
      <c r="P9" s="2">
        <v>35900</v>
      </c>
      <c r="Q9" s="2"/>
      <c r="R9" s="13">
        <v>45658.666666666664</v>
      </c>
      <c r="S9" s="2">
        <v>21400</v>
      </c>
      <c r="T9" s="2"/>
    </row>
    <row r="10" spans="1:22" x14ac:dyDescent="0.3">
      <c r="B10" s="13">
        <v>45659.375</v>
      </c>
      <c r="C10" s="2">
        <v>25751</v>
      </c>
      <c r="D10" s="2"/>
      <c r="E10" s="13">
        <v>45659.375</v>
      </c>
      <c r="F10">
        <v>294110</v>
      </c>
      <c r="G10" s="2"/>
      <c r="H10" s="13">
        <v>45659.375</v>
      </c>
      <c r="I10">
        <v>15229</v>
      </c>
      <c r="J10" s="2"/>
      <c r="L10" s="13">
        <v>45659.375</v>
      </c>
      <c r="M10" s="2">
        <v>110400</v>
      </c>
      <c r="O10" s="13">
        <v>45659.375</v>
      </c>
      <c r="P10" s="2">
        <v>98200</v>
      </c>
      <c r="Q10" s="14"/>
      <c r="R10" s="13">
        <v>45659.375</v>
      </c>
      <c r="S10" s="2">
        <v>82700</v>
      </c>
      <c r="T10" s="2"/>
    </row>
    <row r="11" spans="1:22" x14ac:dyDescent="0.3">
      <c r="B11" s="13">
        <v>45659.416666666664</v>
      </c>
      <c r="C11" s="2">
        <v>47442</v>
      </c>
      <c r="D11" s="2"/>
      <c r="E11" s="13">
        <v>45659.416666666664</v>
      </c>
      <c r="F11">
        <v>12553</v>
      </c>
      <c r="G11" s="2"/>
      <c r="H11" s="13">
        <v>45659.416666666664</v>
      </c>
      <c r="I11">
        <v>44110</v>
      </c>
      <c r="J11" s="2"/>
      <c r="L11" s="13">
        <v>45659.416666666664</v>
      </c>
      <c r="M11" s="2">
        <v>45200</v>
      </c>
      <c r="O11" s="13">
        <v>45659.416666666664</v>
      </c>
      <c r="P11" s="2">
        <v>68500</v>
      </c>
      <c r="Q11" s="14"/>
      <c r="R11" s="13">
        <v>45659.416666666664</v>
      </c>
      <c r="S11" s="2">
        <v>35400</v>
      </c>
      <c r="T11" s="2"/>
    </row>
    <row r="12" spans="1:22" x14ac:dyDescent="0.3">
      <c r="B12" s="13">
        <v>45659.458333333336</v>
      </c>
      <c r="C12" s="2">
        <v>29957</v>
      </c>
      <c r="D12" s="2"/>
      <c r="E12" s="13">
        <v>45659.458333333336</v>
      </c>
      <c r="F12">
        <v>48229</v>
      </c>
      <c r="G12" s="2"/>
      <c r="H12" s="13">
        <v>45659.458333333336</v>
      </c>
      <c r="I12">
        <v>275334</v>
      </c>
      <c r="J12" s="2"/>
      <c r="L12" s="13">
        <v>45659.458333333336</v>
      </c>
      <c r="M12" s="2">
        <v>21800</v>
      </c>
      <c r="O12" s="13">
        <v>45659.458333333336</v>
      </c>
      <c r="P12" s="2">
        <v>26200</v>
      </c>
      <c r="Q12" s="14"/>
      <c r="R12" s="13">
        <v>45659.458333333336</v>
      </c>
      <c r="S12" s="2">
        <v>14200</v>
      </c>
      <c r="T12" s="2"/>
    </row>
    <row r="13" spans="1:22" x14ac:dyDescent="0.3">
      <c r="B13" s="13">
        <v>45659.5</v>
      </c>
      <c r="C13" s="2">
        <v>28275</v>
      </c>
      <c r="D13" s="2"/>
      <c r="E13" s="13">
        <v>45659.5</v>
      </c>
      <c r="F13">
        <v>33667</v>
      </c>
      <c r="G13" s="2"/>
      <c r="H13" s="13">
        <v>45659.5</v>
      </c>
      <c r="I13">
        <v>19335</v>
      </c>
      <c r="J13" s="2"/>
      <c r="L13" s="13">
        <v>45659.5</v>
      </c>
      <c r="M13" s="2">
        <v>15300</v>
      </c>
      <c r="O13" s="13">
        <v>45659.5</v>
      </c>
      <c r="P13" s="2">
        <v>11800</v>
      </c>
      <c r="Q13" s="14"/>
      <c r="R13" s="13">
        <v>45659.5</v>
      </c>
      <c r="S13" s="2">
        <v>6800</v>
      </c>
      <c r="T13" s="2"/>
    </row>
    <row r="14" spans="1:22" x14ac:dyDescent="0.3">
      <c r="B14" s="13">
        <v>45659.541666666664</v>
      </c>
      <c r="C14" s="2">
        <v>40455</v>
      </c>
      <c r="D14" s="2"/>
      <c r="E14" s="13">
        <v>45659.541666666664</v>
      </c>
      <c r="F14">
        <v>9442</v>
      </c>
      <c r="G14" s="2"/>
      <c r="H14" s="13">
        <v>45659.541666666664</v>
      </c>
      <c r="I14">
        <v>5110</v>
      </c>
      <c r="J14" s="2"/>
      <c r="L14" s="13">
        <v>45659.541666666664</v>
      </c>
      <c r="M14" s="2">
        <v>18900</v>
      </c>
      <c r="O14" s="13">
        <v>45659.541666666664</v>
      </c>
      <c r="P14" s="2">
        <v>8500</v>
      </c>
      <c r="Q14" s="14"/>
      <c r="R14" s="13">
        <v>45659.541666666664</v>
      </c>
      <c r="S14" s="2">
        <v>4500</v>
      </c>
      <c r="T14" s="2"/>
    </row>
    <row r="15" spans="1:22" x14ac:dyDescent="0.3">
      <c r="B15" s="13">
        <v>45659.583333333336</v>
      </c>
      <c r="C15" s="2">
        <v>30359</v>
      </c>
      <c r="D15" s="2"/>
      <c r="E15" s="13">
        <v>45659.583333333336</v>
      </c>
      <c r="F15">
        <v>15220</v>
      </c>
      <c r="G15" s="2"/>
      <c r="H15" s="13">
        <v>45659.583333333336</v>
      </c>
      <c r="I15">
        <v>33219</v>
      </c>
      <c r="J15" s="2"/>
      <c r="L15" s="13">
        <v>45659.583333333336</v>
      </c>
      <c r="M15" s="2">
        <v>22100</v>
      </c>
      <c r="O15" s="13">
        <v>45659.583333333336</v>
      </c>
      <c r="P15" s="2">
        <v>10100</v>
      </c>
      <c r="Q15" s="14"/>
      <c r="R15" s="13">
        <v>45659.583333333336</v>
      </c>
      <c r="S15" s="2">
        <v>6100</v>
      </c>
      <c r="T15" s="2"/>
    </row>
    <row r="16" spans="1:22" x14ac:dyDescent="0.3">
      <c r="B16" s="13">
        <v>45659.625</v>
      </c>
      <c r="C16" s="2">
        <v>34784</v>
      </c>
      <c r="D16" s="2"/>
      <c r="E16" s="13">
        <v>45659.625</v>
      </c>
      <c r="F16">
        <v>22884</v>
      </c>
      <c r="G16" s="2"/>
      <c r="H16" s="13">
        <v>45659.625</v>
      </c>
      <c r="I16">
        <v>405882</v>
      </c>
      <c r="J16" s="2"/>
      <c r="L16" s="13">
        <v>45659.625</v>
      </c>
      <c r="M16" s="2">
        <v>48500</v>
      </c>
      <c r="O16" s="13">
        <v>45659.625</v>
      </c>
      <c r="P16" s="2">
        <v>13200</v>
      </c>
      <c r="Q16" s="14"/>
      <c r="R16" s="13">
        <v>45659.625</v>
      </c>
      <c r="S16" s="2">
        <v>8400</v>
      </c>
      <c r="T16" s="2"/>
    </row>
    <row r="17" spans="2:20" x14ac:dyDescent="0.3">
      <c r="B17" s="13">
        <v>45659.666666666664</v>
      </c>
      <c r="C17" s="2">
        <v>0</v>
      </c>
      <c r="D17" s="2"/>
      <c r="E17" s="13">
        <v>45659.666666666664</v>
      </c>
      <c r="F17">
        <v>0</v>
      </c>
      <c r="G17" s="2"/>
      <c r="H17" s="13">
        <v>45659.666666666664</v>
      </c>
      <c r="I17">
        <v>0</v>
      </c>
      <c r="J17" s="2"/>
      <c r="L17" s="13">
        <v>45659.666666666664</v>
      </c>
      <c r="M17" s="2">
        <v>175000</v>
      </c>
      <c r="O17" s="13">
        <v>45659.666666666664</v>
      </c>
      <c r="P17" s="2">
        <v>32400</v>
      </c>
      <c r="Q17" s="14"/>
      <c r="R17" s="13">
        <v>45659.666666666664</v>
      </c>
      <c r="S17" s="2">
        <v>19500</v>
      </c>
      <c r="T17" s="2"/>
    </row>
    <row r="18" spans="2:20" x14ac:dyDescent="0.3">
      <c r="B18" s="13">
        <v>45660.375</v>
      </c>
      <c r="C18" s="2">
        <v>12401</v>
      </c>
      <c r="D18" s="2"/>
      <c r="E18" s="13">
        <v>45660.375</v>
      </c>
      <c r="F18">
        <v>6771</v>
      </c>
      <c r="G18" s="2"/>
      <c r="H18" s="13">
        <v>45660.375</v>
      </c>
      <c r="I18">
        <v>52119</v>
      </c>
      <c r="J18" s="2"/>
      <c r="L18" s="13">
        <v>45660.375</v>
      </c>
      <c r="M18" s="2">
        <v>105000</v>
      </c>
      <c r="O18" s="13">
        <v>45660.375</v>
      </c>
      <c r="P18" s="2">
        <v>92000</v>
      </c>
      <c r="Q18" s="14"/>
      <c r="R18" s="13">
        <v>45660.375</v>
      </c>
      <c r="S18" s="2">
        <v>78600</v>
      </c>
      <c r="T18" s="2"/>
    </row>
    <row r="19" spans="2:20" x14ac:dyDescent="0.3">
      <c r="B19" s="13">
        <v>45660.416666666664</v>
      </c>
      <c r="C19" s="2">
        <v>54922</v>
      </c>
      <c r="D19" s="2"/>
      <c r="E19" s="13">
        <v>45660.416666666664</v>
      </c>
      <c r="F19">
        <v>11332</v>
      </c>
      <c r="G19" s="2"/>
      <c r="H19" s="13">
        <v>45660.416666666664</v>
      </c>
      <c r="I19">
        <v>332994</v>
      </c>
      <c r="J19" s="2"/>
      <c r="L19" s="13">
        <v>45660.416666666664</v>
      </c>
      <c r="M19" s="2">
        <v>42100</v>
      </c>
      <c r="O19" s="13">
        <v>45660.416666666664</v>
      </c>
      <c r="P19" s="2">
        <v>0</v>
      </c>
      <c r="Q19" s="14"/>
      <c r="R19" s="13">
        <v>45660.416666666664</v>
      </c>
      <c r="S19" s="2">
        <v>0</v>
      </c>
      <c r="T19" s="2"/>
    </row>
    <row r="20" spans="2:20" x14ac:dyDescent="0.3">
      <c r="B20" s="13">
        <v>45660.458333333336</v>
      </c>
      <c r="C20" s="2">
        <v>8332</v>
      </c>
      <c r="D20" s="2"/>
      <c r="E20" s="13">
        <v>45660.458333333336</v>
      </c>
      <c r="F20">
        <v>402556</v>
      </c>
      <c r="G20" s="2"/>
      <c r="H20" s="13">
        <v>45660.458333333336</v>
      </c>
      <c r="I20">
        <v>22884</v>
      </c>
      <c r="J20" s="2"/>
      <c r="L20" s="13">
        <v>45660.458333333336</v>
      </c>
      <c r="M20" s="2">
        <v>20500</v>
      </c>
      <c r="O20" s="13">
        <v>45660.458333333336</v>
      </c>
      <c r="P20" s="2">
        <v>75400</v>
      </c>
      <c r="Q20" s="14"/>
      <c r="R20" s="13">
        <v>45660.458333333336</v>
      </c>
      <c r="S20" s="2">
        <v>40100</v>
      </c>
      <c r="T20" s="2"/>
    </row>
    <row r="21" spans="2:20" x14ac:dyDescent="0.3">
      <c r="B21" s="13">
        <v>45660.5</v>
      </c>
      <c r="C21" s="2">
        <v>15667</v>
      </c>
      <c r="D21" s="2"/>
      <c r="E21" s="13">
        <v>45660.5</v>
      </c>
      <c r="F21">
        <v>54902</v>
      </c>
      <c r="G21" s="2"/>
      <c r="H21" s="13">
        <v>45660.5</v>
      </c>
      <c r="I21">
        <v>14221</v>
      </c>
      <c r="J21" s="2"/>
      <c r="L21" s="13">
        <v>45660.5</v>
      </c>
      <c r="M21" s="2">
        <v>14800</v>
      </c>
      <c r="O21" s="13">
        <v>45660.5</v>
      </c>
      <c r="P21" s="2">
        <v>30100</v>
      </c>
      <c r="Q21" s="14"/>
      <c r="R21" s="13">
        <v>45660.5</v>
      </c>
      <c r="S21" s="2">
        <v>16800</v>
      </c>
      <c r="T21" s="2"/>
    </row>
    <row r="22" spans="2:20" x14ac:dyDescent="0.3">
      <c r="B22" s="13">
        <v>45660.541666666664</v>
      </c>
      <c r="C22" s="2">
        <v>33210</v>
      </c>
      <c r="D22" s="2"/>
      <c r="E22" s="13">
        <v>45660.541666666664</v>
      </c>
      <c r="F22">
        <v>28114</v>
      </c>
      <c r="G22" s="2"/>
      <c r="H22" s="13">
        <v>45660.541666666664</v>
      </c>
      <c r="I22">
        <v>48112</v>
      </c>
      <c r="J22" s="2"/>
      <c r="L22" s="13">
        <v>45660.541666666664</v>
      </c>
      <c r="M22" s="2">
        <v>17200</v>
      </c>
      <c r="O22" s="13">
        <v>45660.541666666664</v>
      </c>
      <c r="P22" s="2">
        <v>14200</v>
      </c>
      <c r="Q22" s="14"/>
      <c r="R22" s="13">
        <v>45660.541666666664</v>
      </c>
      <c r="S22" s="2">
        <v>8200</v>
      </c>
      <c r="T22" s="2"/>
    </row>
    <row r="23" spans="2:20" x14ac:dyDescent="0.3">
      <c r="B23" s="13">
        <v>45660.583333333336</v>
      </c>
      <c r="C23" s="2">
        <v>21900</v>
      </c>
      <c r="D23" s="2"/>
      <c r="E23" s="13">
        <v>45660.583333333336</v>
      </c>
      <c r="F23">
        <v>19445</v>
      </c>
      <c r="G23" s="2"/>
      <c r="H23" s="13">
        <v>45660.583333333336</v>
      </c>
      <c r="I23">
        <v>7223</v>
      </c>
      <c r="J23" s="2"/>
      <c r="L23" s="13">
        <v>45660.583333333336</v>
      </c>
      <c r="M23" s="2">
        <v>20400</v>
      </c>
      <c r="O23" s="13">
        <v>45660.583333333336</v>
      </c>
      <c r="P23" s="2">
        <v>11000</v>
      </c>
      <c r="Q23" s="14"/>
      <c r="R23" s="13">
        <v>45660.583333333336</v>
      </c>
      <c r="S23" s="2">
        <v>5800</v>
      </c>
      <c r="T23" s="2"/>
    </row>
    <row r="24" spans="2:20" x14ac:dyDescent="0.3">
      <c r="B24" s="13">
        <v>45660.625</v>
      </c>
      <c r="C24" s="2">
        <v>45108</v>
      </c>
      <c r="D24" s="2"/>
      <c r="E24" s="13">
        <v>45660.625</v>
      </c>
      <c r="F24">
        <v>7223</v>
      </c>
      <c r="G24" s="2"/>
      <c r="H24" s="13">
        <v>45660.625</v>
      </c>
      <c r="I24">
        <v>291440</v>
      </c>
      <c r="J24" s="2"/>
      <c r="L24" s="13">
        <v>45660.625</v>
      </c>
      <c r="M24" s="2">
        <v>44600</v>
      </c>
      <c r="O24" s="13">
        <v>45660.625</v>
      </c>
      <c r="P24" s="2">
        <v>12500</v>
      </c>
      <c r="Q24" s="14"/>
      <c r="R24" s="13">
        <v>45660.625</v>
      </c>
      <c r="S24" s="2">
        <v>7400</v>
      </c>
      <c r="T24" s="2"/>
    </row>
    <row r="25" spans="2:20" x14ac:dyDescent="0.3">
      <c r="B25" s="13">
        <v>45660.666666666664</v>
      </c>
      <c r="C25" s="2">
        <v>0</v>
      </c>
      <c r="D25" s="2"/>
      <c r="E25" s="13">
        <v>45660.666666666664</v>
      </c>
      <c r="F25">
        <v>0</v>
      </c>
      <c r="G25" s="2"/>
      <c r="H25" s="13">
        <v>45660.666666666664</v>
      </c>
      <c r="I25">
        <v>0</v>
      </c>
      <c r="J25" s="2"/>
      <c r="L25" s="13">
        <v>45660.666666666664</v>
      </c>
      <c r="M25" s="2">
        <v>168000</v>
      </c>
      <c r="O25" s="13">
        <v>45660.666666666664</v>
      </c>
      <c r="P25" s="2">
        <v>16800</v>
      </c>
      <c r="Q25" s="14"/>
      <c r="R25" s="13">
        <v>45660.666666666664</v>
      </c>
      <c r="S25" s="2">
        <v>10500</v>
      </c>
      <c r="T25" s="2"/>
    </row>
    <row r="26" spans="2:20" x14ac:dyDescent="0.3">
      <c r="B26" s="13">
        <v>45661.375</v>
      </c>
      <c r="C26" s="2">
        <v>2884</v>
      </c>
      <c r="D26" s="2"/>
      <c r="E26" s="13">
        <v>45661.375</v>
      </c>
      <c r="F26">
        <v>15662</v>
      </c>
      <c r="G26" s="2"/>
      <c r="H26" s="13">
        <v>45661.375</v>
      </c>
      <c r="I26">
        <v>11332</v>
      </c>
      <c r="J26" s="2"/>
      <c r="L26" s="13">
        <v>45661.375</v>
      </c>
      <c r="M26" s="2">
        <v>0</v>
      </c>
      <c r="O26" s="13">
        <v>45661.375</v>
      </c>
      <c r="P26" s="2">
        <v>38400</v>
      </c>
      <c r="Q26" s="2"/>
      <c r="R26" s="13">
        <v>45661.375</v>
      </c>
      <c r="S26" s="2">
        <v>23200</v>
      </c>
      <c r="T26" s="2"/>
    </row>
    <row r="27" spans="2:20" x14ac:dyDescent="0.3">
      <c r="B27" s="13">
        <v>45661.416666666664</v>
      </c>
      <c r="C27" s="2">
        <v>19450</v>
      </c>
      <c r="D27" s="2"/>
      <c r="E27" s="13">
        <v>45661.416666666664</v>
      </c>
      <c r="F27">
        <v>33219</v>
      </c>
      <c r="G27" s="2"/>
      <c r="H27" s="13">
        <v>45661.416666666664</v>
      </c>
      <c r="I27">
        <v>25661</v>
      </c>
      <c r="J27" s="2"/>
      <c r="L27" s="13">
        <v>45661.416666666664</v>
      </c>
      <c r="M27" s="2">
        <v>0</v>
      </c>
      <c r="O27" s="13">
        <v>45661.416666666664</v>
      </c>
      <c r="P27" s="2">
        <v>105000</v>
      </c>
      <c r="Q27" s="2"/>
      <c r="R27" s="13">
        <v>45661.416666666664</v>
      </c>
      <c r="S27" s="2">
        <v>88400</v>
      </c>
      <c r="T27" s="2"/>
    </row>
    <row r="28" spans="2:20" x14ac:dyDescent="0.3">
      <c r="B28" s="13">
        <v>45661.458333333336</v>
      </c>
      <c r="C28" s="2">
        <v>256712</v>
      </c>
      <c r="D28" s="2"/>
      <c r="E28" s="13">
        <v>45661.458333333336</v>
      </c>
      <c r="F28">
        <v>8440</v>
      </c>
      <c r="G28" s="2"/>
      <c r="H28" s="13">
        <v>45661.458333333336</v>
      </c>
      <c r="I28">
        <v>415882</v>
      </c>
      <c r="J28" s="2"/>
      <c r="L28" s="13">
        <v>45661.458333333336</v>
      </c>
      <c r="M28" s="2">
        <v>0</v>
      </c>
      <c r="O28" s="13">
        <v>45661.458333333336</v>
      </c>
      <c r="P28" s="2">
        <v>0</v>
      </c>
      <c r="Q28" s="2"/>
      <c r="R28" s="13">
        <v>45661.458333333336</v>
      </c>
      <c r="S28" s="2">
        <v>0</v>
      </c>
      <c r="T28" s="2"/>
    </row>
    <row r="29" spans="2:20" x14ac:dyDescent="0.3">
      <c r="B29" s="13">
        <v>45661.5</v>
      </c>
      <c r="C29" s="2">
        <v>11304</v>
      </c>
      <c r="D29" s="2"/>
      <c r="E29" s="13">
        <v>45661.5</v>
      </c>
      <c r="F29">
        <v>275331</v>
      </c>
      <c r="G29" s="2"/>
      <c r="H29" s="13">
        <v>45661.5</v>
      </c>
      <c r="I29">
        <v>56881</v>
      </c>
      <c r="J29" s="2"/>
      <c r="L29" s="13">
        <v>45661.5</v>
      </c>
      <c r="M29" s="2">
        <v>0</v>
      </c>
      <c r="O29" s="13">
        <v>45661.5</v>
      </c>
      <c r="P29" s="2">
        <v>0</v>
      </c>
      <c r="Q29" s="2"/>
      <c r="R29" s="13">
        <v>45661.5</v>
      </c>
      <c r="S29" s="2">
        <v>0</v>
      </c>
      <c r="T29" s="2"/>
    </row>
    <row r="30" spans="2:20" x14ac:dyDescent="0.3">
      <c r="B30" s="13">
        <v>45661.541666666664</v>
      </c>
      <c r="C30" s="2">
        <v>44902</v>
      </c>
      <c r="D30" s="2"/>
      <c r="E30" s="13">
        <v>45661.541666666664</v>
      </c>
      <c r="F30">
        <v>12990</v>
      </c>
      <c r="G30" s="2"/>
      <c r="H30" s="13">
        <v>45661.541666666664</v>
      </c>
      <c r="I30">
        <v>33665</v>
      </c>
      <c r="J30" s="2"/>
      <c r="L30" s="13">
        <v>45661.541666666664</v>
      </c>
      <c r="M30" s="2">
        <v>0</v>
      </c>
      <c r="O30" s="13">
        <v>45661.541666666664</v>
      </c>
      <c r="P30" s="2">
        <v>0</v>
      </c>
      <c r="Q30" s="2"/>
      <c r="R30" s="13">
        <v>45661.541666666664</v>
      </c>
      <c r="S30" s="2">
        <v>0</v>
      </c>
      <c r="T30" s="2"/>
    </row>
    <row r="31" spans="2:20" x14ac:dyDescent="0.3">
      <c r="B31" s="13">
        <v>45661.583333333336</v>
      </c>
      <c r="C31" s="2">
        <v>52118</v>
      </c>
      <c r="D31" s="2"/>
      <c r="E31" s="13">
        <v>45661.583333333336</v>
      </c>
      <c r="F31">
        <v>44112</v>
      </c>
      <c r="G31" s="2"/>
      <c r="H31" s="13">
        <v>45661.583333333336</v>
      </c>
      <c r="I31">
        <v>9443</v>
      </c>
      <c r="J31" s="2"/>
      <c r="L31" s="13">
        <v>45661.583333333336</v>
      </c>
      <c r="M31" s="2">
        <v>0</v>
      </c>
      <c r="O31" s="13">
        <v>45661.583333333336</v>
      </c>
      <c r="P31" s="2">
        <v>0</v>
      </c>
      <c r="Q31" s="2"/>
      <c r="R31" s="13">
        <v>45661.583333333336</v>
      </c>
      <c r="S31" s="2">
        <v>0</v>
      </c>
      <c r="T31" s="2"/>
    </row>
    <row r="32" spans="2:20" x14ac:dyDescent="0.3">
      <c r="B32" s="13">
        <v>45661.625</v>
      </c>
      <c r="C32" s="2">
        <v>16773</v>
      </c>
      <c r="D32" s="2"/>
      <c r="E32" s="13">
        <v>45661.625</v>
      </c>
      <c r="F32">
        <v>51008</v>
      </c>
      <c r="G32" s="2"/>
      <c r="H32" s="13">
        <v>45661.625</v>
      </c>
      <c r="I32">
        <v>18224</v>
      </c>
      <c r="J32" s="2"/>
      <c r="L32" s="13">
        <v>45661.625</v>
      </c>
      <c r="M32" s="2">
        <v>0</v>
      </c>
      <c r="O32" s="13">
        <v>45661.625</v>
      </c>
      <c r="P32" s="2">
        <v>0</v>
      </c>
      <c r="Q32" s="2"/>
      <c r="R32" s="13">
        <v>45661.625</v>
      </c>
      <c r="S32" s="2">
        <v>0</v>
      </c>
      <c r="T32" s="2"/>
    </row>
    <row r="33" spans="2:20" x14ac:dyDescent="0.3">
      <c r="B33" s="13">
        <v>45661.666666666664</v>
      </c>
      <c r="C33" s="2">
        <v>0</v>
      </c>
      <c r="D33" s="2"/>
      <c r="E33" s="13">
        <v>45661.666666666664</v>
      </c>
      <c r="F33">
        <v>0</v>
      </c>
      <c r="G33" s="2"/>
      <c r="H33" s="13">
        <v>45661.666666666664</v>
      </c>
      <c r="I33">
        <v>0</v>
      </c>
      <c r="J33" s="2"/>
      <c r="L33" s="13">
        <v>45661.666666666664</v>
      </c>
      <c r="M33" s="2">
        <v>0</v>
      </c>
      <c r="O33" s="13">
        <v>45661.666666666664</v>
      </c>
      <c r="P33" s="2">
        <v>0</v>
      </c>
      <c r="Q33" s="2"/>
      <c r="R33" s="13">
        <v>45661.666666666664</v>
      </c>
      <c r="S33" s="2">
        <v>0</v>
      </c>
      <c r="T33" s="2"/>
    </row>
    <row r="34" spans="2:20" x14ac:dyDescent="0.3">
      <c r="B34" s="13">
        <v>45662.375</v>
      </c>
      <c r="C34" s="2">
        <v>15229</v>
      </c>
      <c r="D34" s="2"/>
      <c r="E34" s="13">
        <v>45662.375</v>
      </c>
      <c r="F34">
        <v>4332</v>
      </c>
      <c r="G34" s="2"/>
      <c r="H34" s="13">
        <v>45662.375</v>
      </c>
      <c r="I34">
        <v>322445</v>
      </c>
      <c r="J34" s="2"/>
      <c r="L34" s="13">
        <v>45662.375</v>
      </c>
      <c r="M34" s="2">
        <v>0</v>
      </c>
      <c r="O34" s="13">
        <v>45662.375</v>
      </c>
      <c r="P34" s="2">
        <v>0</v>
      </c>
      <c r="Q34" s="2"/>
      <c r="R34" s="13">
        <v>45662.375</v>
      </c>
      <c r="S34" s="2">
        <v>0</v>
      </c>
      <c r="T34" s="2"/>
    </row>
    <row r="35" spans="2:20" x14ac:dyDescent="0.3">
      <c r="B35" s="13">
        <v>45662.416666666664</v>
      </c>
      <c r="C35" s="2">
        <v>342011</v>
      </c>
      <c r="D35" s="2"/>
      <c r="E35" s="13">
        <v>45662.416666666664</v>
      </c>
      <c r="F35">
        <v>21885</v>
      </c>
      <c r="G35" s="2"/>
      <c r="H35" s="13">
        <v>45662.416666666664</v>
      </c>
      <c r="I35">
        <v>54902</v>
      </c>
      <c r="J35" s="2"/>
      <c r="L35" s="13">
        <v>45662.416666666664</v>
      </c>
      <c r="M35" s="2">
        <v>0</v>
      </c>
      <c r="O35" s="13">
        <v>45662.416666666664</v>
      </c>
      <c r="P35" s="2">
        <v>0</v>
      </c>
      <c r="Q35" s="2"/>
      <c r="R35" s="13">
        <v>45662.416666666664</v>
      </c>
      <c r="S35" s="2">
        <v>0</v>
      </c>
      <c r="T35" s="2"/>
    </row>
    <row r="36" spans="2:20" x14ac:dyDescent="0.3">
      <c r="B36" s="13">
        <v>45662.458333333336</v>
      </c>
      <c r="C36" s="2">
        <v>22884</v>
      </c>
      <c r="D36" s="2"/>
      <c r="E36" s="13">
        <v>45662.458333333336</v>
      </c>
      <c r="F36">
        <v>16774</v>
      </c>
      <c r="G36" s="2"/>
      <c r="H36" s="13">
        <v>45662.458333333336</v>
      </c>
      <c r="I36">
        <v>16774</v>
      </c>
      <c r="J36" s="2"/>
      <c r="L36" s="13">
        <v>45662.458333333336</v>
      </c>
      <c r="M36" s="2">
        <v>0</v>
      </c>
      <c r="O36" s="13">
        <v>45662.458333333336</v>
      </c>
      <c r="P36" s="2">
        <v>0</v>
      </c>
      <c r="Q36" s="2"/>
      <c r="R36" s="13">
        <v>45662.458333333336</v>
      </c>
      <c r="S36" s="2">
        <v>0</v>
      </c>
      <c r="T36" s="2"/>
    </row>
    <row r="37" spans="2:20" x14ac:dyDescent="0.3">
      <c r="B37" s="13">
        <v>45662.5</v>
      </c>
      <c r="C37" s="2">
        <v>18550</v>
      </c>
      <c r="D37" s="2"/>
      <c r="E37" s="13">
        <v>45662.5</v>
      </c>
      <c r="F37">
        <v>391220</v>
      </c>
      <c r="G37" s="2"/>
      <c r="H37" s="13">
        <v>45662.5</v>
      </c>
      <c r="I37">
        <v>8440</v>
      </c>
      <c r="J37" s="2"/>
      <c r="L37" s="13">
        <v>45662.5</v>
      </c>
      <c r="M37" s="2">
        <v>0</v>
      </c>
      <c r="O37" s="13">
        <v>45662.5</v>
      </c>
      <c r="P37" s="2">
        <v>0</v>
      </c>
      <c r="Q37" s="2"/>
      <c r="R37" s="13">
        <v>45662.5</v>
      </c>
      <c r="S37" s="2">
        <v>0</v>
      </c>
      <c r="T37" s="2"/>
    </row>
    <row r="38" spans="2:20" x14ac:dyDescent="0.3">
      <c r="B38" s="13">
        <v>45662.541666666664</v>
      </c>
      <c r="C38" s="2">
        <v>9443</v>
      </c>
      <c r="D38" s="2"/>
      <c r="E38" s="13">
        <v>45662.541666666664</v>
      </c>
      <c r="F38">
        <v>32551</v>
      </c>
      <c r="G38" s="2"/>
      <c r="H38" s="13">
        <v>45662.541666666664</v>
      </c>
      <c r="I38">
        <v>44112</v>
      </c>
      <c r="J38" s="2"/>
      <c r="L38" s="13">
        <v>45662.541666666664</v>
      </c>
      <c r="M38" s="2">
        <v>0</v>
      </c>
      <c r="O38" s="13">
        <v>45662.541666666664</v>
      </c>
      <c r="P38" s="2">
        <v>0</v>
      </c>
      <c r="Q38" s="2"/>
      <c r="R38" s="13">
        <v>45662.541666666664</v>
      </c>
      <c r="S38" s="2">
        <v>0</v>
      </c>
      <c r="T38" s="2"/>
    </row>
    <row r="39" spans="2:20" x14ac:dyDescent="0.3">
      <c r="B39" s="13">
        <v>45662.583333333336</v>
      </c>
      <c r="C39" s="2">
        <v>44210</v>
      </c>
      <c r="D39" s="2"/>
      <c r="E39" s="13">
        <v>45662.583333333336</v>
      </c>
      <c r="F39">
        <v>10443</v>
      </c>
      <c r="G39" s="2"/>
      <c r="H39" s="13">
        <v>45662.583333333336</v>
      </c>
      <c r="I39">
        <v>28114</v>
      </c>
      <c r="J39" s="2"/>
      <c r="L39" s="13">
        <v>45662.583333333336</v>
      </c>
      <c r="M39" s="2">
        <v>0</v>
      </c>
      <c r="O39" s="13">
        <v>45662.583333333336</v>
      </c>
      <c r="P39" s="2">
        <v>0</v>
      </c>
      <c r="Q39" s="2"/>
      <c r="R39" s="13">
        <v>45662.583333333336</v>
      </c>
      <c r="S39" s="2">
        <v>0</v>
      </c>
      <c r="T39" s="2"/>
    </row>
    <row r="40" spans="2:20" x14ac:dyDescent="0.3">
      <c r="B40" s="13">
        <v>45662.625</v>
      </c>
      <c r="C40" s="2">
        <v>28119</v>
      </c>
      <c r="D40" s="2"/>
      <c r="E40" s="13">
        <v>45662.625</v>
      </c>
      <c r="F40">
        <v>5110</v>
      </c>
      <c r="G40" s="2"/>
      <c r="H40" s="13">
        <v>45662.625</v>
      </c>
      <c r="I40">
        <v>391220</v>
      </c>
      <c r="J40" s="2"/>
      <c r="L40" s="13">
        <v>45662.625</v>
      </c>
      <c r="M40" s="2">
        <v>0</v>
      </c>
      <c r="O40" s="13">
        <v>45662.625</v>
      </c>
      <c r="P40" s="2">
        <v>0</v>
      </c>
      <c r="Q40" s="2"/>
      <c r="R40" s="13">
        <v>45662.625</v>
      </c>
      <c r="S40" s="2">
        <v>0</v>
      </c>
      <c r="T40" s="2"/>
    </row>
    <row r="41" spans="2:20" x14ac:dyDescent="0.3">
      <c r="B41" s="13">
        <v>45662.666666666664</v>
      </c>
      <c r="C41" s="2">
        <v>0</v>
      </c>
      <c r="D41" s="2"/>
      <c r="E41" s="13">
        <v>45662.666666666664</v>
      </c>
      <c r="F41">
        <v>0</v>
      </c>
      <c r="G41" s="2"/>
      <c r="H41" s="13">
        <v>45662.666666666664</v>
      </c>
      <c r="I41">
        <v>0</v>
      </c>
      <c r="J41" s="2"/>
      <c r="L41" s="13">
        <v>45662.666666666664</v>
      </c>
      <c r="M41" s="2">
        <v>0</v>
      </c>
      <c r="O41" s="13">
        <v>45662.666666666664</v>
      </c>
      <c r="P41" s="2">
        <v>0</v>
      </c>
      <c r="Q41" s="2"/>
      <c r="R41" s="13">
        <v>45662.666666666664</v>
      </c>
      <c r="S41" s="2">
        <v>0</v>
      </c>
      <c r="T41" s="2"/>
    </row>
    <row r="42" spans="2:20" x14ac:dyDescent="0.3">
      <c r="B42" s="13">
        <v>45663.375</v>
      </c>
      <c r="C42" s="2">
        <v>55002</v>
      </c>
      <c r="D42" s="2"/>
      <c r="E42" s="13">
        <v>45663.375</v>
      </c>
      <c r="F42">
        <v>48112</v>
      </c>
      <c r="G42" s="2"/>
      <c r="H42" s="13">
        <v>45663.375</v>
      </c>
      <c r="I42">
        <v>51008</v>
      </c>
      <c r="J42" s="2"/>
      <c r="L42" s="13">
        <v>45663.375</v>
      </c>
      <c r="M42" s="2">
        <v>112500</v>
      </c>
      <c r="O42" s="13">
        <v>45663.375</v>
      </c>
      <c r="P42" s="2">
        <v>112500</v>
      </c>
      <c r="Q42" s="14"/>
      <c r="R42" s="13">
        <v>45663.375</v>
      </c>
      <c r="S42" s="2">
        <v>112500</v>
      </c>
      <c r="T42" s="2"/>
    </row>
    <row r="43" spans="2:20" x14ac:dyDescent="0.3">
      <c r="B43" s="13">
        <v>45663.416666666664</v>
      </c>
      <c r="C43" s="2">
        <v>12443</v>
      </c>
      <c r="D43" s="2"/>
      <c r="E43" s="13">
        <v>45663.416666666664</v>
      </c>
      <c r="F43">
        <v>332994</v>
      </c>
      <c r="G43" s="2"/>
      <c r="H43" s="13">
        <v>45663.416666666664</v>
      </c>
      <c r="I43">
        <v>33219</v>
      </c>
      <c r="J43" s="2"/>
      <c r="L43" s="13">
        <v>45663.416666666664</v>
      </c>
      <c r="M43" s="2">
        <v>46800</v>
      </c>
      <c r="O43" s="13">
        <v>45663.416666666664</v>
      </c>
      <c r="P43" s="2">
        <v>46800</v>
      </c>
      <c r="Q43" s="14"/>
      <c r="R43" s="13">
        <v>45663.416666666664</v>
      </c>
      <c r="S43" s="2">
        <v>46800</v>
      </c>
      <c r="T43" s="2"/>
    </row>
    <row r="44" spans="2:20" x14ac:dyDescent="0.3">
      <c r="B44" s="13">
        <v>45663.458333333336</v>
      </c>
      <c r="C44" s="2">
        <v>22110</v>
      </c>
      <c r="D44" s="2"/>
      <c r="E44" s="13">
        <v>45663.458333333336</v>
      </c>
      <c r="F44">
        <v>25661</v>
      </c>
      <c r="G44" s="2"/>
      <c r="H44" s="13">
        <v>45663.458333333336</v>
      </c>
      <c r="I44">
        <v>275331</v>
      </c>
      <c r="J44" s="2"/>
      <c r="L44" s="13">
        <v>45663.458333333336</v>
      </c>
      <c r="M44" s="2">
        <v>22400</v>
      </c>
      <c r="O44" s="13">
        <v>45663.458333333336</v>
      </c>
      <c r="P44" s="2">
        <v>22400</v>
      </c>
      <c r="Q44" s="14"/>
      <c r="R44" s="13">
        <v>45663.458333333336</v>
      </c>
      <c r="S44" s="2">
        <v>22400</v>
      </c>
      <c r="T44" s="2"/>
    </row>
    <row r="45" spans="2:20" x14ac:dyDescent="0.3">
      <c r="B45" s="13">
        <v>45663.5</v>
      </c>
      <c r="C45" s="2">
        <v>405882</v>
      </c>
      <c r="D45" s="2"/>
      <c r="E45" s="13">
        <v>45663.5</v>
      </c>
      <c r="F45">
        <v>12440</v>
      </c>
      <c r="G45" s="2"/>
      <c r="H45" s="13">
        <v>45663.5</v>
      </c>
      <c r="I45">
        <v>12990</v>
      </c>
      <c r="J45" s="2"/>
      <c r="L45" s="13">
        <v>45663.5</v>
      </c>
      <c r="M45" s="2">
        <v>16100</v>
      </c>
      <c r="O45" s="13">
        <v>45663.5</v>
      </c>
      <c r="P45" s="2">
        <v>16100</v>
      </c>
      <c r="Q45" s="14"/>
      <c r="R45" s="13">
        <v>45663.5</v>
      </c>
      <c r="S45" s="2">
        <v>16100</v>
      </c>
      <c r="T45" s="2"/>
    </row>
    <row r="46" spans="2:20" x14ac:dyDescent="0.3">
      <c r="B46" s="13">
        <v>45663.541666666664</v>
      </c>
      <c r="C46" s="2">
        <v>291440</v>
      </c>
      <c r="D46" s="2"/>
      <c r="E46" s="13">
        <v>45663.541666666664</v>
      </c>
      <c r="F46">
        <v>415882</v>
      </c>
      <c r="G46" s="2"/>
      <c r="H46" s="13">
        <v>45663.541666666664</v>
      </c>
      <c r="I46">
        <v>4332</v>
      </c>
      <c r="J46" s="2"/>
      <c r="L46" s="13">
        <v>45663.541666666664</v>
      </c>
      <c r="M46" s="2">
        <v>19500</v>
      </c>
      <c r="O46" s="13">
        <v>45663.541666666664</v>
      </c>
      <c r="P46" s="2">
        <v>19500</v>
      </c>
      <c r="Q46" s="14"/>
      <c r="R46" s="13">
        <v>45663.541666666664</v>
      </c>
      <c r="S46" s="2">
        <v>19500</v>
      </c>
      <c r="T46" s="2"/>
    </row>
    <row r="47" spans="2:20" x14ac:dyDescent="0.3">
      <c r="B47" s="13">
        <v>45663.583333333336</v>
      </c>
      <c r="C47" s="2">
        <v>33556</v>
      </c>
      <c r="D47" s="2"/>
      <c r="E47" s="13">
        <v>45663.583333333336</v>
      </c>
      <c r="F47">
        <v>52119</v>
      </c>
      <c r="G47" s="2"/>
      <c r="H47" s="13">
        <v>45663.583333333336</v>
      </c>
      <c r="I47">
        <v>21885</v>
      </c>
      <c r="J47" s="2"/>
      <c r="L47" s="13">
        <v>45663.583333333336</v>
      </c>
      <c r="M47" s="2">
        <v>23000</v>
      </c>
      <c r="O47" s="13">
        <v>45663.583333333336</v>
      </c>
      <c r="P47" s="2">
        <v>23000</v>
      </c>
      <c r="Q47" s="14"/>
      <c r="R47" s="13">
        <v>45663.583333333336</v>
      </c>
      <c r="S47" s="2">
        <v>23000</v>
      </c>
      <c r="T47" s="2"/>
    </row>
    <row r="48" spans="2:20" x14ac:dyDescent="0.3">
      <c r="B48" s="13">
        <v>45663.625</v>
      </c>
      <c r="C48" s="2">
        <v>14221</v>
      </c>
      <c r="D48" s="2"/>
      <c r="E48" s="13">
        <v>45663.625</v>
      </c>
      <c r="F48">
        <v>28334</v>
      </c>
      <c r="G48" s="2"/>
      <c r="H48" s="13">
        <v>45663.625</v>
      </c>
      <c r="I48">
        <v>5110</v>
      </c>
      <c r="J48" s="2"/>
      <c r="L48" s="13">
        <v>45663.625</v>
      </c>
      <c r="M48" s="2">
        <v>51200</v>
      </c>
      <c r="O48" s="13">
        <v>45663.625</v>
      </c>
      <c r="P48" s="2">
        <v>51200</v>
      </c>
      <c r="Q48" s="14"/>
      <c r="R48" s="13">
        <v>45663.625</v>
      </c>
      <c r="S48" s="2">
        <v>51200</v>
      </c>
      <c r="T48" s="2"/>
    </row>
    <row r="49" spans="2:20" x14ac:dyDescent="0.3">
      <c r="B49" s="13">
        <v>45663.666666666664</v>
      </c>
      <c r="C49" s="2">
        <v>0</v>
      </c>
      <c r="D49" s="2"/>
      <c r="E49" s="13">
        <v>45663.666666666664</v>
      </c>
      <c r="F49">
        <v>0</v>
      </c>
      <c r="G49" s="2"/>
      <c r="H49" s="13">
        <v>45663.666666666664</v>
      </c>
      <c r="I49">
        <v>0</v>
      </c>
      <c r="J49" s="2"/>
      <c r="L49" s="13">
        <v>45663.666666666664</v>
      </c>
      <c r="M49" s="2">
        <v>182000</v>
      </c>
      <c r="O49" s="13">
        <v>45663.666666666664</v>
      </c>
      <c r="P49" s="2">
        <v>182000</v>
      </c>
      <c r="Q49" s="14"/>
      <c r="R49" s="13">
        <v>45663.666666666664</v>
      </c>
      <c r="S49" s="2">
        <v>182000</v>
      </c>
      <c r="T49" s="2"/>
    </row>
    <row r="51" spans="2:20" x14ac:dyDescent="0.3">
      <c r="C51">
        <f>COUNTIF(C2:C49,"&gt;=250000")</f>
        <v>4</v>
      </c>
      <c r="F51">
        <f>COUNTIF(F2:F49,"&gt;=250000")</f>
        <v>6</v>
      </c>
      <c r="I51">
        <f>COUNTIF(I2:I49,"&gt;=250000")</f>
        <v>9</v>
      </c>
    </row>
    <row r="104" spans="6:13" x14ac:dyDescent="0.3">
      <c r="J104" s="3"/>
      <c r="K104" s="3"/>
      <c r="L104" s="3"/>
      <c r="M104" s="9"/>
    </row>
    <row r="105" spans="6:13" x14ac:dyDescent="0.3">
      <c r="F105" s="3"/>
      <c r="G105" s="3"/>
      <c r="H105" s="3"/>
      <c r="J105" s="2"/>
      <c r="K105" s="2"/>
      <c r="L105" s="2"/>
      <c r="M105" s="9"/>
    </row>
    <row r="106" spans="6:13" x14ac:dyDescent="0.3">
      <c r="F106" s="2"/>
      <c r="G106" s="2"/>
      <c r="H106" s="2"/>
      <c r="J106" s="13"/>
      <c r="K106" s="2"/>
      <c r="L106" s="14"/>
      <c r="M106" s="9"/>
    </row>
    <row r="107" spans="6:13" x14ac:dyDescent="0.3">
      <c r="F107" s="13"/>
      <c r="G107" s="2"/>
      <c r="H107" s="14"/>
      <c r="J107" s="13"/>
      <c r="K107" s="2"/>
      <c r="L107" s="14"/>
      <c r="M107" s="9"/>
    </row>
    <row r="108" spans="6:13" x14ac:dyDescent="0.3">
      <c r="F108" s="13"/>
      <c r="G108" s="2"/>
      <c r="H108" s="14"/>
      <c r="J108" s="13"/>
      <c r="K108" s="2"/>
      <c r="L108" s="14"/>
      <c r="M108" s="9"/>
    </row>
    <row r="109" spans="6:13" x14ac:dyDescent="0.3">
      <c r="F109" s="13"/>
      <c r="G109" s="2"/>
      <c r="H109" s="14"/>
      <c r="J109" s="13"/>
      <c r="K109" s="2"/>
      <c r="L109" s="14"/>
      <c r="M109" s="9"/>
    </row>
    <row r="110" spans="6:13" x14ac:dyDescent="0.3">
      <c r="F110" s="13"/>
      <c r="G110" s="2"/>
      <c r="H110" s="14"/>
      <c r="J110" s="13"/>
      <c r="K110" s="2"/>
      <c r="L110" s="14"/>
      <c r="M110" s="9"/>
    </row>
    <row r="111" spans="6:13" x14ac:dyDescent="0.3">
      <c r="F111" s="13"/>
      <c r="G111" s="2"/>
      <c r="H111" s="14"/>
      <c r="J111" s="13"/>
      <c r="K111" s="2"/>
      <c r="L111" s="14"/>
      <c r="M111" s="9"/>
    </row>
    <row r="112" spans="6:13" x14ac:dyDescent="0.3">
      <c r="F112" s="13"/>
      <c r="G112" s="2"/>
      <c r="H112" s="14"/>
      <c r="J112" s="13"/>
      <c r="K112" s="2"/>
      <c r="L112" s="14"/>
      <c r="M112" s="9"/>
    </row>
    <row r="113" spans="6:13" x14ac:dyDescent="0.3">
      <c r="F113" s="13"/>
      <c r="G113" s="2"/>
      <c r="H113" s="14"/>
      <c r="J113" s="13"/>
      <c r="K113" s="2"/>
      <c r="L113" s="14"/>
      <c r="M113" s="9"/>
    </row>
    <row r="114" spans="6:13" x14ac:dyDescent="0.3">
      <c r="F114" s="13"/>
      <c r="G114" s="2"/>
      <c r="H114" s="14"/>
      <c r="J114" s="13"/>
      <c r="K114" s="2"/>
      <c r="L114" s="14"/>
      <c r="M114" s="9"/>
    </row>
    <row r="115" spans="6:13" x14ac:dyDescent="0.3">
      <c r="F115" s="13"/>
      <c r="G115" s="2"/>
      <c r="H115" s="14"/>
      <c r="J115" s="13"/>
      <c r="K115" s="2"/>
      <c r="L115" s="14"/>
      <c r="M115" s="9"/>
    </row>
    <row r="116" spans="6:13" x14ac:dyDescent="0.3">
      <c r="F116" s="13"/>
      <c r="G116" s="2"/>
      <c r="H116" s="14"/>
      <c r="J116" s="13"/>
      <c r="K116" s="2"/>
      <c r="L116" s="14"/>
      <c r="M116" s="9"/>
    </row>
    <row r="117" spans="6:13" x14ac:dyDescent="0.3">
      <c r="F117" s="13"/>
      <c r="G117" s="2"/>
      <c r="H117" s="14"/>
      <c r="J117" s="13"/>
      <c r="K117" s="2"/>
      <c r="L117" s="14"/>
      <c r="M117" s="9"/>
    </row>
    <row r="118" spans="6:13" x14ac:dyDescent="0.3">
      <c r="F118" s="13"/>
      <c r="G118" s="2"/>
      <c r="H118" s="14"/>
      <c r="J118" s="13"/>
      <c r="K118" s="2"/>
      <c r="L118" s="14"/>
      <c r="M118" s="9"/>
    </row>
    <row r="119" spans="6:13" x14ac:dyDescent="0.3">
      <c r="F119" s="13"/>
      <c r="G119" s="2"/>
      <c r="H119" s="14"/>
      <c r="J119" s="13"/>
      <c r="K119" s="2"/>
      <c r="L119" s="14"/>
      <c r="M119" s="9"/>
    </row>
    <row r="120" spans="6:13" x14ac:dyDescent="0.3">
      <c r="F120" s="13"/>
      <c r="G120" s="2"/>
      <c r="H120" s="14"/>
      <c r="J120" s="13"/>
      <c r="K120" s="2"/>
      <c r="L120" s="14"/>
      <c r="M120" s="9"/>
    </row>
    <row r="121" spans="6:13" x14ac:dyDescent="0.3">
      <c r="F121" s="13"/>
      <c r="G121" s="2"/>
      <c r="H121" s="14"/>
      <c r="J121" s="13"/>
      <c r="K121" s="2"/>
      <c r="L121" s="14"/>
      <c r="M121" s="9"/>
    </row>
    <row r="122" spans="6:13" x14ac:dyDescent="0.3">
      <c r="F122" s="13"/>
      <c r="G122" s="2"/>
      <c r="H122" s="14"/>
      <c r="J122" s="2"/>
      <c r="K122" s="2"/>
      <c r="L122" s="2"/>
      <c r="M122" s="9"/>
    </row>
    <row r="123" spans="6:13" x14ac:dyDescent="0.3">
      <c r="F123" s="2"/>
      <c r="G123" s="2"/>
      <c r="H123" s="2"/>
      <c r="J123" s="13"/>
      <c r="K123" s="2"/>
      <c r="L123" s="14"/>
      <c r="M123" s="9"/>
    </row>
    <row r="124" spans="6:13" x14ac:dyDescent="0.3">
      <c r="F124" s="13"/>
      <c r="G124" s="2"/>
      <c r="H124" s="14"/>
      <c r="J124" s="13"/>
      <c r="K124" s="2"/>
      <c r="L124" s="14"/>
      <c r="M124" s="9"/>
    </row>
    <row r="125" spans="6:13" x14ac:dyDescent="0.3">
      <c r="F125" s="13"/>
      <c r="G125" s="2"/>
      <c r="H125" s="14"/>
      <c r="J125" s="13"/>
      <c r="K125" s="2"/>
      <c r="L125" s="14"/>
      <c r="M125" s="9"/>
    </row>
    <row r="126" spans="6:13" x14ac:dyDescent="0.3">
      <c r="F126" s="13"/>
      <c r="G126" s="2"/>
      <c r="H126" s="14"/>
      <c r="J126" s="13"/>
      <c r="K126" s="2"/>
      <c r="L126" s="14"/>
      <c r="M126" s="9"/>
    </row>
    <row r="127" spans="6:13" x14ac:dyDescent="0.3">
      <c r="F127" s="13"/>
      <c r="G127" s="2"/>
      <c r="H127" s="14"/>
      <c r="J127" s="13"/>
      <c r="K127" s="2"/>
      <c r="L127" s="14"/>
      <c r="M127" s="9"/>
    </row>
    <row r="128" spans="6:13" x14ac:dyDescent="0.3">
      <c r="F128" s="13"/>
      <c r="G128" s="2"/>
      <c r="H128" s="14"/>
      <c r="J128" s="13"/>
      <c r="K128" s="2"/>
      <c r="L128" s="14"/>
      <c r="M128" s="9"/>
    </row>
    <row r="129" spans="6:13" x14ac:dyDescent="0.3">
      <c r="F129" s="13"/>
      <c r="G129" s="2"/>
      <c r="H129" s="14"/>
      <c r="J129" s="13"/>
      <c r="K129" s="2"/>
      <c r="L129" s="14"/>
      <c r="M129" s="9"/>
    </row>
    <row r="130" spans="6:13" x14ac:dyDescent="0.3">
      <c r="F130" s="13"/>
      <c r="G130" s="2"/>
      <c r="H130" s="14"/>
      <c r="J130" s="13"/>
      <c r="K130" s="2"/>
      <c r="L130" s="14"/>
      <c r="M130" s="9"/>
    </row>
    <row r="131" spans="6:13" x14ac:dyDescent="0.3">
      <c r="F131" s="13"/>
      <c r="G131" s="2"/>
      <c r="H131" s="14"/>
      <c r="J131" s="9"/>
      <c r="K131" s="9"/>
      <c r="L131" s="9"/>
      <c r="M1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aum</vt:lpstr>
      <vt:lpstr>volume</vt:lpstr>
      <vt:lpstr>#trades_per_day</vt:lpstr>
      <vt:lpstr>Inputs_aum</vt:lpstr>
      <vt:lpstr>Inputs_volume</vt:lpstr>
      <vt:lpstr>Inputs_#trades_per_day</vt:lpstr>
      <vt:lpstr>Inputs_block_trade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(Zhirui) Lyu</dc:creator>
  <cp:lastModifiedBy>Luis (Zhirui) Lyu</cp:lastModifiedBy>
  <dcterms:created xsi:type="dcterms:W3CDTF">2026-01-06T14:27:59Z</dcterms:created>
  <dcterms:modified xsi:type="dcterms:W3CDTF">2026-01-06T20:04:55Z</dcterms:modified>
</cp:coreProperties>
</file>