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deep\Desktop\"/>
    </mc:Choice>
  </mc:AlternateContent>
  <xr:revisionPtr revIDLastSave="0" documentId="13_ncr:1_{F3590006-0BE2-4F34-A796-28A42F5B1445}" xr6:coauthVersionLast="40" xr6:coauthVersionMax="40" xr10:uidLastSave="{00000000-0000-0000-0000-000000000000}"/>
  <bookViews>
    <workbookView xWindow="-108" yWindow="-108" windowWidth="23256" windowHeight="12576" xr2:uid="{2EBB4711-C178-4590-AB13-BE3D098E5071}"/>
  </bookViews>
  <sheets>
    <sheet name="Rivera, et al., 2015" sheetId="1" r:id="rId1"/>
    <sheet name="Adnan, Suhaimi, Abd-Aziz, Hassa" sheetId="2" r:id="rId2"/>
    <sheet name="Sherpa, Ghangrekar, &amp; Banerjee," sheetId="3" r:id="rId3"/>
    <sheet name="El-Gendy, Madian, &amp; Amr, 2" sheetId="4" r:id="rId4"/>
    <sheet name="Farobie, Hasanah, &amp; Matsumura, " sheetId="5" r:id="rId5"/>
    <sheet name="Farobie, Hasanah, &amp; Matsumura1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6" l="1"/>
  <c r="J43" i="6" l="1"/>
  <c r="K43" i="6" s="1"/>
  <c r="J42" i="6"/>
  <c r="K42" i="6" s="1"/>
  <c r="J41" i="6"/>
  <c r="K41" i="6" s="1"/>
  <c r="K40" i="6"/>
  <c r="J40" i="6"/>
  <c r="J39" i="6"/>
  <c r="K39" i="6" s="1"/>
  <c r="J38" i="6"/>
  <c r="K38" i="6" s="1"/>
  <c r="J37" i="6"/>
  <c r="K37" i="6" s="1"/>
  <c r="K36" i="6"/>
  <c r="J36" i="6"/>
  <c r="J35" i="6"/>
  <c r="K35" i="6" s="1"/>
  <c r="J34" i="6"/>
  <c r="K34" i="6" s="1"/>
  <c r="J33" i="6"/>
  <c r="K33" i="6" s="1"/>
  <c r="K32" i="6"/>
  <c r="J32" i="6"/>
  <c r="J31" i="6"/>
  <c r="K31" i="6" s="1"/>
  <c r="J30" i="6"/>
  <c r="K30" i="6" s="1"/>
  <c r="J29" i="6"/>
  <c r="K29" i="6" s="1"/>
  <c r="K28" i="6"/>
  <c r="J28" i="6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J20" i="6"/>
  <c r="K20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  <c r="J4" i="6"/>
  <c r="K4" i="6" s="1"/>
  <c r="K3" i="6"/>
  <c r="M2" i="6"/>
  <c r="L2" i="6"/>
  <c r="J2" i="6"/>
  <c r="K2" i="6" s="1"/>
  <c r="J47" i="5"/>
  <c r="K47" i="5" s="1"/>
  <c r="J46" i="5"/>
  <c r="K46" i="5" s="1"/>
  <c r="J45" i="5"/>
  <c r="K45" i="5" s="1"/>
  <c r="K44" i="5"/>
  <c r="J44" i="5"/>
  <c r="J43" i="5"/>
  <c r="K43" i="5" s="1"/>
  <c r="J42" i="5"/>
  <c r="K42" i="5" s="1"/>
  <c r="J41" i="5"/>
  <c r="K41" i="5" s="1"/>
  <c r="K40" i="5"/>
  <c r="J40" i="5"/>
  <c r="J39" i="5"/>
  <c r="K39" i="5" s="1"/>
  <c r="J38" i="5"/>
  <c r="K38" i="5" s="1"/>
  <c r="J37" i="5"/>
  <c r="K37" i="5" s="1"/>
  <c r="K36" i="5"/>
  <c r="J36" i="5"/>
  <c r="J35" i="5"/>
  <c r="K35" i="5" s="1"/>
  <c r="J34" i="5"/>
  <c r="K34" i="5" s="1"/>
  <c r="J33" i="5"/>
  <c r="K33" i="5" s="1"/>
  <c r="K32" i="5"/>
  <c r="J32" i="5"/>
  <c r="J31" i="5"/>
  <c r="K31" i="5" s="1"/>
  <c r="J30" i="5"/>
  <c r="K30" i="5" s="1"/>
  <c r="J29" i="5"/>
  <c r="K29" i="5" s="1"/>
  <c r="K28" i="5"/>
  <c r="J28" i="5"/>
  <c r="J27" i="5"/>
  <c r="K27" i="5" s="1"/>
  <c r="J26" i="5"/>
  <c r="K26" i="5" s="1"/>
  <c r="J25" i="5"/>
  <c r="K25" i="5" s="1"/>
  <c r="K24" i="5"/>
  <c r="J24" i="5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K16" i="5"/>
  <c r="J16" i="5"/>
  <c r="J15" i="5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J41" i="1"/>
  <c r="L41" i="1" s="1"/>
  <c r="I41" i="1"/>
  <c r="K41" i="1" s="1"/>
  <c r="K40" i="1"/>
  <c r="J40" i="1"/>
  <c r="L40" i="1" s="1"/>
  <c r="I40" i="1"/>
  <c r="K39" i="1"/>
  <c r="J39" i="1"/>
  <c r="L39" i="1" s="1"/>
  <c r="I39" i="1"/>
  <c r="L38" i="1"/>
  <c r="J38" i="1"/>
  <c r="I38" i="1"/>
  <c r="K38" i="1" s="1"/>
  <c r="L37" i="1"/>
  <c r="J37" i="1"/>
  <c r="I37" i="1"/>
  <c r="K37" i="1" s="1"/>
  <c r="J36" i="1"/>
  <c r="L36" i="1" s="1"/>
  <c r="I36" i="1"/>
  <c r="K36" i="1" s="1"/>
  <c r="L35" i="1"/>
  <c r="K35" i="1"/>
  <c r="J35" i="1"/>
  <c r="I35" i="1"/>
  <c r="L34" i="1"/>
  <c r="K34" i="1"/>
  <c r="J34" i="1"/>
  <c r="I34" i="1"/>
  <c r="J33" i="1"/>
  <c r="L33" i="1" s="1"/>
  <c r="I33" i="1"/>
  <c r="K33" i="1" s="1"/>
  <c r="K32" i="1"/>
  <c r="J32" i="1"/>
  <c r="L32" i="1" s="1"/>
  <c r="I32" i="1"/>
  <c r="K31" i="1"/>
  <c r="J31" i="1"/>
  <c r="L31" i="1" s="1"/>
  <c r="I31" i="1"/>
  <c r="L30" i="1"/>
  <c r="J30" i="1"/>
  <c r="I30" i="1"/>
  <c r="K30" i="1" s="1"/>
  <c r="L29" i="1"/>
  <c r="J29" i="1"/>
  <c r="I29" i="1"/>
  <c r="K29" i="1" s="1"/>
  <c r="J28" i="1"/>
  <c r="L28" i="1" s="1"/>
  <c r="I28" i="1"/>
  <c r="K28" i="1" s="1"/>
  <c r="L27" i="1"/>
  <c r="K27" i="1"/>
  <c r="J27" i="1"/>
  <c r="I27" i="1"/>
  <c r="L26" i="1"/>
  <c r="K26" i="1"/>
  <c r="J26" i="1"/>
  <c r="I26" i="1"/>
  <c r="J25" i="1"/>
  <c r="L25" i="1" s="1"/>
  <c r="I25" i="1"/>
  <c r="K25" i="1" s="1"/>
  <c r="K24" i="1"/>
  <c r="J24" i="1"/>
  <c r="L24" i="1" s="1"/>
  <c r="I24" i="1"/>
  <c r="K23" i="1"/>
  <c r="J23" i="1"/>
  <c r="L23" i="1" s="1"/>
  <c r="I23" i="1"/>
  <c r="L22" i="1"/>
  <c r="J22" i="1"/>
  <c r="I22" i="1"/>
  <c r="K22" i="1" s="1"/>
  <c r="L21" i="1"/>
  <c r="J21" i="1"/>
  <c r="I21" i="1"/>
  <c r="K21" i="1" s="1"/>
  <c r="J20" i="1"/>
  <c r="L20" i="1" s="1"/>
  <c r="I20" i="1"/>
  <c r="K20" i="1" s="1"/>
  <c r="L19" i="1"/>
  <c r="K19" i="1"/>
  <c r="J19" i="1"/>
  <c r="I19" i="1"/>
  <c r="L18" i="1"/>
  <c r="K18" i="1"/>
  <c r="J18" i="1"/>
  <c r="I18" i="1"/>
  <c r="J17" i="1"/>
  <c r="L17" i="1" s="1"/>
  <c r="I17" i="1"/>
  <c r="K17" i="1" s="1"/>
  <c r="K16" i="1"/>
  <c r="J16" i="1"/>
  <c r="L16" i="1" s="1"/>
  <c r="I16" i="1"/>
  <c r="K15" i="1"/>
  <c r="J15" i="1"/>
  <c r="L15" i="1" s="1"/>
  <c r="I15" i="1"/>
  <c r="L14" i="1"/>
  <c r="J14" i="1"/>
  <c r="I14" i="1"/>
  <c r="K14" i="1" s="1"/>
  <c r="L13" i="1"/>
  <c r="J13" i="1"/>
  <c r="I13" i="1"/>
  <c r="K13" i="1" s="1"/>
  <c r="J12" i="1"/>
  <c r="L12" i="1" s="1"/>
  <c r="I12" i="1"/>
  <c r="K12" i="1" s="1"/>
  <c r="L11" i="1"/>
  <c r="K11" i="1"/>
  <c r="J11" i="1"/>
  <c r="I11" i="1"/>
  <c r="L10" i="1"/>
  <c r="K10" i="1"/>
  <c r="J10" i="1"/>
  <c r="I10" i="1"/>
  <c r="J9" i="1"/>
  <c r="L9" i="1" s="1"/>
  <c r="I9" i="1"/>
  <c r="K9" i="1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K8" i="1"/>
  <c r="J8" i="1"/>
  <c r="L8" i="1" s="1"/>
  <c r="I8" i="1"/>
  <c r="M7" i="1"/>
  <c r="K7" i="1"/>
  <c r="J7" i="1"/>
  <c r="L7" i="1" s="1"/>
  <c r="I7" i="1"/>
  <c r="L6" i="1"/>
  <c r="K6" i="1"/>
  <c r="J6" i="1"/>
  <c r="I6" i="1"/>
</calcChain>
</file>

<file path=xl/sharedStrings.xml><?xml version="1.0" encoding="utf-8"?>
<sst xmlns="http://schemas.openxmlformats.org/spreadsheetml/2006/main" count="48" uniqueCount="39">
  <si>
    <t>A / % w/v</t>
  </si>
  <si>
    <t>SP / %</t>
  </si>
  <si>
    <t>gacid/gdry matter</t>
  </si>
  <si>
    <t>t P / min</t>
  </si>
  <si>
    <t>Digestibility(ACTUAL)</t>
  </si>
  <si>
    <t>Gyield(ACTUAL)</t>
  </si>
  <si>
    <t>Digestibility(FUZZY)</t>
  </si>
  <si>
    <t>A</t>
  </si>
  <si>
    <t>B</t>
  </si>
  <si>
    <t>C</t>
  </si>
  <si>
    <t>D</t>
  </si>
  <si>
    <t xml:space="preserve">Experimental </t>
  </si>
  <si>
    <t>Predicted</t>
  </si>
  <si>
    <t>Solid Loading</t>
  </si>
  <si>
    <t>Temperature</t>
  </si>
  <si>
    <t>Incubation Time</t>
  </si>
  <si>
    <t>pH</t>
  </si>
  <si>
    <t>Enzyme Titre</t>
  </si>
  <si>
    <t>Reducing Sugar</t>
  </si>
  <si>
    <t xml:space="preserve">Incubation period h	</t>
  </si>
  <si>
    <t>Initial pH</t>
  </si>
  <si>
    <t>Incubation temperature °C</t>
  </si>
  <si>
    <t xml:space="preserve">Molasses conc wt.%	</t>
  </si>
  <si>
    <t>Experimental Yield</t>
  </si>
  <si>
    <t>Predicted Yield</t>
  </si>
  <si>
    <t>Run</t>
  </si>
  <si>
    <t>Pressure</t>
  </si>
  <si>
    <t>Reaction Time</t>
  </si>
  <si>
    <t>Methanol/Oil</t>
  </si>
  <si>
    <t xml:space="preserve">Experimental Yield </t>
  </si>
  <si>
    <t xml:space="preserve">Predicted Yield </t>
  </si>
  <si>
    <t>FLOUTPUT</t>
  </si>
  <si>
    <t>Ethanol/Oil</t>
  </si>
  <si>
    <t>Rivera, et al., 2015</t>
  </si>
  <si>
    <t>Neural Network Modeling to Predict the Total Glucose Yield after Enzymatic Saccharification of H 2 SO 4 -Catalyzed Hydrothermally Pretreated Sugarcane Bagasse</t>
  </si>
  <si>
    <t>Optimization of bioethanol production from glycerol by Escheric h ia coli SS1</t>
  </si>
  <si>
    <t xml:space="preserve"> Optimization of saccharification of enzymatically pretreated sugarcane tops by response surface methodology for ethanol production</t>
  </si>
  <si>
    <t>Design and Optimization of a Process for Sugarcane Molasses Fermentation by Saccharomyces cerevisiae Using Response Surface Methodology</t>
  </si>
  <si>
    <t>El-Gendy, Madian, &amp; 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</si>
</sst>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E2E2E"/>
      <name val="Georgia"/>
      <family val="1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Digestibility</a:t>
            </a:r>
          </a:p>
          <a:p>
            <a:pPr>
              <a:defRPr/>
            </a:pPr>
            <a:r>
              <a:rPr lang="en-CA"/>
              <a:t>(Actual Vs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7.407407407407407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[1]Sheet1!$E$2:$E$37</c:f>
              <c:numCache>
                <c:formatCode>General</c:formatCode>
                <c:ptCount val="36"/>
                <c:pt idx="0">
                  <c:v>46.49</c:v>
                </c:pt>
                <c:pt idx="1">
                  <c:v>50.08</c:v>
                </c:pt>
                <c:pt idx="2">
                  <c:v>47.2</c:v>
                </c:pt>
                <c:pt idx="3">
                  <c:v>60.4</c:v>
                </c:pt>
                <c:pt idx="4">
                  <c:v>51.55</c:v>
                </c:pt>
                <c:pt idx="5">
                  <c:v>42.13</c:v>
                </c:pt>
                <c:pt idx="6">
                  <c:v>55.99</c:v>
                </c:pt>
                <c:pt idx="7">
                  <c:v>53.38</c:v>
                </c:pt>
                <c:pt idx="8">
                  <c:v>44.9</c:v>
                </c:pt>
                <c:pt idx="9">
                  <c:v>72.87</c:v>
                </c:pt>
                <c:pt idx="10">
                  <c:v>58.75</c:v>
                </c:pt>
                <c:pt idx="11">
                  <c:v>63.32</c:v>
                </c:pt>
                <c:pt idx="12">
                  <c:v>72.040000000000006</c:v>
                </c:pt>
                <c:pt idx="13">
                  <c:v>58.56</c:v>
                </c:pt>
                <c:pt idx="14">
                  <c:v>48.57</c:v>
                </c:pt>
                <c:pt idx="15">
                  <c:v>57.02</c:v>
                </c:pt>
                <c:pt idx="16">
                  <c:v>63.84</c:v>
                </c:pt>
                <c:pt idx="17">
                  <c:v>61.24</c:v>
                </c:pt>
                <c:pt idx="18">
                  <c:v>50.42</c:v>
                </c:pt>
                <c:pt idx="19">
                  <c:v>70.56</c:v>
                </c:pt>
                <c:pt idx="20">
                  <c:v>47.91</c:v>
                </c:pt>
                <c:pt idx="21">
                  <c:v>44.63</c:v>
                </c:pt>
                <c:pt idx="22">
                  <c:v>56.15</c:v>
                </c:pt>
                <c:pt idx="23">
                  <c:v>58.23</c:v>
                </c:pt>
                <c:pt idx="24">
                  <c:v>50.62</c:v>
                </c:pt>
                <c:pt idx="25">
                  <c:v>57.18</c:v>
                </c:pt>
                <c:pt idx="26">
                  <c:v>44.51</c:v>
                </c:pt>
                <c:pt idx="27">
                  <c:v>56.88</c:v>
                </c:pt>
                <c:pt idx="28">
                  <c:v>51.35</c:v>
                </c:pt>
                <c:pt idx="29">
                  <c:v>57.37</c:v>
                </c:pt>
                <c:pt idx="30">
                  <c:v>66.09</c:v>
                </c:pt>
                <c:pt idx="31">
                  <c:v>59.04</c:v>
                </c:pt>
                <c:pt idx="32">
                  <c:v>72.040000000000006</c:v>
                </c:pt>
                <c:pt idx="33">
                  <c:v>74</c:v>
                </c:pt>
                <c:pt idx="34">
                  <c:v>69.55</c:v>
                </c:pt>
                <c:pt idx="35">
                  <c:v>79.819999999999993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4-4063-9078-8904D2C97F3D}"/>
            </c:ext>
          </c:extLst>
        </c:ser>
        <c:ser>
          <c:idx val="1"/>
          <c:order val="1"/>
          <c:tx>
            <c:v>Model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[1]Sheet1!$G$2:$G$37</c:f>
              <c:numCache>
                <c:formatCode>General</c:formatCode>
                <c:ptCount val="36"/>
                <c:pt idx="0">
                  <c:v>47.1</c:v>
                </c:pt>
                <c:pt idx="1">
                  <c:v>50.84</c:v>
                </c:pt>
                <c:pt idx="2">
                  <c:v>47</c:v>
                </c:pt>
                <c:pt idx="3">
                  <c:v>57.8</c:v>
                </c:pt>
                <c:pt idx="4">
                  <c:v>50.8</c:v>
                </c:pt>
                <c:pt idx="5">
                  <c:v>48.1</c:v>
                </c:pt>
                <c:pt idx="6">
                  <c:v>55.5</c:v>
                </c:pt>
                <c:pt idx="7">
                  <c:v>50.8</c:v>
                </c:pt>
                <c:pt idx="8">
                  <c:v>52.8</c:v>
                </c:pt>
                <c:pt idx="9">
                  <c:v>70</c:v>
                </c:pt>
                <c:pt idx="10">
                  <c:v>60.5</c:v>
                </c:pt>
                <c:pt idx="11">
                  <c:v>64.5</c:v>
                </c:pt>
                <c:pt idx="12">
                  <c:v>68.099999999999994</c:v>
                </c:pt>
                <c:pt idx="13">
                  <c:v>58.4</c:v>
                </c:pt>
                <c:pt idx="14">
                  <c:v>51.6</c:v>
                </c:pt>
                <c:pt idx="15">
                  <c:v>56.4</c:v>
                </c:pt>
                <c:pt idx="16">
                  <c:v>62.3</c:v>
                </c:pt>
                <c:pt idx="17">
                  <c:v>59.3</c:v>
                </c:pt>
                <c:pt idx="18">
                  <c:v>50.5</c:v>
                </c:pt>
                <c:pt idx="19">
                  <c:v>66.599999999999994</c:v>
                </c:pt>
                <c:pt idx="20">
                  <c:v>52.7</c:v>
                </c:pt>
                <c:pt idx="21">
                  <c:v>45</c:v>
                </c:pt>
                <c:pt idx="22">
                  <c:v>57.2</c:v>
                </c:pt>
                <c:pt idx="23">
                  <c:v>60.9</c:v>
                </c:pt>
                <c:pt idx="24">
                  <c:v>50.5</c:v>
                </c:pt>
                <c:pt idx="25">
                  <c:v>55.1</c:v>
                </c:pt>
                <c:pt idx="26">
                  <c:v>48.1</c:v>
                </c:pt>
                <c:pt idx="27">
                  <c:v>55.7</c:v>
                </c:pt>
                <c:pt idx="28">
                  <c:v>52.6</c:v>
                </c:pt>
                <c:pt idx="29">
                  <c:v>55.9</c:v>
                </c:pt>
                <c:pt idx="30">
                  <c:v>63.9</c:v>
                </c:pt>
                <c:pt idx="31">
                  <c:v>60</c:v>
                </c:pt>
                <c:pt idx="32">
                  <c:v>67</c:v>
                </c:pt>
                <c:pt idx="33">
                  <c:v>75</c:v>
                </c:pt>
                <c:pt idx="34">
                  <c:v>68.599999999999994</c:v>
                </c:pt>
                <c:pt idx="35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4-4063-9078-8904D2C9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36504"/>
        <c:axId val="641334584"/>
      </c:scatterChart>
      <c:valAx>
        <c:axId val="6413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</a:t>
                </a:r>
                <a:r>
                  <a:rPr lang="en-CA" baseline="0"/>
                  <a:t> </a:t>
                </a:r>
                <a:r>
                  <a:rPr lang="en-CA" sz="900" b="0" i="0" u="none" strike="noStrike" baseline="0">
                    <a:effectLst/>
                  </a:rPr>
                  <a:t>2.929014</a:t>
                </a:r>
                <a:r>
                  <a:rPr lang="en-CA" sz="900" b="1" i="0" u="none" strike="noStrike" baseline="0"/>
                  <a:t>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8417935258092745"/>
              <c:y val="0.54318333563567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34584"/>
        <c:crosses val="autoZero"/>
        <c:crossBetween val="midCat"/>
      </c:valAx>
      <c:valAx>
        <c:axId val="64133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3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Gyield(Actual Vs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([1]Sheet1!$F$2:$F$37,[1]Sheet1!$L$39)</c:f>
              <c:numCache>
                <c:formatCode>General</c:formatCode>
                <c:ptCount val="37"/>
                <c:pt idx="0">
                  <c:v>44.24</c:v>
                </c:pt>
                <c:pt idx="1">
                  <c:v>47.9</c:v>
                </c:pt>
                <c:pt idx="2">
                  <c:v>44.68</c:v>
                </c:pt>
                <c:pt idx="3">
                  <c:v>54.75</c:v>
                </c:pt>
                <c:pt idx="4">
                  <c:v>47.07</c:v>
                </c:pt>
                <c:pt idx="5">
                  <c:v>37.81</c:v>
                </c:pt>
                <c:pt idx="6">
                  <c:v>48.39</c:v>
                </c:pt>
                <c:pt idx="7">
                  <c:v>46.54</c:v>
                </c:pt>
                <c:pt idx="8">
                  <c:v>38.17</c:v>
                </c:pt>
                <c:pt idx="9">
                  <c:v>57.38</c:v>
                </c:pt>
                <c:pt idx="10">
                  <c:v>46.71</c:v>
                </c:pt>
                <c:pt idx="11">
                  <c:v>48.12</c:v>
                </c:pt>
                <c:pt idx="12">
                  <c:v>63.75</c:v>
                </c:pt>
                <c:pt idx="13">
                  <c:v>54.63</c:v>
                </c:pt>
                <c:pt idx="14">
                  <c:v>44.08</c:v>
                </c:pt>
                <c:pt idx="15">
                  <c:v>47.71</c:v>
                </c:pt>
                <c:pt idx="16">
                  <c:v>55.49</c:v>
                </c:pt>
                <c:pt idx="17">
                  <c:v>50.41</c:v>
                </c:pt>
                <c:pt idx="18">
                  <c:v>38.979999999999997</c:v>
                </c:pt>
                <c:pt idx="19">
                  <c:v>57.13</c:v>
                </c:pt>
                <c:pt idx="20">
                  <c:v>35.18</c:v>
                </c:pt>
                <c:pt idx="21">
                  <c:v>29.23</c:v>
                </c:pt>
                <c:pt idx="22">
                  <c:v>39.56</c:v>
                </c:pt>
                <c:pt idx="23">
                  <c:v>35.630000000000003</c:v>
                </c:pt>
                <c:pt idx="24">
                  <c:v>44.6</c:v>
                </c:pt>
                <c:pt idx="25">
                  <c:v>50.19</c:v>
                </c:pt>
                <c:pt idx="26">
                  <c:v>38.58</c:v>
                </c:pt>
                <c:pt idx="27">
                  <c:v>44.26</c:v>
                </c:pt>
                <c:pt idx="28">
                  <c:v>38.770000000000003</c:v>
                </c:pt>
                <c:pt idx="29">
                  <c:v>42.15</c:v>
                </c:pt>
                <c:pt idx="30">
                  <c:v>45.05</c:v>
                </c:pt>
                <c:pt idx="31">
                  <c:v>39.57</c:v>
                </c:pt>
                <c:pt idx="32">
                  <c:v>46.23</c:v>
                </c:pt>
                <c:pt idx="33">
                  <c:v>38.869999999999997</c:v>
                </c:pt>
                <c:pt idx="34">
                  <c:v>35.020000000000003</c:v>
                </c:pt>
                <c:pt idx="35">
                  <c:v>36.81</c:v>
                </c:pt>
                <c:pt idx="36">
                  <c:v>2.1895293761191899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8-48D6-AE70-370019242FCC}"/>
            </c:ext>
          </c:extLst>
        </c:ser>
        <c:ser>
          <c:idx val="1"/>
          <c:order val="1"/>
          <c:tx>
            <c:v>Model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[1]Sheet1!$H$2:$H$37</c:f>
              <c:numCache>
                <c:formatCode>General</c:formatCode>
                <c:ptCount val="36"/>
                <c:pt idx="0">
                  <c:v>43.8</c:v>
                </c:pt>
                <c:pt idx="1">
                  <c:v>45.1</c:v>
                </c:pt>
                <c:pt idx="2">
                  <c:v>42</c:v>
                </c:pt>
                <c:pt idx="3">
                  <c:v>53.6</c:v>
                </c:pt>
                <c:pt idx="4">
                  <c:v>45.1</c:v>
                </c:pt>
                <c:pt idx="5">
                  <c:v>36.299999999999997</c:v>
                </c:pt>
                <c:pt idx="6">
                  <c:v>47.7</c:v>
                </c:pt>
                <c:pt idx="7">
                  <c:v>45.2</c:v>
                </c:pt>
                <c:pt idx="8">
                  <c:v>42.2</c:v>
                </c:pt>
                <c:pt idx="9">
                  <c:v>55.7</c:v>
                </c:pt>
                <c:pt idx="10">
                  <c:v>45.9</c:v>
                </c:pt>
                <c:pt idx="11">
                  <c:v>49.3</c:v>
                </c:pt>
                <c:pt idx="12">
                  <c:v>59.7</c:v>
                </c:pt>
                <c:pt idx="13">
                  <c:v>52.6</c:v>
                </c:pt>
                <c:pt idx="14">
                  <c:v>46.1</c:v>
                </c:pt>
                <c:pt idx="15">
                  <c:v>46.4</c:v>
                </c:pt>
                <c:pt idx="16">
                  <c:v>52.6</c:v>
                </c:pt>
                <c:pt idx="17">
                  <c:v>49.3</c:v>
                </c:pt>
                <c:pt idx="18">
                  <c:v>38.4</c:v>
                </c:pt>
                <c:pt idx="19">
                  <c:v>52.6</c:v>
                </c:pt>
                <c:pt idx="20">
                  <c:v>39.799999999999997</c:v>
                </c:pt>
                <c:pt idx="21">
                  <c:v>29.6</c:v>
                </c:pt>
                <c:pt idx="22">
                  <c:v>41.4</c:v>
                </c:pt>
                <c:pt idx="23">
                  <c:v>38.6</c:v>
                </c:pt>
                <c:pt idx="24">
                  <c:v>41.9</c:v>
                </c:pt>
                <c:pt idx="25">
                  <c:v>49.7</c:v>
                </c:pt>
                <c:pt idx="26">
                  <c:v>40.1</c:v>
                </c:pt>
                <c:pt idx="27">
                  <c:v>42.3</c:v>
                </c:pt>
                <c:pt idx="28">
                  <c:v>40</c:v>
                </c:pt>
                <c:pt idx="29">
                  <c:v>43.3</c:v>
                </c:pt>
                <c:pt idx="30">
                  <c:v>46.1</c:v>
                </c:pt>
                <c:pt idx="31">
                  <c:v>43.3</c:v>
                </c:pt>
                <c:pt idx="32">
                  <c:v>46.5</c:v>
                </c:pt>
                <c:pt idx="33">
                  <c:v>37.299999999999997</c:v>
                </c:pt>
                <c:pt idx="34">
                  <c:v>33.700000000000003</c:v>
                </c:pt>
                <c:pt idx="35">
                  <c:v>37.299999999999997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8-48D6-AE70-37001924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24664"/>
        <c:axId val="641328824"/>
      </c:scatterChart>
      <c:valAx>
        <c:axId val="64132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</a:t>
                </a:r>
                <a:r>
                  <a:rPr lang="en-CA" baseline="0"/>
                  <a:t> </a:t>
                </a:r>
                <a:r>
                  <a:rPr lang="en-CA" sz="900" b="0" i="0" u="none" strike="noStrike" baseline="0">
                    <a:effectLst/>
                  </a:rPr>
                  <a:t>2.189529</a:t>
                </a:r>
                <a:r>
                  <a:rPr lang="en-CA" sz="900" b="1" i="0" u="none" strike="noStrike" baseline="0"/>
                  <a:t>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535476511194098"/>
              <c:y val="0.64734480864310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8824"/>
        <c:crosses val="autoZero"/>
        <c:crossBetween val="midCat"/>
      </c:valAx>
      <c:valAx>
        <c:axId val="641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Yield(Actual Vs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[1]Sheet4!$E$2:$E$31</c:f>
              <c:numCache>
                <c:formatCode>General</c:formatCode>
                <c:ptCount val="30"/>
                <c:pt idx="0">
                  <c:v>6.65</c:v>
                </c:pt>
                <c:pt idx="1">
                  <c:v>6.72</c:v>
                </c:pt>
                <c:pt idx="2">
                  <c:v>4.2</c:v>
                </c:pt>
                <c:pt idx="3">
                  <c:v>10.48</c:v>
                </c:pt>
                <c:pt idx="4">
                  <c:v>7.45</c:v>
                </c:pt>
                <c:pt idx="5">
                  <c:v>6.78</c:v>
                </c:pt>
                <c:pt idx="6">
                  <c:v>6.78</c:v>
                </c:pt>
                <c:pt idx="7">
                  <c:v>14.23</c:v>
                </c:pt>
                <c:pt idx="8">
                  <c:v>5.16</c:v>
                </c:pt>
                <c:pt idx="9">
                  <c:v>5.84</c:v>
                </c:pt>
                <c:pt idx="10">
                  <c:v>4.2300000000000004</c:v>
                </c:pt>
                <c:pt idx="11">
                  <c:v>12.32</c:v>
                </c:pt>
                <c:pt idx="12">
                  <c:v>4.41</c:v>
                </c:pt>
                <c:pt idx="13">
                  <c:v>7.86</c:v>
                </c:pt>
                <c:pt idx="14">
                  <c:v>8.25</c:v>
                </c:pt>
                <c:pt idx="15">
                  <c:v>16.87</c:v>
                </c:pt>
                <c:pt idx="16">
                  <c:v>3.39</c:v>
                </c:pt>
                <c:pt idx="17">
                  <c:v>6.33</c:v>
                </c:pt>
                <c:pt idx="18">
                  <c:v>2.89</c:v>
                </c:pt>
                <c:pt idx="19">
                  <c:v>11.31</c:v>
                </c:pt>
                <c:pt idx="20">
                  <c:v>4.05</c:v>
                </c:pt>
                <c:pt idx="21">
                  <c:v>13.28</c:v>
                </c:pt>
                <c:pt idx="22">
                  <c:v>12.91</c:v>
                </c:pt>
                <c:pt idx="23">
                  <c:v>10.34</c:v>
                </c:pt>
                <c:pt idx="24">
                  <c:v>15.62</c:v>
                </c:pt>
                <c:pt idx="25">
                  <c:v>15.47</c:v>
                </c:pt>
                <c:pt idx="26">
                  <c:v>15.45</c:v>
                </c:pt>
                <c:pt idx="27">
                  <c:v>15.44</c:v>
                </c:pt>
                <c:pt idx="28">
                  <c:v>15.52</c:v>
                </c:pt>
                <c:pt idx="29">
                  <c:v>15.48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C-4063-9A27-1A8F75741DD8}"/>
            </c:ext>
          </c:extLst>
        </c:ser>
        <c:ser>
          <c:idx val="1"/>
          <c:order val="1"/>
          <c:tx>
            <c:v>Model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[1]Sheet4!$G$2:$G$31</c:f>
              <c:numCache>
                <c:formatCode>General</c:formatCode>
                <c:ptCount val="30"/>
                <c:pt idx="0">
                  <c:v>7.14</c:v>
                </c:pt>
                <c:pt idx="1">
                  <c:v>7.14</c:v>
                </c:pt>
                <c:pt idx="2">
                  <c:v>5.96</c:v>
                </c:pt>
                <c:pt idx="3">
                  <c:v>9.8800000000000008</c:v>
                </c:pt>
                <c:pt idx="4">
                  <c:v>7.14</c:v>
                </c:pt>
                <c:pt idx="5">
                  <c:v>7.14</c:v>
                </c:pt>
                <c:pt idx="6">
                  <c:v>7.14</c:v>
                </c:pt>
                <c:pt idx="7">
                  <c:v>12.6</c:v>
                </c:pt>
                <c:pt idx="8">
                  <c:v>5.96</c:v>
                </c:pt>
                <c:pt idx="9">
                  <c:v>7.14</c:v>
                </c:pt>
                <c:pt idx="10">
                  <c:v>5.96</c:v>
                </c:pt>
                <c:pt idx="11">
                  <c:v>9.8800000000000008</c:v>
                </c:pt>
                <c:pt idx="12">
                  <c:v>7.14</c:v>
                </c:pt>
                <c:pt idx="13">
                  <c:v>7.14</c:v>
                </c:pt>
                <c:pt idx="14">
                  <c:v>9.8800000000000008</c:v>
                </c:pt>
                <c:pt idx="15">
                  <c:v>13.8</c:v>
                </c:pt>
                <c:pt idx="16">
                  <c:v>5.21</c:v>
                </c:pt>
                <c:pt idx="17">
                  <c:v>7.14</c:v>
                </c:pt>
                <c:pt idx="18">
                  <c:v>4.51</c:v>
                </c:pt>
                <c:pt idx="19">
                  <c:v>9.8800000000000008</c:v>
                </c:pt>
                <c:pt idx="20">
                  <c:v>5.21</c:v>
                </c:pt>
                <c:pt idx="21">
                  <c:v>12.6</c:v>
                </c:pt>
                <c:pt idx="22">
                  <c:v>12.6</c:v>
                </c:pt>
                <c:pt idx="23">
                  <c:v>9.8800000000000008</c:v>
                </c:pt>
                <c:pt idx="24">
                  <c:v>13.4</c:v>
                </c:pt>
                <c:pt idx="25">
                  <c:v>13.4</c:v>
                </c:pt>
                <c:pt idx="26">
                  <c:v>13.4</c:v>
                </c:pt>
                <c:pt idx="27">
                  <c:v>13.4</c:v>
                </c:pt>
                <c:pt idx="28">
                  <c:v>13.4</c:v>
                </c:pt>
                <c:pt idx="2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C-4063-9A27-1A8F7574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24664"/>
        <c:axId val="641328824"/>
      </c:scatterChart>
      <c:valAx>
        <c:axId val="64132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 </a:t>
                </a:r>
                <a:r>
                  <a:rPr lang="en-CA" sz="900" b="0" i="0" u="none" strike="noStrike" baseline="0">
                    <a:effectLst/>
                  </a:rPr>
                  <a:t>1.585009</a:t>
                </a:r>
                <a:r>
                  <a:rPr lang="en-CA" sz="900" b="1" i="0" u="none" strike="noStrike" baseline="0"/>
                  <a:t>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67687660391547022"/>
              <c:y val="0.58532930476713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8824"/>
        <c:crosses val="autoZero"/>
        <c:crossBetween val="midCat"/>
      </c:valAx>
      <c:valAx>
        <c:axId val="641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Reducing Sugar</a:t>
            </a:r>
          </a:p>
          <a:p>
            <a:pPr>
              <a:defRPr/>
            </a:pPr>
            <a:r>
              <a:rPr lang="en-CA"/>
              <a:t>(Actual Vs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[1]Sheet5_1!$F$2:$F$33</c:f>
              <c:numCache>
                <c:formatCode>General</c:formatCode>
                <c:ptCount val="32"/>
                <c:pt idx="0">
                  <c:v>540</c:v>
                </c:pt>
                <c:pt idx="1">
                  <c:v>191.71899999999999</c:v>
                </c:pt>
                <c:pt idx="2">
                  <c:v>322.5</c:v>
                </c:pt>
                <c:pt idx="3">
                  <c:v>404.53100000000001</c:v>
                </c:pt>
                <c:pt idx="4">
                  <c:v>423.75</c:v>
                </c:pt>
                <c:pt idx="5">
                  <c:v>455.625</c:v>
                </c:pt>
                <c:pt idx="6">
                  <c:v>509.06299999999999</c:v>
                </c:pt>
                <c:pt idx="7">
                  <c:v>359.53100000000001</c:v>
                </c:pt>
                <c:pt idx="8">
                  <c:v>301.875</c:v>
                </c:pt>
                <c:pt idx="9">
                  <c:v>445.31299999999999</c:v>
                </c:pt>
                <c:pt idx="10">
                  <c:v>587.81299999999999</c:v>
                </c:pt>
                <c:pt idx="11">
                  <c:v>236.71899999999999</c:v>
                </c:pt>
                <c:pt idx="12">
                  <c:v>578.43799999999999</c:v>
                </c:pt>
                <c:pt idx="13">
                  <c:v>247.03100000000001</c:v>
                </c:pt>
                <c:pt idx="14">
                  <c:v>326.25</c:v>
                </c:pt>
                <c:pt idx="15">
                  <c:v>456.56299999999999</c:v>
                </c:pt>
                <c:pt idx="16">
                  <c:v>540</c:v>
                </c:pt>
                <c:pt idx="17">
                  <c:v>450.93799999999999</c:v>
                </c:pt>
                <c:pt idx="18">
                  <c:v>486.25</c:v>
                </c:pt>
                <c:pt idx="19">
                  <c:v>470.625</c:v>
                </c:pt>
                <c:pt idx="20">
                  <c:v>478.125</c:v>
                </c:pt>
                <c:pt idx="21">
                  <c:v>505</c:v>
                </c:pt>
                <c:pt idx="22">
                  <c:v>455.625</c:v>
                </c:pt>
                <c:pt idx="23">
                  <c:v>493.75</c:v>
                </c:pt>
                <c:pt idx="24">
                  <c:v>350</c:v>
                </c:pt>
                <c:pt idx="25">
                  <c:v>565</c:v>
                </c:pt>
                <c:pt idx="26">
                  <c:v>508.75</c:v>
                </c:pt>
                <c:pt idx="27">
                  <c:v>553.75</c:v>
                </c:pt>
                <c:pt idx="28">
                  <c:v>561.25</c:v>
                </c:pt>
                <c:pt idx="29">
                  <c:v>508.75</c:v>
                </c:pt>
                <c:pt idx="30">
                  <c:v>543.75</c:v>
                </c:pt>
                <c:pt idx="31">
                  <c:v>527.5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C-42A2-A2F3-05D5C1B29661}"/>
            </c:ext>
          </c:extLst>
        </c:ser>
        <c:ser>
          <c:idx val="1"/>
          <c:order val="1"/>
          <c:tx>
            <c:v>Model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[1]Sheet5_1!$G$2:$G$33</c:f>
              <c:numCache>
                <c:formatCode>General</c:formatCode>
                <c:ptCount val="32"/>
                <c:pt idx="0">
                  <c:v>527</c:v>
                </c:pt>
                <c:pt idx="1">
                  <c:v>207</c:v>
                </c:pt>
                <c:pt idx="2">
                  <c:v>330</c:v>
                </c:pt>
                <c:pt idx="3">
                  <c:v>390</c:v>
                </c:pt>
                <c:pt idx="4">
                  <c:v>404</c:v>
                </c:pt>
                <c:pt idx="5">
                  <c:v>439</c:v>
                </c:pt>
                <c:pt idx="6">
                  <c:v>488</c:v>
                </c:pt>
                <c:pt idx="7">
                  <c:v>352</c:v>
                </c:pt>
                <c:pt idx="8">
                  <c:v>328</c:v>
                </c:pt>
                <c:pt idx="9">
                  <c:v>439</c:v>
                </c:pt>
                <c:pt idx="10">
                  <c:v>556</c:v>
                </c:pt>
                <c:pt idx="11">
                  <c:v>242</c:v>
                </c:pt>
                <c:pt idx="12">
                  <c:v>556</c:v>
                </c:pt>
                <c:pt idx="13">
                  <c:v>265</c:v>
                </c:pt>
                <c:pt idx="14">
                  <c:v>369</c:v>
                </c:pt>
                <c:pt idx="15">
                  <c:v>439</c:v>
                </c:pt>
                <c:pt idx="16">
                  <c:v>492</c:v>
                </c:pt>
                <c:pt idx="17">
                  <c:v>443</c:v>
                </c:pt>
                <c:pt idx="18">
                  <c:v>490</c:v>
                </c:pt>
                <c:pt idx="19">
                  <c:v>490</c:v>
                </c:pt>
                <c:pt idx="20">
                  <c:v>490</c:v>
                </c:pt>
                <c:pt idx="21">
                  <c:v>490</c:v>
                </c:pt>
                <c:pt idx="22">
                  <c:v>490</c:v>
                </c:pt>
                <c:pt idx="23">
                  <c:v>490</c:v>
                </c:pt>
                <c:pt idx="24">
                  <c:v>356</c:v>
                </c:pt>
                <c:pt idx="25">
                  <c:v>561</c:v>
                </c:pt>
                <c:pt idx="26">
                  <c:v>518</c:v>
                </c:pt>
                <c:pt idx="27">
                  <c:v>518</c:v>
                </c:pt>
                <c:pt idx="28">
                  <c:v>518</c:v>
                </c:pt>
                <c:pt idx="29">
                  <c:v>518</c:v>
                </c:pt>
                <c:pt idx="30">
                  <c:v>518</c:v>
                </c:pt>
                <c:pt idx="31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C-42A2-A2F3-05D5C1B2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24664"/>
        <c:axId val="641328824"/>
      </c:scatterChart>
      <c:valAx>
        <c:axId val="64132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</a:t>
                </a:r>
                <a:r>
                  <a:rPr lang="en-CA" baseline="0"/>
                  <a:t> </a:t>
                </a:r>
                <a:r>
                  <a:rPr lang="en-CA" sz="900" b="0" i="0" u="none" strike="noStrike" baseline="0">
                    <a:effectLst/>
                  </a:rPr>
                  <a:t>21.65401</a:t>
                </a:r>
                <a:r>
                  <a:rPr lang="en-CA" sz="900" b="1" i="0" u="none" strike="noStrike" baseline="0"/>
                  <a:t>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50135504619641602"/>
              <c:y val="0.63184093267411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8824"/>
        <c:crosses val="autoZero"/>
        <c:crossBetween val="midCat"/>
      </c:valAx>
      <c:valAx>
        <c:axId val="641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Yield(Actual Vs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[1]Sheet7!$E$2:$E$31</c:f>
              <c:numCache>
                <c:formatCode>General</c:formatCode>
                <c:ptCount val="30"/>
                <c:pt idx="0">
                  <c:v>88.86</c:v>
                </c:pt>
                <c:pt idx="1">
                  <c:v>243.32</c:v>
                </c:pt>
                <c:pt idx="2">
                  <c:v>178.89</c:v>
                </c:pt>
                <c:pt idx="3">
                  <c:v>192.03</c:v>
                </c:pt>
                <c:pt idx="4">
                  <c:v>220.45</c:v>
                </c:pt>
                <c:pt idx="5">
                  <c:v>110.22</c:v>
                </c:pt>
                <c:pt idx="6">
                  <c:v>200</c:v>
                </c:pt>
                <c:pt idx="7">
                  <c:v>230.93</c:v>
                </c:pt>
                <c:pt idx="8">
                  <c:v>177</c:v>
                </c:pt>
                <c:pt idx="9">
                  <c:v>74.39</c:v>
                </c:pt>
                <c:pt idx="10">
                  <c:v>112</c:v>
                </c:pt>
                <c:pt idx="11">
                  <c:v>86</c:v>
                </c:pt>
                <c:pt idx="12">
                  <c:v>65</c:v>
                </c:pt>
                <c:pt idx="13">
                  <c:v>36.729999999999997</c:v>
                </c:pt>
                <c:pt idx="14">
                  <c:v>176</c:v>
                </c:pt>
                <c:pt idx="15">
                  <c:v>179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50</c:v>
                </c:pt>
                <c:pt idx="20">
                  <c:v>14.18</c:v>
                </c:pt>
                <c:pt idx="21">
                  <c:v>7</c:v>
                </c:pt>
                <c:pt idx="22">
                  <c:v>17</c:v>
                </c:pt>
                <c:pt idx="23">
                  <c:v>84</c:v>
                </c:pt>
                <c:pt idx="24">
                  <c:v>65</c:v>
                </c:pt>
                <c:pt idx="25">
                  <c:v>162</c:v>
                </c:pt>
                <c:pt idx="26">
                  <c:v>54</c:v>
                </c:pt>
                <c:pt idx="27">
                  <c:v>174</c:v>
                </c:pt>
                <c:pt idx="28">
                  <c:v>39.659999999999997</c:v>
                </c:pt>
                <c:pt idx="29">
                  <c:v>178.9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F-4114-9C5D-46893E04890F}"/>
            </c:ext>
          </c:extLst>
        </c:ser>
        <c:ser>
          <c:idx val="1"/>
          <c:order val="1"/>
          <c:tx>
            <c:v>Model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[1]Sheet7!$G$2:$G$31</c:f>
              <c:numCache>
                <c:formatCode>General</c:formatCode>
                <c:ptCount val="30"/>
                <c:pt idx="0">
                  <c:v>95</c:v>
                </c:pt>
                <c:pt idx="1">
                  <c:v>223</c:v>
                </c:pt>
                <c:pt idx="2">
                  <c:v>174</c:v>
                </c:pt>
                <c:pt idx="3">
                  <c:v>181</c:v>
                </c:pt>
                <c:pt idx="4">
                  <c:v>209</c:v>
                </c:pt>
                <c:pt idx="5">
                  <c:v>109</c:v>
                </c:pt>
                <c:pt idx="6">
                  <c:v>215</c:v>
                </c:pt>
                <c:pt idx="7">
                  <c:v>226</c:v>
                </c:pt>
                <c:pt idx="8">
                  <c:v>169</c:v>
                </c:pt>
                <c:pt idx="9">
                  <c:v>79.3</c:v>
                </c:pt>
                <c:pt idx="10">
                  <c:v>110</c:v>
                </c:pt>
                <c:pt idx="11">
                  <c:v>86</c:v>
                </c:pt>
                <c:pt idx="12">
                  <c:v>75.8</c:v>
                </c:pt>
                <c:pt idx="13">
                  <c:v>16</c:v>
                </c:pt>
                <c:pt idx="14">
                  <c:v>169</c:v>
                </c:pt>
                <c:pt idx="15">
                  <c:v>169</c:v>
                </c:pt>
                <c:pt idx="16">
                  <c:v>9</c:v>
                </c:pt>
                <c:pt idx="17">
                  <c:v>6</c:v>
                </c:pt>
                <c:pt idx="18">
                  <c:v>2</c:v>
                </c:pt>
                <c:pt idx="19">
                  <c:v>51</c:v>
                </c:pt>
                <c:pt idx="20">
                  <c:v>21</c:v>
                </c:pt>
                <c:pt idx="21">
                  <c:v>2</c:v>
                </c:pt>
                <c:pt idx="22">
                  <c:v>26</c:v>
                </c:pt>
                <c:pt idx="23">
                  <c:v>91</c:v>
                </c:pt>
                <c:pt idx="24">
                  <c:v>65</c:v>
                </c:pt>
                <c:pt idx="25">
                  <c:v>167</c:v>
                </c:pt>
                <c:pt idx="26">
                  <c:v>50</c:v>
                </c:pt>
                <c:pt idx="27">
                  <c:v>168</c:v>
                </c:pt>
                <c:pt idx="28">
                  <c:v>51</c:v>
                </c:pt>
                <c:pt idx="29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F-4114-9C5D-46893E04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24664"/>
        <c:axId val="641328824"/>
      </c:scatterChart>
      <c:valAx>
        <c:axId val="64132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</a:t>
                </a:r>
                <a:r>
                  <a:rPr lang="en-CA" baseline="0"/>
                  <a:t> </a:t>
                </a:r>
                <a:r>
                  <a:rPr lang="en-CA" sz="900" b="0" i="0" u="none" strike="noStrike" baseline="0">
                    <a:effectLst/>
                  </a:rPr>
                  <a:t>4.489012</a:t>
                </a:r>
                <a:r>
                  <a:rPr lang="en-CA" sz="900" b="1" i="0" u="none" strike="noStrike" baseline="0"/>
                  <a:t>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55234357380296339"/>
              <c:y val="0.38805051154319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8824"/>
        <c:crosses val="autoZero"/>
        <c:crossBetween val="midCat"/>
      </c:valAx>
      <c:valAx>
        <c:axId val="641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Yield(Actual Vs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[1]Sheet2!$F$2:$F$43</c:f>
              <c:numCache>
                <c:formatCode>General</c:formatCode>
                <c:ptCount val="42"/>
                <c:pt idx="0">
                  <c:v>9.0899999999999995E-2</c:v>
                </c:pt>
                <c:pt idx="1">
                  <c:v>0.19850000000000001</c:v>
                </c:pt>
                <c:pt idx="2">
                  <c:v>0.41270000000000001</c:v>
                </c:pt>
                <c:pt idx="3">
                  <c:v>0.58850000000000002</c:v>
                </c:pt>
                <c:pt idx="4">
                  <c:v>0.74239999999999995</c:v>
                </c:pt>
                <c:pt idx="5">
                  <c:v>0.82889999999999997</c:v>
                </c:pt>
                <c:pt idx="6">
                  <c:v>0.92500000000000004</c:v>
                </c:pt>
                <c:pt idx="7">
                  <c:v>0.23369999999999999</c:v>
                </c:pt>
                <c:pt idx="8">
                  <c:v>0.42909999999999998</c:v>
                </c:pt>
                <c:pt idx="9">
                  <c:v>0.82350000000000001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0.68330000000000002</c:v>
                </c:pt>
                <c:pt idx="15">
                  <c:v>0.88390000000000002</c:v>
                </c:pt>
                <c:pt idx="16">
                  <c:v>1</c:v>
                </c:pt>
                <c:pt idx="17">
                  <c:v>0.97119999999999995</c:v>
                </c:pt>
                <c:pt idx="18">
                  <c:v>1</c:v>
                </c:pt>
                <c:pt idx="19">
                  <c:v>1</c:v>
                </c:pt>
                <c:pt idx="20">
                  <c:v>0.97489999999999999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5.4100000000000002E-2</c:v>
                </c:pt>
                <c:pt idx="29">
                  <c:v>0.1036</c:v>
                </c:pt>
                <c:pt idx="30">
                  <c:v>0.2409</c:v>
                </c:pt>
                <c:pt idx="31">
                  <c:v>0.41049999999999998</c:v>
                </c:pt>
                <c:pt idx="32">
                  <c:v>0.50090000000000001</c:v>
                </c:pt>
                <c:pt idx="33">
                  <c:v>0.61080000000000001</c:v>
                </c:pt>
                <c:pt idx="34">
                  <c:v>0.7409</c:v>
                </c:pt>
                <c:pt idx="35">
                  <c:v>0.10299999999999999</c:v>
                </c:pt>
                <c:pt idx="36">
                  <c:v>0.25140000000000001</c:v>
                </c:pt>
                <c:pt idx="37">
                  <c:v>0.371</c:v>
                </c:pt>
                <c:pt idx="38">
                  <c:v>0.49919999999999998</c:v>
                </c:pt>
                <c:pt idx="39">
                  <c:v>0.60150000000000003</c:v>
                </c:pt>
                <c:pt idx="40">
                  <c:v>0.73109999999999997</c:v>
                </c:pt>
                <c:pt idx="41">
                  <c:v>0.79149999999999998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FC6-A547-0483A6D6336B}"/>
            </c:ext>
          </c:extLst>
        </c:ser>
        <c:ser>
          <c:idx val="1"/>
          <c:order val="1"/>
          <c:tx>
            <c:v>Model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[1]Sheet2!$I$2:$I$43</c:f>
              <c:numCache>
                <c:formatCode>General</c:formatCode>
                <c:ptCount val="42"/>
                <c:pt idx="0">
                  <c:v>0.17</c:v>
                </c:pt>
                <c:pt idx="1">
                  <c:v>0.25600000000000001</c:v>
                </c:pt>
                <c:pt idx="2">
                  <c:v>0.46899999999999997</c:v>
                </c:pt>
                <c:pt idx="3">
                  <c:v>0.57499999999999996</c:v>
                </c:pt>
                <c:pt idx="4">
                  <c:v>0.71199999999999997</c:v>
                </c:pt>
                <c:pt idx="5">
                  <c:v>0.86199999999999999</c:v>
                </c:pt>
                <c:pt idx="6">
                  <c:v>0.88</c:v>
                </c:pt>
                <c:pt idx="7">
                  <c:v>0.19700000000000001</c:v>
                </c:pt>
                <c:pt idx="8">
                  <c:v>0.28000000000000003</c:v>
                </c:pt>
                <c:pt idx="9">
                  <c:v>0.60199999999999998</c:v>
                </c:pt>
                <c:pt idx="10">
                  <c:v>0.84</c:v>
                </c:pt>
                <c:pt idx="11">
                  <c:v>0.90500000000000003</c:v>
                </c:pt>
                <c:pt idx="12">
                  <c:v>0.94099999999999995</c:v>
                </c:pt>
                <c:pt idx="13">
                  <c:v>0.95399999999999996</c:v>
                </c:pt>
                <c:pt idx="14">
                  <c:v>0.76200000000000001</c:v>
                </c:pt>
                <c:pt idx="15">
                  <c:v>0.77600000000000002</c:v>
                </c:pt>
                <c:pt idx="16">
                  <c:v>0.94399999999999995</c:v>
                </c:pt>
                <c:pt idx="17">
                  <c:v>0.95899999999999996</c:v>
                </c:pt>
                <c:pt idx="18">
                  <c:v>0.96</c:v>
                </c:pt>
                <c:pt idx="19">
                  <c:v>0.96099999999999997</c:v>
                </c:pt>
                <c:pt idx="20">
                  <c:v>0.96199999999999997</c:v>
                </c:pt>
                <c:pt idx="21">
                  <c:v>0.96099999999999997</c:v>
                </c:pt>
                <c:pt idx="22">
                  <c:v>0.95599999999999996</c:v>
                </c:pt>
                <c:pt idx="23">
                  <c:v>0.95599999999999996</c:v>
                </c:pt>
                <c:pt idx="24">
                  <c:v>0.94799999999999995</c:v>
                </c:pt>
                <c:pt idx="25">
                  <c:v>0.96</c:v>
                </c:pt>
                <c:pt idx="26">
                  <c:v>0.93700000000000006</c:v>
                </c:pt>
                <c:pt idx="27">
                  <c:v>0.96199999999999997</c:v>
                </c:pt>
                <c:pt idx="28">
                  <c:v>0.157</c:v>
                </c:pt>
                <c:pt idx="29">
                  <c:v>0.17599999999999999</c:v>
                </c:pt>
                <c:pt idx="30">
                  <c:v>0.192</c:v>
                </c:pt>
                <c:pt idx="31">
                  <c:v>0.33900000000000002</c:v>
                </c:pt>
                <c:pt idx="32">
                  <c:v>0.51500000000000001</c:v>
                </c:pt>
                <c:pt idx="33">
                  <c:v>0.63700000000000001</c:v>
                </c:pt>
                <c:pt idx="34">
                  <c:v>0.751</c:v>
                </c:pt>
                <c:pt idx="35">
                  <c:v>0.157</c:v>
                </c:pt>
                <c:pt idx="36">
                  <c:v>0.26100000000000001</c:v>
                </c:pt>
                <c:pt idx="37">
                  <c:v>0.28999999999999998</c:v>
                </c:pt>
                <c:pt idx="38">
                  <c:v>0.47799999999999998</c:v>
                </c:pt>
                <c:pt idx="39">
                  <c:v>0.60599999999999998</c:v>
                </c:pt>
                <c:pt idx="40">
                  <c:v>0.72899999999999998</c:v>
                </c:pt>
                <c:pt idx="41">
                  <c:v>0.751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E-4FC6-A547-0483A6D6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24664"/>
        <c:axId val="641328824"/>
      </c:scatterChart>
      <c:valAx>
        <c:axId val="64132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</a:t>
                </a:r>
                <a:r>
                  <a:rPr lang="en-CA" baseline="0"/>
                  <a:t> </a:t>
                </a:r>
                <a:r>
                  <a:rPr lang="en-CA" sz="900" b="0" i="0" u="none" strike="noStrike" baseline="0">
                    <a:effectLst/>
                  </a:rPr>
                  <a:t>0.069922</a:t>
                </a:r>
                <a:r>
                  <a:rPr lang="en-CA" sz="900" b="1" i="0" u="none" strike="noStrike" baseline="0"/>
                  <a:t>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1525157060513473"/>
              <c:y val="0.5271897698834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8824"/>
        <c:crosses val="autoZero"/>
        <c:crossBetween val="midCat"/>
      </c:valAx>
      <c:valAx>
        <c:axId val="641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Gyield(Actual Vs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[1]Sheet3!$A$2:$A$43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[1]Sheet3!$F$2:$F$43</c:f>
              <c:numCache>
                <c:formatCode>General</c:formatCode>
                <c:ptCount val="42"/>
                <c:pt idx="0">
                  <c:v>2.1499999999999998E-2</c:v>
                </c:pt>
                <c:pt idx="1">
                  <c:v>4.2999999999999997E-2</c:v>
                </c:pt>
                <c:pt idx="2">
                  <c:v>8.6499999999999994E-2</c:v>
                </c:pt>
                <c:pt idx="3">
                  <c:v>0.13020000000000001</c:v>
                </c:pt>
                <c:pt idx="4">
                  <c:v>0.17330000000000001</c:v>
                </c:pt>
                <c:pt idx="5">
                  <c:v>0.24279999999999999</c:v>
                </c:pt>
                <c:pt idx="6">
                  <c:v>0.2969</c:v>
                </c:pt>
                <c:pt idx="7">
                  <c:v>5.3199999999999997E-2</c:v>
                </c:pt>
                <c:pt idx="8">
                  <c:v>9.1600000000000001E-2</c:v>
                </c:pt>
                <c:pt idx="9">
                  <c:v>0.23949999999999999</c:v>
                </c:pt>
                <c:pt idx="10">
                  <c:v>0.35020000000000001</c:v>
                </c:pt>
                <c:pt idx="11">
                  <c:v>0.47749999999999998</c:v>
                </c:pt>
                <c:pt idx="12">
                  <c:v>0.59289999999999998</c:v>
                </c:pt>
                <c:pt idx="13">
                  <c:v>0.64449999999999996</c:v>
                </c:pt>
                <c:pt idx="14">
                  <c:v>0.36309999999999998</c:v>
                </c:pt>
                <c:pt idx="15">
                  <c:v>0.58689999999999998</c:v>
                </c:pt>
                <c:pt idx="16">
                  <c:v>0.75690000000000002</c:v>
                </c:pt>
                <c:pt idx="17">
                  <c:v>0.7893</c:v>
                </c:pt>
                <c:pt idx="18">
                  <c:v>0.89429999999999998</c:v>
                </c:pt>
                <c:pt idx="19">
                  <c:v>0.92869999999999997</c:v>
                </c:pt>
                <c:pt idx="20">
                  <c:v>0.93679999999999997</c:v>
                </c:pt>
                <c:pt idx="21">
                  <c:v>0.86040000000000005</c:v>
                </c:pt>
                <c:pt idx="22">
                  <c:v>0.91290000000000004</c:v>
                </c:pt>
                <c:pt idx="23">
                  <c:v>0.92730000000000001</c:v>
                </c:pt>
                <c:pt idx="24">
                  <c:v>0.92969999999999997</c:v>
                </c:pt>
                <c:pt idx="25">
                  <c:v>0.93830000000000002</c:v>
                </c:pt>
                <c:pt idx="26">
                  <c:v>0.95879999999999999</c:v>
                </c:pt>
                <c:pt idx="27">
                  <c:v>0.95850000000000002</c:v>
                </c:pt>
                <c:pt idx="28">
                  <c:v>2.9100000000000001E-2</c:v>
                </c:pt>
                <c:pt idx="29">
                  <c:v>5.0099999999999999E-2</c:v>
                </c:pt>
                <c:pt idx="30">
                  <c:v>9.98E-2</c:v>
                </c:pt>
                <c:pt idx="31">
                  <c:v>0.16009999999999999</c:v>
                </c:pt>
                <c:pt idx="32">
                  <c:v>0.1895</c:v>
                </c:pt>
                <c:pt idx="33">
                  <c:v>0.24959999999999999</c:v>
                </c:pt>
                <c:pt idx="34">
                  <c:v>0.30049999999999999</c:v>
                </c:pt>
                <c:pt idx="35">
                  <c:v>7.6100000000000001E-2</c:v>
                </c:pt>
                <c:pt idx="36">
                  <c:v>8.9899999999999994E-2</c:v>
                </c:pt>
                <c:pt idx="37">
                  <c:v>0.18740000000000001</c:v>
                </c:pt>
                <c:pt idx="38">
                  <c:v>0.25009999999999999</c:v>
                </c:pt>
                <c:pt idx="39">
                  <c:v>0.30149999999999999</c:v>
                </c:pt>
                <c:pt idx="40">
                  <c:v>0.35010000000000002</c:v>
                </c:pt>
                <c:pt idx="41">
                  <c:v>0.42049999999999998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3-4DBB-9303-9847614AE33C}"/>
            </c:ext>
          </c:extLst>
        </c:ser>
        <c:ser>
          <c:idx val="1"/>
          <c:order val="1"/>
          <c:tx>
            <c:v>Model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[1]Sheet3!$A$2:$A$43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[1]Sheet3!$I$2:$I$43</c:f>
              <c:numCache>
                <c:formatCode>General</c:formatCode>
                <c:ptCount val="42"/>
                <c:pt idx="0">
                  <c:v>7.51E-2</c:v>
                </c:pt>
                <c:pt idx="1">
                  <c:v>8.5699999999999998E-2</c:v>
                </c:pt>
                <c:pt idx="2">
                  <c:v>0.126</c:v>
                </c:pt>
                <c:pt idx="3">
                  <c:v>0.17399999999999999</c:v>
                </c:pt>
                <c:pt idx="4">
                  <c:v>0.19700000000000001</c:v>
                </c:pt>
                <c:pt idx="5">
                  <c:v>0.28699999999999998</c:v>
                </c:pt>
                <c:pt idx="6">
                  <c:v>0.29899999999999999</c:v>
                </c:pt>
                <c:pt idx="7">
                  <c:v>7.5399999999999995E-2</c:v>
                </c:pt>
                <c:pt idx="8">
                  <c:v>0.11899999999999999</c:v>
                </c:pt>
                <c:pt idx="9">
                  <c:v>0.20699999999999999</c:v>
                </c:pt>
                <c:pt idx="10">
                  <c:v>0.33300000000000002</c:v>
                </c:pt>
                <c:pt idx="11">
                  <c:v>0.45500000000000002</c:v>
                </c:pt>
                <c:pt idx="12">
                  <c:v>0.56699999999999995</c:v>
                </c:pt>
                <c:pt idx="13">
                  <c:v>0.58699999999999997</c:v>
                </c:pt>
                <c:pt idx="14">
                  <c:v>0.499</c:v>
                </c:pt>
                <c:pt idx="15">
                  <c:v>0.54600000000000004</c:v>
                </c:pt>
                <c:pt idx="16">
                  <c:v>0.72099999999999997</c:v>
                </c:pt>
                <c:pt idx="17">
                  <c:v>0.84</c:v>
                </c:pt>
                <c:pt idx="18">
                  <c:v>0.88600000000000001</c:v>
                </c:pt>
                <c:pt idx="19">
                  <c:v>0.92</c:v>
                </c:pt>
                <c:pt idx="20">
                  <c:v>0.92100000000000004</c:v>
                </c:pt>
                <c:pt idx="21">
                  <c:v>0.84099999999999997</c:v>
                </c:pt>
                <c:pt idx="22">
                  <c:v>0.85299999999999998</c:v>
                </c:pt>
                <c:pt idx="23">
                  <c:v>0.91400000000000003</c:v>
                </c:pt>
                <c:pt idx="24">
                  <c:v>0.90700000000000003</c:v>
                </c:pt>
                <c:pt idx="25">
                  <c:v>0.92</c:v>
                </c:pt>
                <c:pt idx="26">
                  <c:v>0.89700000000000002</c:v>
                </c:pt>
                <c:pt idx="27">
                  <c:v>0.92100000000000004</c:v>
                </c:pt>
                <c:pt idx="28">
                  <c:v>7.4999999999999997E-2</c:v>
                </c:pt>
                <c:pt idx="29">
                  <c:v>8.3900000000000002E-2</c:v>
                </c:pt>
                <c:pt idx="30">
                  <c:v>0.129</c:v>
                </c:pt>
                <c:pt idx="31">
                  <c:v>0.152</c:v>
                </c:pt>
                <c:pt idx="32">
                  <c:v>0.157</c:v>
                </c:pt>
                <c:pt idx="33">
                  <c:v>0.251</c:v>
                </c:pt>
                <c:pt idx="34">
                  <c:v>0.26700000000000002</c:v>
                </c:pt>
                <c:pt idx="35">
                  <c:v>7.4999999999999997E-2</c:v>
                </c:pt>
                <c:pt idx="36">
                  <c:v>0.11799999999999999</c:v>
                </c:pt>
                <c:pt idx="37">
                  <c:v>0.14199999999999999</c:v>
                </c:pt>
                <c:pt idx="38">
                  <c:v>0.245</c:v>
                </c:pt>
                <c:pt idx="39">
                  <c:v>0.25</c:v>
                </c:pt>
                <c:pt idx="40">
                  <c:v>0.34200000000000003</c:v>
                </c:pt>
                <c:pt idx="41">
                  <c:v>0.36199999999999999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3-4DBB-9303-9847614A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24664"/>
        <c:axId val="641328824"/>
      </c:scatterChart>
      <c:valAx>
        <c:axId val="64132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</a:t>
                </a:r>
                <a:r>
                  <a:rPr lang="en-CA" baseline="0"/>
                  <a:t> </a:t>
                </a:r>
                <a:r>
                  <a:rPr lang="en-CA" sz="900" b="0" i="0" u="none" strike="noStrike" baseline="0">
                    <a:effectLst/>
                  </a:rPr>
                  <a:t>0.040164</a:t>
                </a:r>
                <a:r>
                  <a:rPr lang="en-CA" sz="900" b="1" i="0" u="none" strike="noStrike" baseline="0"/>
                  <a:t>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4074994798111988"/>
              <c:y val="0.54656961484465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8824"/>
        <c:crosses val="autoZero"/>
        <c:crossBetween val="midCat"/>
      </c:valAx>
      <c:valAx>
        <c:axId val="641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7</xdr:row>
      <xdr:rowOff>68580</xdr:rowOff>
    </xdr:from>
    <xdr:to>
      <xdr:col>8</xdr:col>
      <xdr:colOff>365760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99695-D0DF-40A1-86F1-36D608FA1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8</xdr:row>
      <xdr:rowOff>0</xdr:rowOff>
    </xdr:from>
    <xdr:to>
      <xdr:col>20</xdr:col>
      <xdr:colOff>198120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09BFC-F003-4D6F-AEC7-98CE202F7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0.38108</cdr:x>
      <cdr:y>0.60465</cdr:y>
    </cdr:from>
    <cdr:to>
      <cdr:x>0.60083</cdr:x>
      <cdr:y>0.7186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BD6FA19-895A-40B7-8784-DF755F124A36}"/>
            </a:ext>
          </a:extLst>
        </cdr:cNvPr>
        <cdr:cNvSpPr txBox="1"/>
      </cdr:nvSpPr>
      <cdr:spPr>
        <a:xfrm xmlns:a="http://schemas.openxmlformats.org/drawingml/2006/main">
          <a:off x="2087880" y="1981200"/>
          <a:ext cx="1203960" cy="3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8</xdr:row>
      <xdr:rowOff>175260</xdr:rowOff>
    </xdr:from>
    <xdr:to>
      <xdr:col>17</xdr:col>
      <xdr:colOff>320040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E6650-8E4F-4C9D-83DF-5A099D3F6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12</xdr:row>
      <xdr:rowOff>129540</xdr:rowOff>
    </xdr:from>
    <xdr:to>
      <xdr:col>18</xdr:col>
      <xdr:colOff>411480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E2134-E2D2-4C19-9B8D-744513765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</xdr:row>
      <xdr:rowOff>175260</xdr:rowOff>
    </xdr:from>
    <xdr:to>
      <xdr:col>18</xdr:col>
      <xdr:colOff>594360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D75A1-893C-4940-A457-38DCA7353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20</xdr:col>
      <xdr:colOff>601980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8AD26-024A-4DEB-987B-363A4095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114300</xdr:rowOff>
    </xdr:from>
    <xdr:to>
      <xdr:col>19</xdr:col>
      <xdr:colOff>373380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DC76C-9E18-437D-A24A-9E149F510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_1"/>
      <sheetName val="Sheet6"/>
      <sheetName val="Sheet7"/>
      <sheetName val="Sheet8"/>
      <sheetName val="Sheet9"/>
      <sheetName val="Sheet12"/>
      <sheetName val="Sheet13"/>
      <sheetName val="Sheet14"/>
    </sheetNames>
    <sheetDataSet>
      <sheetData sheetId="0">
        <row r="2">
          <cell r="E2">
            <v>46.49</v>
          </cell>
          <cell r="F2">
            <v>44.24</v>
          </cell>
          <cell r="G2">
            <v>47.1</v>
          </cell>
          <cell r="H2">
            <v>43.8</v>
          </cell>
          <cell r="M2">
            <v>1</v>
          </cell>
        </row>
        <row r="3">
          <cell r="E3">
            <v>50.08</v>
          </cell>
          <cell r="F3">
            <v>47.9</v>
          </cell>
          <cell r="G3">
            <v>50.84</v>
          </cell>
          <cell r="H3">
            <v>45.1</v>
          </cell>
          <cell r="M3">
            <v>2</v>
          </cell>
        </row>
        <row r="4">
          <cell r="E4">
            <v>47.2</v>
          </cell>
          <cell r="F4">
            <v>44.68</v>
          </cell>
          <cell r="G4">
            <v>47</v>
          </cell>
          <cell r="H4">
            <v>42</v>
          </cell>
          <cell r="M4">
            <v>3</v>
          </cell>
        </row>
        <row r="5">
          <cell r="E5">
            <v>60.4</v>
          </cell>
          <cell r="F5">
            <v>54.75</v>
          </cell>
          <cell r="G5">
            <v>57.8</v>
          </cell>
          <cell r="H5">
            <v>53.6</v>
          </cell>
          <cell r="M5">
            <v>4</v>
          </cell>
        </row>
        <row r="6">
          <cell r="E6">
            <v>51.55</v>
          </cell>
          <cell r="F6">
            <v>47.07</v>
          </cell>
          <cell r="G6">
            <v>50.8</v>
          </cell>
          <cell r="H6">
            <v>45.1</v>
          </cell>
          <cell r="M6">
            <v>5</v>
          </cell>
        </row>
        <row r="7">
          <cell r="E7">
            <v>42.13</v>
          </cell>
          <cell r="F7">
            <v>37.81</v>
          </cell>
          <cell r="G7">
            <v>48.1</v>
          </cell>
          <cell r="H7">
            <v>36.299999999999997</v>
          </cell>
          <cell r="M7">
            <v>6</v>
          </cell>
        </row>
        <row r="8">
          <cell r="E8">
            <v>55.99</v>
          </cell>
          <cell r="F8">
            <v>48.39</v>
          </cell>
          <cell r="G8">
            <v>55.5</v>
          </cell>
          <cell r="H8">
            <v>47.7</v>
          </cell>
          <cell r="M8">
            <v>7</v>
          </cell>
        </row>
        <row r="9">
          <cell r="E9">
            <v>53.38</v>
          </cell>
          <cell r="F9">
            <v>46.54</v>
          </cell>
          <cell r="G9">
            <v>50.8</v>
          </cell>
          <cell r="H9">
            <v>45.2</v>
          </cell>
          <cell r="M9">
            <v>8</v>
          </cell>
        </row>
        <row r="10">
          <cell r="E10">
            <v>44.9</v>
          </cell>
          <cell r="F10">
            <v>38.17</v>
          </cell>
          <cell r="G10">
            <v>52.8</v>
          </cell>
          <cell r="H10">
            <v>42.2</v>
          </cell>
          <cell r="M10">
            <v>9</v>
          </cell>
        </row>
        <row r="11">
          <cell r="E11">
            <v>72.87</v>
          </cell>
          <cell r="F11">
            <v>57.38</v>
          </cell>
          <cell r="G11">
            <v>70</v>
          </cell>
          <cell r="H11">
            <v>55.7</v>
          </cell>
          <cell r="M11">
            <v>10</v>
          </cell>
        </row>
        <row r="12">
          <cell r="E12">
            <v>58.75</v>
          </cell>
          <cell r="F12">
            <v>46.71</v>
          </cell>
          <cell r="G12">
            <v>60.5</v>
          </cell>
          <cell r="H12">
            <v>45.9</v>
          </cell>
          <cell r="M12">
            <v>11</v>
          </cell>
        </row>
        <row r="13">
          <cell r="E13">
            <v>63.32</v>
          </cell>
          <cell r="F13">
            <v>48.12</v>
          </cell>
          <cell r="G13">
            <v>64.5</v>
          </cell>
          <cell r="H13">
            <v>49.3</v>
          </cell>
          <cell r="M13">
            <v>12</v>
          </cell>
        </row>
        <row r="14">
          <cell r="E14">
            <v>72.040000000000006</v>
          </cell>
          <cell r="F14">
            <v>63.75</v>
          </cell>
          <cell r="G14">
            <v>68.099999999999994</v>
          </cell>
          <cell r="H14">
            <v>59.7</v>
          </cell>
          <cell r="M14">
            <v>13</v>
          </cell>
        </row>
        <row r="15">
          <cell r="E15">
            <v>58.56</v>
          </cell>
          <cell r="F15">
            <v>54.63</v>
          </cell>
          <cell r="G15">
            <v>58.4</v>
          </cell>
          <cell r="H15">
            <v>52.6</v>
          </cell>
          <cell r="M15">
            <v>14</v>
          </cell>
        </row>
        <row r="16">
          <cell r="E16">
            <v>48.57</v>
          </cell>
          <cell r="F16">
            <v>44.08</v>
          </cell>
          <cell r="G16">
            <v>51.6</v>
          </cell>
          <cell r="H16">
            <v>46.1</v>
          </cell>
          <cell r="M16">
            <v>15</v>
          </cell>
        </row>
        <row r="17">
          <cell r="E17">
            <v>57.02</v>
          </cell>
          <cell r="F17">
            <v>47.71</v>
          </cell>
          <cell r="G17">
            <v>56.4</v>
          </cell>
          <cell r="H17">
            <v>46.4</v>
          </cell>
          <cell r="M17">
            <v>16</v>
          </cell>
        </row>
        <row r="18">
          <cell r="E18">
            <v>63.84</v>
          </cell>
          <cell r="F18">
            <v>55.49</v>
          </cell>
          <cell r="G18">
            <v>62.3</v>
          </cell>
          <cell r="H18">
            <v>52.6</v>
          </cell>
          <cell r="M18">
            <v>17</v>
          </cell>
        </row>
        <row r="19">
          <cell r="E19">
            <v>61.24</v>
          </cell>
          <cell r="F19">
            <v>50.41</v>
          </cell>
          <cell r="G19">
            <v>59.3</v>
          </cell>
          <cell r="H19">
            <v>49.3</v>
          </cell>
          <cell r="M19">
            <v>18</v>
          </cell>
        </row>
        <row r="20">
          <cell r="E20">
            <v>50.42</v>
          </cell>
          <cell r="F20">
            <v>38.979999999999997</v>
          </cell>
          <cell r="G20">
            <v>50.5</v>
          </cell>
          <cell r="H20">
            <v>38.4</v>
          </cell>
          <cell r="M20">
            <v>19</v>
          </cell>
        </row>
        <row r="21">
          <cell r="E21">
            <v>70.56</v>
          </cell>
          <cell r="F21">
            <v>57.13</v>
          </cell>
          <cell r="G21">
            <v>66.599999999999994</v>
          </cell>
          <cell r="H21">
            <v>52.6</v>
          </cell>
          <cell r="M21">
            <v>20</v>
          </cell>
        </row>
        <row r="22">
          <cell r="E22">
            <v>47.91</v>
          </cell>
          <cell r="F22">
            <v>35.18</v>
          </cell>
          <cell r="G22">
            <v>52.7</v>
          </cell>
          <cell r="H22">
            <v>39.799999999999997</v>
          </cell>
          <cell r="M22">
            <v>21</v>
          </cell>
        </row>
        <row r="23">
          <cell r="E23">
            <v>44.63</v>
          </cell>
          <cell r="F23">
            <v>29.23</v>
          </cell>
          <cell r="G23">
            <v>45</v>
          </cell>
          <cell r="H23">
            <v>29.6</v>
          </cell>
          <cell r="M23">
            <v>22</v>
          </cell>
        </row>
        <row r="24">
          <cell r="E24">
            <v>56.15</v>
          </cell>
          <cell r="F24">
            <v>39.56</v>
          </cell>
          <cell r="G24">
            <v>57.2</v>
          </cell>
          <cell r="H24">
            <v>41.4</v>
          </cell>
          <cell r="M24">
            <v>23</v>
          </cell>
        </row>
        <row r="25">
          <cell r="E25">
            <v>58.23</v>
          </cell>
          <cell r="F25">
            <v>35.630000000000003</v>
          </cell>
          <cell r="G25">
            <v>60.9</v>
          </cell>
          <cell r="H25">
            <v>38.6</v>
          </cell>
          <cell r="M25">
            <v>24</v>
          </cell>
        </row>
        <row r="26">
          <cell r="E26">
            <v>50.62</v>
          </cell>
          <cell r="F26">
            <v>44.6</v>
          </cell>
          <cell r="G26">
            <v>50.5</v>
          </cell>
          <cell r="H26">
            <v>41.9</v>
          </cell>
          <cell r="M26">
            <v>25</v>
          </cell>
        </row>
        <row r="27">
          <cell r="E27">
            <v>57.18</v>
          </cell>
          <cell r="F27">
            <v>50.19</v>
          </cell>
          <cell r="G27">
            <v>55.1</v>
          </cell>
          <cell r="H27">
            <v>49.7</v>
          </cell>
          <cell r="M27">
            <v>26</v>
          </cell>
        </row>
        <row r="28">
          <cell r="E28">
            <v>44.51</v>
          </cell>
          <cell r="F28">
            <v>38.58</v>
          </cell>
          <cell r="G28">
            <v>48.1</v>
          </cell>
          <cell r="H28">
            <v>40.1</v>
          </cell>
          <cell r="M28">
            <v>27</v>
          </cell>
        </row>
        <row r="29">
          <cell r="E29">
            <v>56.88</v>
          </cell>
          <cell r="F29">
            <v>44.26</v>
          </cell>
          <cell r="G29">
            <v>55.7</v>
          </cell>
          <cell r="H29">
            <v>42.3</v>
          </cell>
          <cell r="M29">
            <v>28</v>
          </cell>
        </row>
        <row r="30">
          <cell r="E30">
            <v>51.35</v>
          </cell>
          <cell r="F30">
            <v>38.770000000000003</v>
          </cell>
          <cell r="G30">
            <v>52.6</v>
          </cell>
          <cell r="H30">
            <v>40</v>
          </cell>
          <cell r="M30">
            <v>29</v>
          </cell>
        </row>
        <row r="31">
          <cell r="E31">
            <v>57.37</v>
          </cell>
          <cell r="F31">
            <v>42.15</v>
          </cell>
          <cell r="G31">
            <v>55.9</v>
          </cell>
          <cell r="H31">
            <v>43.3</v>
          </cell>
          <cell r="M31">
            <v>30</v>
          </cell>
        </row>
        <row r="32">
          <cell r="E32">
            <v>66.09</v>
          </cell>
          <cell r="F32">
            <v>45.05</v>
          </cell>
          <cell r="G32">
            <v>63.9</v>
          </cell>
          <cell r="H32">
            <v>46.1</v>
          </cell>
          <cell r="M32">
            <v>31</v>
          </cell>
        </row>
        <row r="33">
          <cell r="E33">
            <v>59.04</v>
          </cell>
          <cell r="F33">
            <v>39.57</v>
          </cell>
          <cell r="G33">
            <v>60</v>
          </cell>
          <cell r="H33">
            <v>43.3</v>
          </cell>
          <cell r="M33">
            <v>32</v>
          </cell>
        </row>
        <row r="34">
          <cell r="E34">
            <v>72.040000000000006</v>
          </cell>
          <cell r="F34">
            <v>46.23</v>
          </cell>
          <cell r="G34">
            <v>67</v>
          </cell>
          <cell r="H34">
            <v>46.5</v>
          </cell>
          <cell r="M34">
            <v>33</v>
          </cell>
        </row>
        <row r="35">
          <cell r="E35">
            <v>74</v>
          </cell>
          <cell r="F35">
            <v>38.869999999999997</v>
          </cell>
          <cell r="G35">
            <v>75</v>
          </cell>
          <cell r="H35">
            <v>37.299999999999997</v>
          </cell>
          <cell r="M35">
            <v>34</v>
          </cell>
        </row>
        <row r="36">
          <cell r="E36">
            <v>69.55</v>
          </cell>
          <cell r="F36">
            <v>35.020000000000003</v>
          </cell>
          <cell r="G36">
            <v>68.599999999999994</v>
          </cell>
          <cell r="H36">
            <v>33.700000000000003</v>
          </cell>
          <cell r="M36">
            <v>35</v>
          </cell>
        </row>
        <row r="37">
          <cell r="E37">
            <v>79.819999999999993</v>
          </cell>
          <cell r="F37">
            <v>36.81</v>
          </cell>
          <cell r="G37">
            <v>72.8</v>
          </cell>
          <cell r="H37">
            <v>37.299999999999997</v>
          </cell>
          <cell r="M37">
            <v>36</v>
          </cell>
        </row>
        <row r="39">
          <cell r="L39">
            <v>2.1895293761191899</v>
          </cell>
        </row>
      </sheetData>
      <sheetData sheetId="1">
        <row r="2">
          <cell r="F2">
            <v>9.0899999999999995E-2</v>
          </cell>
          <cell r="I2">
            <v>0.17</v>
          </cell>
        </row>
        <row r="3">
          <cell r="F3">
            <v>0.19850000000000001</v>
          </cell>
          <cell r="I3">
            <v>0.25600000000000001</v>
          </cell>
        </row>
        <row r="4">
          <cell r="F4">
            <v>0.41270000000000001</v>
          </cell>
          <cell r="I4">
            <v>0.46899999999999997</v>
          </cell>
        </row>
        <row r="5">
          <cell r="F5">
            <v>0.58850000000000002</v>
          </cell>
          <cell r="I5">
            <v>0.57499999999999996</v>
          </cell>
        </row>
        <row r="6">
          <cell r="F6">
            <v>0.74239999999999995</v>
          </cell>
          <cell r="I6">
            <v>0.71199999999999997</v>
          </cell>
        </row>
        <row r="7">
          <cell r="F7">
            <v>0.82889999999999997</v>
          </cell>
          <cell r="I7">
            <v>0.86199999999999999</v>
          </cell>
        </row>
        <row r="8">
          <cell r="F8">
            <v>0.92500000000000004</v>
          </cell>
          <cell r="I8">
            <v>0.88</v>
          </cell>
        </row>
        <row r="9">
          <cell r="F9">
            <v>0.23369999999999999</v>
          </cell>
          <cell r="I9">
            <v>0.19700000000000001</v>
          </cell>
        </row>
        <row r="10">
          <cell r="F10">
            <v>0.42909999999999998</v>
          </cell>
          <cell r="I10">
            <v>0.28000000000000003</v>
          </cell>
        </row>
        <row r="11">
          <cell r="F11">
            <v>0.82350000000000001</v>
          </cell>
          <cell r="I11">
            <v>0.60199999999999998</v>
          </cell>
        </row>
        <row r="12">
          <cell r="F12">
            <v>1</v>
          </cell>
          <cell r="I12">
            <v>0.84</v>
          </cell>
        </row>
        <row r="13">
          <cell r="F13">
            <v>1</v>
          </cell>
          <cell r="I13">
            <v>0.90500000000000003</v>
          </cell>
        </row>
        <row r="14">
          <cell r="F14">
            <v>1</v>
          </cell>
          <cell r="I14">
            <v>0.94099999999999995</v>
          </cell>
        </row>
        <row r="15">
          <cell r="F15">
            <v>1</v>
          </cell>
          <cell r="I15">
            <v>0.95399999999999996</v>
          </cell>
        </row>
        <row r="16">
          <cell r="F16">
            <v>0.68330000000000002</v>
          </cell>
          <cell r="I16">
            <v>0.76200000000000001</v>
          </cell>
        </row>
        <row r="17">
          <cell r="F17">
            <v>0.88390000000000002</v>
          </cell>
          <cell r="I17">
            <v>0.77600000000000002</v>
          </cell>
        </row>
        <row r="18">
          <cell r="F18">
            <v>1</v>
          </cell>
          <cell r="I18">
            <v>0.94399999999999995</v>
          </cell>
        </row>
        <row r="19">
          <cell r="F19">
            <v>0.97119999999999995</v>
          </cell>
          <cell r="I19">
            <v>0.95899999999999996</v>
          </cell>
        </row>
        <row r="20">
          <cell r="F20">
            <v>1</v>
          </cell>
          <cell r="I20">
            <v>0.96</v>
          </cell>
        </row>
        <row r="21">
          <cell r="F21">
            <v>1</v>
          </cell>
          <cell r="I21">
            <v>0.96099999999999997</v>
          </cell>
        </row>
        <row r="22">
          <cell r="F22">
            <v>0.97489999999999999</v>
          </cell>
          <cell r="I22">
            <v>0.96199999999999997</v>
          </cell>
        </row>
        <row r="23">
          <cell r="F23">
            <v>1</v>
          </cell>
          <cell r="I23">
            <v>0.96099999999999997</v>
          </cell>
        </row>
        <row r="24">
          <cell r="F24">
            <v>1</v>
          </cell>
          <cell r="I24">
            <v>0.95599999999999996</v>
          </cell>
        </row>
        <row r="25">
          <cell r="F25">
            <v>1</v>
          </cell>
          <cell r="I25">
            <v>0.95599999999999996</v>
          </cell>
        </row>
        <row r="26">
          <cell r="F26">
            <v>1</v>
          </cell>
          <cell r="I26">
            <v>0.94799999999999995</v>
          </cell>
        </row>
        <row r="27">
          <cell r="F27">
            <v>1</v>
          </cell>
          <cell r="I27">
            <v>0.96</v>
          </cell>
        </row>
        <row r="28">
          <cell r="F28">
            <v>1</v>
          </cell>
          <cell r="I28">
            <v>0.93700000000000006</v>
          </cell>
        </row>
        <row r="29">
          <cell r="F29">
            <v>1</v>
          </cell>
          <cell r="I29">
            <v>0.96199999999999997</v>
          </cell>
        </row>
        <row r="30">
          <cell r="F30">
            <v>5.4100000000000002E-2</v>
          </cell>
          <cell r="I30">
            <v>0.157</v>
          </cell>
        </row>
        <row r="31">
          <cell r="F31">
            <v>0.1036</v>
          </cell>
          <cell r="I31">
            <v>0.17599999999999999</v>
          </cell>
        </row>
        <row r="32">
          <cell r="F32">
            <v>0.2409</v>
          </cell>
          <cell r="I32">
            <v>0.192</v>
          </cell>
        </row>
        <row r="33">
          <cell r="F33">
            <v>0.41049999999999998</v>
          </cell>
          <cell r="I33">
            <v>0.33900000000000002</v>
          </cell>
        </row>
        <row r="34">
          <cell r="F34">
            <v>0.50090000000000001</v>
          </cell>
          <cell r="I34">
            <v>0.51500000000000001</v>
          </cell>
        </row>
        <row r="35">
          <cell r="F35">
            <v>0.61080000000000001</v>
          </cell>
          <cell r="I35">
            <v>0.63700000000000001</v>
          </cell>
        </row>
        <row r="36">
          <cell r="F36">
            <v>0.7409</v>
          </cell>
          <cell r="I36">
            <v>0.751</v>
          </cell>
        </row>
        <row r="37">
          <cell r="F37">
            <v>0.10299999999999999</v>
          </cell>
          <cell r="I37">
            <v>0.157</v>
          </cell>
        </row>
        <row r="38">
          <cell r="F38">
            <v>0.25140000000000001</v>
          </cell>
          <cell r="I38">
            <v>0.26100000000000001</v>
          </cell>
        </row>
        <row r="39">
          <cell r="F39">
            <v>0.371</v>
          </cell>
          <cell r="I39">
            <v>0.28999999999999998</v>
          </cell>
        </row>
        <row r="40">
          <cell r="F40">
            <v>0.49919999999999998</v>
          </cell>
          <cell r="I40">
            <v>0.47799999999999998</v>
          </cell>
        </row>
        <row r="41">
          <cell r="F41">
            <v>0.60150000000000003</v>
          </cell>
          <cell r="I41">
            <v>0.60599999999999998</v>
          </cell>
        </row>
        <row r="42">
          <cell r="F42">
            <v>0.73109999999999997</v>
          </cell>
          <cell r="I42">
            <v>0.72899999999999998</v>
          </cell>
        </row>
        <row r="43">
          <cell r="F43">
            <v>0.79149999999999998</v>
          </cell>
          <cell r="I43">
            <v>0.751</v>
          </cell>
        </row>
      </sheetData>
      <sheetData sheetId="2">
        <row r="2">
          <cell r="A2">
            <v>1</v>
          </cell>
          <cell r="F2">
            <v>2.1499999999999998E-2</v>
          </cell>
          <cell r="I2">
            <v>7.51E-2</v>
          </cell>
        </row>
        <row r="3">
          <cell r="A3">
            <v>2</v>
          </cell>
          <cell r="F3">
            <v>4.2999999999999997E-2</v>
          </cell>
          <cell r="I3">
            <v>8.5699999999999998E-2</v>
          </cell>
        </row>
        <row r="4">
          <cell r="A4">
            <v>3</v>
          </cell>
          <cell r="F4">
            <v>8.6499999999999994E-2</v>
          </cell>
          <cell r="I4">
            <v>0.126</v>
          </cell>
        </row>
        <row r="5">
          <cell r="A5">
            <v>4</v>
          </cell>
          <cell r="F5">
            <v>0.13020000000000001</v>
          </cell>
          <cell r="I5">
            <v>0.17399999999999999</v>
          </cell>
        </row>
        <row r="6">
          <cell r="A6">
            <v>5</v>
          </cell>
          <cell r="F6">
            <v>0.17330000000000001</v>
          </cell>
          <cell r="I6">
            <v>0.19700000000000001</v>
          </cell>
        </row>
        <row r="7">
          <cell r="A7">
            <v>6</v>
          </cell>
          <cell r="F7">
            <v>0.24279999999999999</v>
          </cell>
          <cell r="I7">
            <v>0.28699999999999998</v>
          </cell>
        </row>
        <row r="8">
          <cell r="A8">
            <v>7</v>
          </cell>
          <cell r="F8">
            <v>0.2969</v>
          </cell>
          <cell r="I8">
            <v>0.29899999999999999</v>
          </cell>
        </row>
        <row r="9">
          <cell r="A9">
            <v>8</v>
          </cell>
          <cell r="F9">
            <v>5.3199999999999997E-2</v>
          </cell>
          <cell r="I9">
            <v>7.5399999999999995E-2</v>
          </cell>
        </row>
        <row r="10">
          <cell r="A10">
            <v>9</v>
          </cell>
          <cell r="F10">
            <v>9.1600000000000001E-2</v>
          </cell>
          <cell r="I10">
            <v>0.11899999999999999</v>
          </cell>
        </row>
        <row r="11">
          <cell r="A11">
            <v>10</v>
          </cell>
          <cell r="F11">
            <v>0.23949999999999999</v>
          </cell>
          <cell r="I11">
            <v>0.20699999999999999</v>
          </cell>
        </row>
        <row r="12">
          <cell r="A12">
            <v>11</v>
          </cell>
          <cell r="F12">
            <v>0.35020000000000001</v>
          </cell>
          <cell r="I12">
            <v>0.33300000000000002</v>
          </cell>
        </row>
        <row r="13">
          <cell r="A13">
            <v>12</v>
          </cell>
          <cell r="F13">
            <v>0.47749999999999998</v>
          </cell>
          <cell r="I13">
            <v>0.45500000000000002</v>
          </cell>
        </row>
        <row r="14">
          <cell r="A14">
            <v>13</v>
          </cell>
          <cell r="F14">
            <v>0.59289999999999998</v>
          </cell>
          <cell r="I14">
            <v>0.56699999999999995</v>
          </cell>
        </row>
        <row r="15">
          <cell r="A15">
            <v>14</v>
          </cell>
          <cell r="F15">
            <v>0.64449999999999996</v>
          </cell>
          <cell r="I15">
            <v>0.58699999999999997</v>
          </cell>
        </row>
        <row r="16">
          <cell r="A16">
            <v>15</v>
          </cell>
          <cell r="F16">
            <v>0.36309999999999998</v>
          </cell>
          <cell r="I16">
            <v>0.499</v>
          </cell>
        </row>
        <row r="17">
          <cell r="A17">
            <v>16</v>
          </cell>
          <cell r="F17">
            <v>0.58689999999999998</v>
          </cell>
          <cell r="I17">
            <v>0.54600000000000004</v>
          </cell>
        </row>
        <row r="18">
          <cell r="A18">
            <v>17</v>
          </cell>
          <cell r="F18">
            <v>0.75690000000000002</v>
          </cell>
          <cell r="I18">
            <v>0.72099999999999997</v>
          </cell>
        </row>
        <row r="19">
          <cell r="A19">
            <v>18</v>
          </cell>
          <cell r="F19">
            <v>0.7893</v>
          </cell>
          <cell r="I19">
            <v>0.84</v>
          </cell>
        </row>
        <row r="20">
          <cell r="A20">
            <v>19</v>
          </cell>
          <cell r="F20">
            <v>0.89429999999999998</v>
          </cell>
          <cell r="I20">
            <v>0.88600000000000001</v>
          </cell>
        </row>
        <row r="21">
          <cell r="A21">
            <v>20</v>
          </cell>
          <cell r="F21">
            <v>0.92869999999999997</v>
          </cell>
          <cell r="I21">
            <v>0.92</v>
          </cell>
        </row>
        <row r="22">
          <cell r="A22">
            <v>21</v>
          </cell>
          <cell r="F22">
            <v>0.93679999999999997</v>
          </cell>
          <cell r="I22">
            <v>0.92100000000000004</v>
          </cell>
        </row>
        <row r="23">
          <cell r="A23">
            <v>22</v>
          </cell>
          <cell r="F23">
            <v>0.86040000000000005</v>
          </cell>
          <cell r="I23">
            <v>0.84099999999999997</v>
          </cell>
        </row>
        <row r="24">
          <cell r="A24">
            <v>23</v>
          </cell>
          <cell r="F24">
            <v>0.91290000000000004</v>
          </cell>
          <cell r="I24">
            <v>0.85299999999999998</v>
          </cell>
        </row>
        <row r="25">
          <cell r="A25">
            <v>24</v>
          </cell>
          <cell r="F25">
            <v>0.92730000000000001</v>
          </cell>
          <cell r="I25">
            <v>0.91400000000000003</v>
          </cell>
        </row>
        <row r="26">
          <cell r="A26">
            <v>25</v>
          </cell>
          <cell r="F26">
            <v>0.92969999999999997</v>
          </cell>
          <cell r="I26">
            <v>0.90700000000000003</v>
          </cell>
        </row>
        <row r="27">
          <cell r="A27">
            <v>26</v>
          </cell>
          <cell r="F27">
            <v>0.93830000000000002</v>
          </cell>
          <cell r="I27">
            <v>0.92</v>
          </cell>
        </row>
        <row r="28">
          <cell r="A28">
            <v>27</v>
          </cell>
          <cell r="F28">
            <v>0.95879999999999999</v>
          </cell>
          <cell r="I28">
            <v>0.89700000000000002</v>
          </cell>
        </row>
        <row r="29">
          <cell r="A29">
            <v>28</v>
          </cell>
          <cell r="F29">
            <v>0.95850000000000002</v>
          </cell>
          <cell r="I29">
            <v>0.92100000000000004</v>
          </cell>
        </row>
        <row r="30">
          <cell r="A30">
            <v>29</v>
          </cell>
          <cell r="F30">
            <v>2.9100000000000001E-2</v>
          </cell>
          <cell r="I30">
            <v>7.4999999999999997E-2</v>
          </cell>
        </row>
        <row r="31">
          <cell r="A31">
            <v>30</v>
          </cell>
          <cell r="F31">
            <v>5.0099999999999999E-2</v>
          </cell>
          <cell r="I31">
            <v>8.3900000000000002E-2</v>
          </cell>
        </row>
        <row r="32">
          <cell r="A32">
            <v>31</v>
          </cell>
          <cell r="F32">
            <v>9.98E-2</v>
          </cell>
          <cell r="I32">
            <v>0.129</v>
          </cell>
        </row>
        <row r="33">
          <cell r="A33">
            <v>32</v>
          </cell>
          <cell r="F33">
            <v>0.16009999999999999</v>
          </cell>
          <cell r="I33">
            <v>0.152</v>
          </cell>
        </row>
        <row r="34">
          <cell r="A34">
            <v>33</v>
          </cell>
          <cell r="F34">
            <v>0.1895</v>
          </cell>
          <cell r="I34">
            <v>0.157</v>
          </cell>
        </row>
        <row r="35">
          <cell r="A35">
            <v>34</v>
          </cell>
          <cell r="F35">
            <v>0.24959999999999999</v>
          </cell>
          <cell r="I35">
            <v>0.251</v>
          </cell>
        </row>
        <row r="36">
          <cell r="A36">
            <v>35</v>
          </cell>
          <cell r="F36">
            <v>0.30049999999999999</v>
          </cell>
          <cell r="I36">
            <v>0.26700000000000002</v>
          </cell>
        </row>
        <row r="37">
          <cell r="A37">
            <v>36</v>
          </cell>
          <cell r="F37">
            <v>7.6100000000000001E-2</v>
          </cell>
          <cell r="I37">
            <v>7.4999999999999997E-2</v>
          </cell>
        </row>
        <row r="38">
          <cell r="A38">
            <v>37</v>
          </cell>
          <cell r="F38">
            <v>8.9899999999999994E-2</v>
          </cell>
          <cell r="I38">
            <v>0.11799999999999999</v>
          </cell>
        </row>
        <row r="39">
          <cell r="A39">
            <v>38</v>
          </cell>
          <cell r="F39">
            <v>0.18740000000000001</v>
          </cell>
          <cell r="I39">
            <v>0.14199999999999999</v>
          </cell>
        </row>
        <row r="40">
          <cell r="A40">
            <v>39</v>
          </cell>
          <cell r="F40">
            <v>0.25009999999999999</v>
          </cell>
          <cell r="I40">
            <v>0.245</v>
          </cell>
        </row>
        <row r="41">
          <cell r="A41">
            <v>40</v>
          </cell>
          <cell r="F41">
            <v>0.30149999999999999</v>
          </cell>
          <cell r="I41">
            <v>0.25</v>
          </cell>
        </row>
        <row r="42">
          <cell r="A42">
            <v>41</v>
          </cell>
          <cell r="F42">
            <v>0.35010000000000002</v>
          </cell>
          <cell r="I42">
            <v>0.34200000000000003</v>
          </cell>
        </row>
        <row r="43">
          <cell r="A43">
            <v>42</v>
          </cell>
          <cell r="F43">
            <v>0.42049999999999998</v>
          </cell>
          <cell r="I43">
            <v>0.36199999999999999</v>
          </cell>
        </row>
      </sheetData>
      <sheetData sheetId="3">
        <row r="2">
          <cell r="E2">
            <v>6.65</v>
          </cell>
          <cell r="G2">
            <v>7.14</v>
          </cell>
        </row>
        <row r="3">
          <cell r="E3">
            <v>6.72</v>
          </cell>
          <cell r="G3">
            <v>7.14</v>
          </cell>
        </row>
        <row r="4">
          <cell r="E4">
            <v>4.2</v>
          </cell>
          <cell r="G4">
            <v>5.96</v>
          </cell>
        </row>
        <row r="5">
          <cell r="E5">
            <v>10.48</v>
          </cell>
          <cell r="G5">
            <v>9.8800000000000008</v>
          </cell>
        </row>
        <row r="6">
          <cell r="E6">
            <v>7.45</v>
          </cell>
          <cell r="G6">
            <v>7.14</v>
          </cell>
        </row>
        <row r="7">
          <cell r="E7">
            <v>6.78</v>
          </cell>
          <cell r="G7">
            <v>7.14</v>
          </cell>
        </row>
        <row r="8">
          <cell r="E8">
            <v>6.78</v>
          </cell>
          <cell r="G8">
            <v>7.14</v>
          </cell>
        </row>
        <row r="9">
          <cell r="E9">
            <v>14.23</v>
          </cell>
          <cell r="G9">
            <v>12.6</v>
          </cell>
        </row>
        <row r="10">
          <cell r="E10">
            <v>5.16</v>
          </cell>
          <cell r="G10">
            <v>5.96</v>
          </cell>
        </row>
        <row r="11">
          <cell r="E11">
            <v>5.84</v>
          </cell>
          <cell r="G11">
            <v>7.14</v>
          </cell>
        </row>
        <row r="12">
          <cell r="E12">
            <v>4.2300000000000004</v>
          </cell>
          <cell r="G12">
            <v>5.96</v>
          </cell>
        </row>
        <row r="13">
          <cell r="E13">
            <v>12.32</v>
          </cell>
          <cell r="G13">
            <v>9.8800000000000008</v>
          </cell>
        </row>
        <row r="14">
          <cell r="E14">
            <v>4.41</v>
          </cell>
          <cell r="G14">
            <v>7.14</v>
          </cell>
        </row>
        <row r="15">
          <cell r="E15">
            <v>7.86</v>
          </cell>
          <cell r="G15">
            <v>7.14</v>
          </cell>
        </row>
        <row r="16">
          <cell r="E16">
            <v>8.25</v>
          </cell>
          <cell r="G16">
            <v>9.8800000000000008</v>
          </cell>
        </row>
        <row r="17">
          <cell r="E17">
            <v>16.87</v>
          </cell>
          <cell r="G17">
            <v>13.8</v>
          </cell>
        </row>
        <row r="18">
          <cell r="E18">
            <v>3.39</v>
          </cell>
          <cell r="G18">
            <v>5.21</v>
          </cell>
        </row>
        <row r="19">
          <cell r="E19">
            <v>6.33</v>
          </cell>
          <cell r="G19">
            <v>7.14</v>
          </cell>
        </row>
        <row r="20">
          <cell r="E20">
            <v>2.89</v>
          </cell>
          <cell r="G20">
            <v>4.51</v>
          </cell>
        </row>
        <row r="21">
          <cell r="E21">
            <v>11.31</v>
          </cell>
          <cell r="G21">
            <v>9.8800000000000008</v>
          </cell>
        </row>
        <row r="22">
          <cell r="E22">
            <v>4.05</v>
          </cell>
          <cell r="G22">
            <v>5.21</v>
          </cell>
        </row>
        <row r="23">
          <cell r="E23">
            <v>13.28</v>
          </cell>
          <cell r="G23">
            <v>12.6</v>
          </cell>
        </row>
        <row r="24">
          <cell r="E24">
            <v>12.91</v>
          </cell>
          <cell r="G24">
            <v>12.6</v>
          </cell>
        </row>
        <row r="25">
          <cell r="E25">
            <v>10.34</v>
          </cell>
          <cell r="G25">
            <v>9.8800000000000008</v>
          </cell>
        </row>
        <row r="26">
          <cell r="E26">
            <v>15.62</v>
          </cell>
          <cell r="G26">
            <v>13.4</v>
          </cell>
        </row>
        <row r="27">
          <cell r="E27">
            <v>15.47</v>
          </cell>
          <cell r="G27">
            <v>13.4</v>
          </cell>
        </row>
        <row r="28">
          <cell r="E28">
            <v>15.45</v>
          </cell>
          <cell r="G28">
            <v>13.4</v>
          </cell>
        </row>
        <row r="29">
          <cell r="E29">
            <v>15.44</v>
          </cell>
          <cell r="G29">
            <v>13.4</v>
          </cell>
        </row>
        <row r="30">
          <cell r="E30">
            <v>15.52</v>
          </cell>
          <cell r="G30">
            <v>13.4</v>
          </cell>
        </row>
        <row r="31">
          <cell r="E31">
            <v>15.48</v>
          </cell>
          <cell r="G31">
            <v>13.4</v>
          </cell>
        </row>
      </sheetData>
      <sheetData sheetId="4">
        <row r="2">
          <cell r="F2">
            <v>540</v>
          </cell>
          <cell r="G2">
            <v>527</v>
          </cell>
        </row>
        <row r="3">
          <cell r="F3">
            <v>191.71899999999999</v>
          </cell>
          <cell r="G3">
            <v>207</v>
          </cell>
        </row>
        <row r="4">
          <cell r="F4">
            <v>322.5</v>
          </cell>
          <cell r="G4">
            <v>330</v>
          </cell>
        </row>
        <row r="5">
          <cell r="F5">
            <v>404.53100000000001</v>
          </cell>
          <cell r="G5">
            <v>390</v>
          </cell>
        </row>
        <row r="6">
          <cell r="F6">
            <v>423.75</v>
          </cell>
          <cell r="G6">
            <v>404</v>
          </cell>
        </row>
        <row r="7">
          <cell r="F7">
            <v>455.625</v>
          </cell>
          <cell r="G7">
            <v>439</v>
          </cell>
        </row>
        <row r="8">
          <cell r="F8">
            <v>509.06299999999999</v>
          </cell>
          <cell r="G8">
            <v>488</v>
          </cell>
        </row>
        <row r="9">
          <cell r="F9">
            <v>359.53100000000001</v>
          </cell>
          <cell r="G9">
            <v>352</v>
          </cell>
        </row>
        <row r="10">
          <cell r="F10">
            <v>301.875</v>
          </cell>
          <cell r="G10">
            <v>328</v>
          </cell>
        </row>
        <row r="11">
          <cell r="F11">
            <v>445.31299999999999</v>
          </cell>
          <cell r="G11">
            <v>439</v>
          </cell>
        </row>
        <row r="12">
          <cell r="F12">
            <v>587.81299999999999</v>
          </cell>
          <cell r="G12">
            <v>556</v>
          </cell>
        </row>
        <row r="13">
          <cell r="F13">
            <v>236.71899999999999</v>
          </cell>
          <cell r="G13">
            <v>242</v>
          </cell>
        </row>
        <row r="14">
          <cell r="F14">
            <v>578.43799999999999</v>
          </cell>
          <cell r="G14">
            <v>556</v>
          </cell>
        </row>
        <row r="15">
          <cell r="F15">
            <v>247.03100000000001</v>
          </cell>
          <cell r="G15">
            <v>265</v>
          </cell>
        </row>
        <row r="16">
          <cell r="F16">
            <v>326.25</v>
          </cell>
          <cell r="G16">
            <v>369</v>
          </cell>
        </row>
        <row r="17">
          <cell r="F17">
            <v>456.56299999999999</v>
          </cell>
          <cell r="G17">
            <v>439</v>
          </cell>
        </row>
        <row r="18">
          <cell r="F18">
            <v>540</v>
          </cell>
          <cell r="G18">
            <v>492</v>
          </cell>
        </row>
        <row r="19">
          <cell r="F19">
            <v>450.93799999999999</v>
          </cell>
          <cell r="G19">
            <v>443</v>
          </cell>
        </row>
        <row r="20">
          <cell r="F20">
            <v>486.25</v>
          </cell>
          <cell r="G20">
            <v>490</v>
          </cell>
        </row>
        <row r="21">
          <cell r="F21">
            <v>470.625</v>
          </cell>
          <cell r="G21">
            <v>490</v>
          </cell>
        </row>
        <row r="22">
          <cell r="F22">
            <v>478.125</v>
          </cell>
          <cell r="G22">
            <v>490</v>
          </cell>
        </row>
        <row r="23">
          <cell r="F23">
            <v>505</v>
          </cell>
          <cell r="G23">
            <v>490</v>
          </cell>
        </row>
        <row r="24">
          <cell r="F24">
            <v>455.625</v>
          </cell>
          <cell r="G24">
            <v>490</v>
          </cell>
        </row>
        <row r="25">
          <cell r="F25">
            <v>493.75</v>
          </cell>
          <cell r="G25">
            <v>490</v>
          </cell>
        </row>
        <row r="26">
          <cell r="F26">
            <v>350</v>
          </cell>
          <cell r="G26">
            <v>356</v>
          </cell>
        </row>
        <row r="27">
          <cell r="F27">
            <v>565</v>
          </cell>
          <cell r="G27">
            <v>561</v>
          </cell>
        </row>
        <row r="28">
          <cell r="F28">
            <v>508.75</v>
          </cell>
          <cell r="G28">
            <v>518</v>
          </cell>
        </row>
        <row r="29">
          <cell r="F29">
            <v>553.75</v>
          </cell>
          <cell r="G29">
            <v>518</v>
          </cell>
        </row>
        <row r="30">
          <cell r="F30">
            <v>561.25</v>
          </cell>
          <cell r="G30">
            <v>518</v>
          </cell>
        </row>
        <row r="31">
          <cell r="F31">
            <v>508.75</v>
          </cell>
          <cell r="G31">
            <v>518</v>
          </cell>
        </row>
        <row r="32">
          <cell r="F32">
            <v>543.75</v>
          </cell>
          <cell r="G32">
            <v>518</v>
          </cell>
        </row>
        <row r="33">
          <cell r="F33">
            <v>527.5</v>
          </cell>
          <cell r="G33">
            <v>518</v>
          </cell>
        </row>
      </sheetData>
      <sheetData sheetId="5"/>
      <sheetData sheetId="6">
        <row r="2">
          <cell r="E2">
            <v>88.86</v>
          </cell>
          <cell r="G2">
            <v>95</v>
          </cell>
        </row>
        <row r="3">
          <cell r="E3">
            <v>243.32</v>
          </cell>
          <cell r="G3">
            <v>223</v>
          </cell>
        </row>
        <row r="4">
          <cell r="E4">
            <v>178.89</v>
          </cell>
          <cell r="G4">
            <v>174</v>
          </cell>
        </row>
        <row r="5">
          <cell r="E5">
            <v>192.03</v>
          </cell>
          <cell r="G5">
            <v>181</v>
          </cell>
        </row>
        <row r="6">
          <cell r="E6">
            <v>220.45</v>
          </cell>
          <cell r="G6">
            <v>209</v>
          </cell>
        </row>
        <row r="7">
          <cell r="E7">
            <v>110.22</v>
          </cell>
          <cell r="G7">
            <v>109</v>
          </cell>
        </row>
        <row r="8">
          <cell r="E8">
            <v>200</v>
          </cell>
          <cell r="G8">
            <v>215</v>
          </cell>
        </row>
        <row r="9">
          <cell r="E9">
            <v>230.93</v>
          </cell>
          <cell r="G9">
            <v>226</v>
          </cell>
        </row>
        <row r="10">
          <cell r="E10">
            <v>177</v>
          </cell>
          <cell r="G10">
            <v>169</v>
          </cell>
        </row>
        <row r="11">
          <cell r="E11">
            <v>74.39</v>
          </cell>
          <cell r="G11">
            <v>79.3</v>
          </cell>
        </row>
        <row r="12">
          <cell r="E12">
            <v>112</v>
          </cell>
          <cell r="G12">
            <v>110</v>
          </cell>
        </row>
        <row r="13">
          <cell r="E13">
            <v>86</v>
          </cell>
          <cell r="G13">
            <v>86</v>
          </cell>
        </row>
        <row r="14">
          <cell r="E14">
            <v>65</v>
          </cell>
          <cell r="G14">
            <v>75.8</v>
          </cell>
        </row>
        <row r="15">
          <cell r="E15">
            <v>36.729999999999997</v>
          </cell>
          <cell r="G15">
            <v>16</v>
          </cell>
        </row>
        <row r="16">
          <cell r="E16">
            <v>176</v>
          </cell>
          <cell r="G16">
            <v>169</v>
          </cell>
        </row>
        <row r="17">
          <cell r="E17">
            <v>179</v>
          </cell>
          <cell r="G17">
            <v>169</v>
          </cell>
        </row>
        <row r="18">
          <cell r="E18">
            <v>12</v>
          </cell>
          <cell r="G18">
            <v>9</v>
          </cell>
        </row>
        <row r="19">
          <cell r="E19">
            <v>10</v>
          </cell>
          <cell r="G19">
            <v>6</v>
          </cell>
        </row>
        <row r="20">
          <cell r="E20">
            <v>5</v>
          </cell>
          <cell r="G20">
            <v>2</v>
          </cell>
        </row>
        <row r="21">
          <cell r="E21">
            <v>50</v>
          </cell>
          <cell r="G21">
            <v>51</v>
          </cell>
        </row>
        <row r="22">
          <cell r="E22">
            <v>14.18</v>
          </cell>
          <cell r="G22">
            <v>21</v>
          </cell>
        </row>
        <row r="23">
          <cell r="E23">
            <v>7</v>
          </cell>
          <cell r="G23">
            <v>2</v>
          </cell>
        </row>
        <row r="24">
          <cell r="E24">
            <v>17</v>
          </cell>
          <cell r="G24">
            <v>26</v>
          </cell>
        </row>
        <row r="25">
          <cell r="E25">
            <v>84</v>
          </cell>
          <cell r="G25">
            <v>91</v>
          </cell>
        </row>
        <row r="26">
          <cell r="E26">
            <v>65</v>
          </cell>
          <cell r="G26">
            <v>65</v>
          </cell>
        </row>
        <row r="27">
          <cell r="E27">
            <v>162</v>
          </cell>
          <cell r="G27">
            <v>167</v>
          </cell>
        </row>
        <row r="28">
          <cell r="E28">
            <v>54</v>
          </cell>
          <cell r="G28">
            <v>50</v>
          </cell>
        </row>
        <row r="29">
          <cell r="E29">
            <v>174</v>
          </cell>
          <cell r="G29">
            <v>168</v>
          </cell>
        </row>
        <row r="30">
          <cell r="E30">
            <v>39.659999999999997</v>
          </cell>
          <cell r="G30">
            <v>51</v>
          </cell>
        </row>
        <row r="31">
          <cell r="E31">
            <v>178.9</v>
          </cell>
          <cell r="G31">
            <v>169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25DA-75C2-4A59-BC30-03E86B767B50}">
  <dimension ref="A1:U41"/>
  <sheetViews>
    <sheetView tabSelected="1" workbookViewId="0">
      <selection activeCell="R5" sqref="R5"/>
    </sheetView>
  </sheetViews>
  <sheetFormatPr defaultRowHeight="14.4" x14ac:dyDescent="0.3"/>
  <sheetData>
    <row r="1" spans="1:21" ht="17.399999999999999" x14ac:dyDescent="0.3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3" spans="1:21" x14ac:dyDescent="0.3">
      <c r="A3" t="s">
        <v>33</v>
      </c>
    </row>
    <row r="5" spans="1:21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5</v>
      </c>
    </row>
    <row r="6" spans="1:21" x14ac:dyDescent="0.3">
      <c r="A6">
        <v>1</v>
      </c>
      <c r="B6">
        <v>10</v>
      </c>
      <c r="C6">
        <v>0.1</v>
      </c>
      <c r="D6">
        <v>30</v>
      </c>
      <c r="E6">
        <v>46.49</v>
      </c>
      <c r="F6">
        <v>44.24</v>
      </c>
      <c r="G6">
        <v>47.1</v>
      </c>
      <c r="H6">
        <v>43.8</v>
      </c>
      <c r="I6">
        <f>+G6-E6</f>
        <v>0.60999999999999943</v>
      </c>
      <c r="J6">
        <f>+H6-F6</f>
        <v>-0.44000000000000483</v>
      </c>
      <c r="K6">
        <f>+I6*I6</f>
        <v>0.37209999999999932</v>
      </c>
      <c r="L6">
        <f>+J6*J6</f>
        <v>0.19360000000000424</v>
      </c>
      <c r="M6">
        <v>1</v>
      </c>
    </row>
    <row r="7" spans="1:21" x14ac:dyDescent="0.3">
      <c r="A7">
        <v>1</v>
      </c>
      <c r="B7">
        <v>20</v>
      </c>
      <c r="C7">
        <v>0.05</v>
      </c>
      <c r="D7">
        <v>30</v>
      </c>
      <c r="E7">
        <v>50.08</v>
      </c>
      <c r="F7">
        <v>47.9</v>
      </c>
      <c r="G7">
        <v>50.84</v>
      </c>
      <c r="H7">
        <v>45.1</v>
      </c>
      <c r="I7">
        <f t="shared" ref="I7:J41" si="0">+G7-E7</f>
        <v>0.76000000000000512</v>
      </c>
      <c r="J7">
        <f t="shared" si="0"/>
        <v>-2.7999999999999972</v>
      </c>
      <c r="K7">
        <f t="shared" ref="K7:L41" si="1">+I7*I7</f>
        <v>0.57760000000000777</v>
      </c>
      <c r="L7">
        <f t="shared" si="1"/>
        <v>7.8399999999999839</v>
      </c>
      <c r="M7">
        <f>1+M6</f>
        <v>2</v>
      </c>
    </row>
    <row r="8" spans="1:21" x14ac:dyDescent="0.3">
      <c r="A8">
        <v>1</v>
      </c>
      <c r="B8">
        <v>25</v>
      </c>
      <c r="C8">
        <v>0.04</v>
      </c>
      <c r="D8">
        <v>30</v>
      </c>
      <c r="E8">
        <v>47.2</v>
      </c>
      <c r="F8">
        <v>44.68</v>
      </c>
      <c r="G8">
        <v>47</v>
      </c>
      <c r="H8">
        <v>42</v>
      </c>
      <c r="I8">
        <f t="shared" si="0"/>
        <v>-0.20000000000000284</v>
      </c>
      <c r="J8">
        <f t="shared" si="0"/>
        <v>-2.6799999999999997</v>
      </c>
      <c r="K8">
        <f t="shared" si="1"/>
        <v>4.0000000000001139E-2</v>
      </c>
      <c r="L8">
        <f t="shared" si="1"/>
        <v>7.1823999999999986</v>
      </c>
      <c r="M8">
        <f t="shared" ref="M8:M41" si="2">1+M7</f>
        <v>3</v>
      </c>
    </row>
    <row r="9" spans="1:21" x14ac:dyDescent="0.3">
      <c r="A9">
        <v>1</v>
      </c>
      <c r="B9">
        <v>10</v>
      </c>
      <c r="C9">
        <v>0.1</v>
      </c>
      <c r="D9">
        <v>60</v>
      </c>
      <c r="E9">
        <v>60.4</v>
      </c>
      <c r="F9">
        <v>54.75</v>
      </c>
      <c r="G9">
        <v>57.8</v>
      </c>
      <c r="H9">
        <v>53.6</v>
      </c>
      <c r="I9">
        <f t="shared" si="0"/>
        <v>-2.6000000000000014</v>
      </c>
      <c r="J9">
        <f t="shared" si="0"/>
        <v>-1.1499999999999986</v>
      </c>
      <c r="K9">
        <f t="shared" si="1"/>
        <v>6.7600000000000078</v>
      </c>
      <c r="L9">
        <f t="shared" si="1"/>
        <v>1.3224999999999967</v>
      </c>
      <c r="M9">
        <f t="shared" si="2"/>
        <v>4</v>
      </c>
    </row>
    <row r="10" spans="1:21" x14ac:dyDescent="0.3">
      <c r="A10">
        <v>1</v>
      </c>
      <c r="B10">
        <v>20</v>
      </c>
      <c r="C10">
        <v>0.05</v>
      </c>
      <c r="D10">
        <v>60</v>
      </c>
      <c r="E10">
        <v>51.55</v>
      </c>
      <c r="F10">
        <v>47.07</v>
      </c>
      <c r="G10">
        <v>50.8</v>
      </c>
      <c r="H10">
        <v>45.1</v>
      </c>
      <c r="I10">
        <f t="shared" si="0"/>
        <v>-0.75</v>
      </c>
      <c r="J10">
        <f t="shared" si="0"/>
        <v>-1.9699999999999989</v>
      </c>
      <c r="K10">
        <f t="shared" si="1"/>
        <v>0.5625</v>
      </c>
      <c r="L10">
        <f t="shared" si="1"/>
        <v>3.8808999999999956</v>
      </c>
      <c r="M10">
        <f t="shared" si="2"/>
        <v>5</v>
      </c>
    </row>
    <row r="11" spans="1:21" x14ac:dyDescent="0.3">
      <c r="A11">
        <v>1</v>
      </c>
      <c r="B11">
        <v>25</v>
      </c>
      <c r="C11">
        <v>0.04</v>
      </c>
      <c r="D11">
        <v>60</v>
      </c>
      <c r="E11">
        <v>42.13</v>
      </c>
      <c r="F11">
        <v>37.81</v>
      </c>
      <c r="G11">
        <v>48.1</v>
      </c>
      <c r="H11">
        <v>36.299999999999997</v>
      </c>
      <c r="I11">
        <f t="shared" si="0"/>
        <v>5.9699999999999989</v>
      </c>
      <c r="J11">
        <f t="shared" si="0"/>
        <v>-1.5100000000000051</v>
      </c>
      <c r="K11">
        <f t="shared" si="1"/>
        <v>35.640899999999988</v>
      </c>
      <c r="L11">
        <f t="shared" si="1"/>
        <v>2.2801000000000156</v>
      </c>
      <c r="M11">
        <f t="shared" si="2"/>
        <v>6</v>
      </c>
    </row>
    <row r="12" spans="1:21" x14ac:dyDescent="0.3">
      <c r="A12">
        <v>1</v>
      </c>
      <c r="B12">
        <v>10</v>
      </c>
      <c r="C12">
        <v>0.1</v>
      </c>
      <c r="D12">
        <v>90</v>
      </c>
      <c r="E12">
        <v>55.99</v>
      </c>
      <c r="F12">
        <v>48.39</v>
      </c>
      <c r="G12">
        <v>55.5</v>
      </c>
      <c r="H12">
        <v>47.7</v>
      </c>
      <c r="I12">
        <f t="shared" si="0"/>
        <v>-0.49000000000000199</v>
      </c>
      <c r="J12">
        <f t="shared" si="0"/>
        <v>-0.68999999999999773</v>
      </c>
      <c r="K12">
        <f t="shared" si="1"/>
        <v>0.24010000000000195</v>
      </c>
      <c r="L12">
        <f t="shared" si="1"/>
        <v>0.47609999999999686</v>
      </c>
      <c r="M12">
        <f t="shared" si="2"/>
        <v>7</v>
      </c>
    </row>
    <row r="13" spans="1:21" x14ac:dyDescent="0.3">
      <c r="A13">
        <v>1</v>
      </c>
      <c r="B13">
        <v>20</v>
      </c>
      <c r="C13">
        <v>0.05</v>
      </c>
      <c r="D13">
        <v>90</v>
      </c>
      <c r="E13">
        <v>53.38</v>
      </c>
      <c r="F13">
        <v>46.54</v>
      </c>
      <c r="G13">
        <v>50.8</v>
      </c>
      <c r="H13">
        <v>45.2</v>
      </c>
      <c r="I13">
        <f t="shared" si="0"/>
        <v>-2.5800000000000054</v>
      </c>
      <c r="J13">
        <f t="shared" si="0"/>
        <v>-1.3399999999999963</v>
      </c>
      <c r="K13">
        <f t="shared" si="1"/>
        <v>6.6564000000000281</v>
      </c>
      <c r="L13">
        <f t="shared" si="1"/>
        <v>1.7955999999999901</v>
      </c>
      <c r="M13">
        <f t="shared" si="2"/>
        <v>8</v>
      </c>
    </row>
    <row r="14" spans="1:21" x14ac:dyDescent="0.3">
      <c r="A14">
        <v>1</v>
      </c>
      <c r="B14">
        <v>25</v>
      </c>
      <c r="C14">
        <v>0.04</v>
      </c>
      <c r="D14">
        <v>90</v>
      </c>
      <c r="E14">
        <v>44.9</v>
      </c>
      <c r="F14">
        <v>38.17</v>
      </c>
      <c r="G14">
        <v>52.8</v>
      </c>
      <c r="H14">
        <v>42.2</v>
      </c>
      <c r="I14">
        <f t="shared" si="0"/>
        <v>7.8999999999999986</v>
      </c>
      <c r="J14">
        <f t="shared" si="0"/>
        <v>4.0300000000000011</v>
      </c>
      <c r="K14">
        <f t="shared" si="1"/>
        <v>62.409999999999975</v>
      </c>
      <c r="L14">
        <f t="shared" si="1"/>
        <v>16.240900000000011</v>
      </c>
      <c r="M14">
        <f t="shared" si="2"/>
        <v>9</v>
      </c>
    </row>
    <row r="15" spans="1:21" x14ac:dyDescent="0.3">
      <c r="A15">
        <v>1</v>
      </c>
      <c r="B15">
        <v>10</v>
      </c>
      <c r="C15">
        <v>0.1</v>
      </c>
      <c r="D15">
        <v>150</v>
      </c>
      <c r="E15">
        <v>72.87</v>
      </c>
      <c r="F15">
        <v>57.38</v>
      </c>
      <c r="G15">
        <v>70</v>
      </c>
      <c r="H15">
        <v>55.7</v>
      </c>
      <c r="I15">
        <f t="shared" si="0"/>
        <v>-2.8700000000000045</v>
      </c>
      <c r="J15">
        <f t="shared" si="0"/>
        <v>-1.6799999999999997</v>
      </c>
      <c r="K15">
        <f t="shared" si="1"/>
        <v>8.236900000000027</v>
      </c>
      <c r="L15">
        <f t="shared" si="1"/>
        <v>2.8223999999999991</v>
      </c>
      <c r="M15">
        <f t="shared" si="2"/>
        <v>10</v>
      </c>
    </row>
    <row r="16" spans="1:21" x14ac:dyDescent="0.3">
      <c r="A16">
        <v>1</v>
      </c>
      <c r="B16">
        <v>20</v>
      </c>
      <c r="C16">
        <v>0.05</v>
      </c>
      <c r="D16">
        <v>150</v>
      </c>
      <c r="E16">
        <v>58.75</v>
      </c>
      <c r="F16">
        <v>46.71</v>
      </c>
      <c r="G16">
        <v>60.5</v>
      </c>
      <c r="H16">
        <v>45.9</v>
      </c>
      <c r="I16">
        <f t="shared" si="0"/>
        <v>1.75</v>
      </c>
      <c r="J16">
        <f t="shared" si="0"/>
        <v>-0.81000000000000227</v>
      </c>
      <c r="K16">
        <f t="shared" si="1"/>
        <v>3.0625</v>
      </c>
      <c r="L16">
        <f t="shared" si="1"/>
        <v>0.65610000000000368</v>
      </c>
      <c r="M16">
        <f t="shared" si="2"/>
        <v>11</v>
      </c>
    </row>
    <row r="17" spans="1:13" x14ac:dyDescent="0.3">
      <c r="A17">
        <v>1</v>
      </c>
      <c r="B17">
        <v>25</v>
      </c>
      <c r="C17">
        <v>0.04</v>
      </c>
      <c r="D17">
        <v>150</v>
      </c>
      <c r="E17">
        <v>63.32</v>
      </c>
      <c r="F17">
        <v>48.12</v>
      </c>
      <c r="G17">
        <v>64.5</v>
      </c>
      <c r="H17">
        <v>49.3</v>
      </c>
      <c r="I17">
        <f t="shared" si="0"/>
        <v>1.1799999999999997</v>
      </c>
      <c r="J17">
        <f t="shared" si="0"/>
        <v>1.1799999999999997</v>
      </c>
      <c r="K17">
        <f t="shared" si="1"/>
        <v>1.3923999999999994</v>
      </c>
      <c r="L17">
        <f t="shared" si="1"/>
        <v>1.3923999999999994</v>
      </c>
      <c r="M17">
        <f t="shared" si="2"/>
        <v>12</v>
      </c>
    </row>
    <row r="18" spans="1:13" x14ac:dyDescent="0.3">
      <c r="A18">
        <v>2</v>
      </c>
      <c r="B18">
        <v>10</v>
      </c>
      <c r="C18">
        <v>0.2</v>
      </c>
      <c r="D18">
        <v>30</v>
      </c>
      <c r="E18">
        <v>72.040000000000006</v>
      </c>
      <c r="F18">
        <v>63.75</v>
      </c>
      <c r="G18">
        <v>68.099999999999994</v>
      </c>
      <c r="H18">
        <v>59.7</v>
      </c>
      <c r="I18">
        <f t="shared" si="0"/>
        <v>-3.9400000000000119</v>
      </c>
      <c r="J18">
        <f t="shared" si="0"/>
        <v>-4.0499999999999972</v>
      </c>
      <c r="K18">
        <f t="shared" si="1"/>
        <v>15.523600000000094</v>
      </c>
      <c r="L18">
        <f t="shared" si="1"/>
        <v>16.402499999999979</v>
      </c>
      <c r="M18">
        <f t="shared" si="2"/>
        <v>13</v>
      </c>
    </row>
    <row r="19" spans="1:13" x14ac:dyDescent="0.3">
      <c r="A19">
        <v>2</v>
      </c>
      <c r="B19">
        <v>20</v>
      </c>
      <c r="C19">
        <v>0.1</v>
      </c>
      <c r="D19">
        <v>30</v>
      </c>
      <c r="E19">
        <v>58.56</v>
      </c>
      <c r="F19">
        <v>54.63</v>
      </c>
      <c r="G19">
        <v>58.4</v>
      </c>
      <c r="H19">
        <v>52.6</v>
      </c>
      <c r="I19">
        <f t="shared" si="0"/>
        <v>-0.16000000000000369</v>
      </c>
      <c r="J19">
        <f t="shared" si="0"/>
        <v>-2.0300000000000011</v>
      </c>
      <c r="K19">
        <f t="shared" si="1"/>
        <v>2.5600000000001181E-2</v>
      </c>
      <c r="L19">
        <f t="shared" si="1"/>
        <v>4.1209000000000042</v>
      </c>
      <c r="M19">
        <f t="shared" si="2"/>
        <v>14</v>
      </c>
    </row>
    <row r="20" spans="1:13" x14ac:dyDescent="0.3">
      <c r="A20">
        <v>2</v>
      </c>
      <c r="B20">
        <v>25</v>
      </c>
      <c r="C20">
        <v>0.08</v>
      </c>
      <c r="D20">
        <v>30</v>
      </c>
      <c r="E20">
        <v>48.57</v>
      </c>
      <c r="F20">
        <v>44.08</v>
      </c>
      <c r="G20">
        <v>51.6</v>
      </c>
      <c r="H20">
        <v>46.1</v>
      </c>
      <c r="I20">
        <f t="shared" si="0"/>
        <v>3.0300000000000011</v>
      </c>
      <c r="J20">
        <f t="shared" si="0"/>
        <v>2.0200000000000031</v>
      </c>
      <c r="K20">
        <f t="shared" si="1"/>
        <v>9.1809000000000065</v>
      </c>
      <c r="L20">
        <f t="shared" si="1"/>
        <v>4.0804000000000125</v>
      </c>
      <c r="M20">
        <f t="shared" si="2"/>
        <v>15</v>
      </c>
    </row>
    <row r="21" spans="1:13" x14ac:dyDescent="0.3">
      <c r="A21">
        <v>2</v>
      </c>
      <c r="B21">
        <v>10</v>
      </c>
      <c r="C21">
        <v>0.2</v>
      </c>
      <c r="D21">
        <v>60</v>
      </c>
      <c r="E21">
        <v>57.02</v>
      </c>
      <c r="F21">
        <v>47.71</v>
      </c>
      <c r="G21">
        <v>56.4</v>
      </c>
      <c r="H21">
        <v>46.4</v>
      </c>
      <c r="I21">
        <f t="shared" si="0"/>
        <v>-0.62000000000000455</v>
      </c>
      <c r="J21">
        <f t="shared" si="0"/>
        <v>-1.3100000000000023</v>
      </c>
      <c r="K21">
        <f t="shared" si="1"/>
        <v>0.38440000000000563</v>
      </c>
      <c r="L21">
        <f t="shared" si="1"/>
        <v>1.716100000000006</v>
      </c>
      <c r="M21">
        <f t="shared" si="2"/>
        <v>16</v>
      </c>
    </row>
    <row r="22" spans="1:13" x14ac:dyDescent="0.3">
      <c r="A22">
        <v>2</v>
      </c>
      <c r="B22">
        <v>20</v>
      </c>
      <c r="C22">
        <v>0.1</v>
      </c>
      <c r="D22">
        <v>60</v>
      </c>
      <c r="E22">
        <v>63.84</v>
      </c>
      <c r="F22">
        <v>55.49</v>
      </c>
      <c r="G22">
        <v>62.3</v>
      </c>
      <c r="H22">
        <v>52.6</v>
      </c>
      <c r="I22">
        <f t="shared" si="0"/>
        <v>-1.5400000000000063</v>
      </c>
      <c r="J22">
        <f t="shared" si="0"/>
        <v>-2.8900000000000006</v>
      </c>
      <c r="K22">
        <f t="shared" si="1"/>
        <v>2.3716000000000195</v>
      </c>
      <c r="L22">
        <f t="shared" si="1"/>
        <v>8.3521000000000036</v>
      </c>
      <c r="M22">
        <f t="shared" si="2"/>
        <v>17</v>
      </c>
    </row>
    <row r="23" spans="1:13" x14ac:dyDescent="0.3">
      <c r="A23">
        <v>2</v>
      </c>
      <c r="B23">
        <v>25</v>
      </c>
      <c r="C23">
        <v>0.08</v>
      </c>
      <c r="D23">
        <v>60</v>
      </c>
      <c r="E23">
        <v>61.24</v>
      </c>
      <c r="F23">
        <v>50.41</v>
      </c>
      <c r="G23">
        <v>59.3</v>
      </c>
      <c r="H23">
        <v>49.3</v>
      </c>
      <c r="I23">
        <f t="shared" si="0"/>
        <v>-1.9400000000000048</v>
      </c>
      <c r="J23">
        <f t="shared" si="0"/>
        <v>-1.1099999999999994</v>
      </c>
      <c r="K23">
        <f t="shared" si="1"/>
        <v>3.7636000000000189</v>
      </c>
      <c r="L23">
        <f t="shared" si="1"/>
        <v>1.2320999999999986</v>
      </c>
      <c r="M23">
        <f t="shared" si="2"/>
        <v>18</v>
      </c>
    </row>
    <row r="24" spans="1:13" x14ac:dyDescent="0.3">
      <c r="A24">
        <v>2</v>
      </c>
      <c r="B24">
        <v>10</v>
      </c>
      <c r="C24">
        <v>0.2</v>
      </c>
      <c r="D24">
        <v>90</v>
      </c>
      <c r="E24">
        <v>50.42</v>
      </c>
      <c r="F24">
        <v>38.979999999999997</v>
      </c>
      <c r="G24">
        <v>50.5</v>
      </c>
      <c r="H24">
        <v>38.4</v>
      </c>
      <c r="I24">
        <f t="shared" si="0"/>
        <v>7.9999999999998295E-2</v>
      </c>
      <c r="J24">
        <f t="shared" si="0"/>
        <v>-0.57999999999999829</v>
      </c>
      <c r="K24">
        <f t="shared" si="1"/>
        <v>6.3999999999997271E-3</v>
      </c>
      <c r="L24">
        <f t="shared" si="1"/>
        <v>0.33639999999999803</v>
      </c>
      <c r="M24">
        <f t="shared" si="2"/>
        <v>19</v>
      </c>
    </row>
    <row r="25" spans="1:13" x14ac:dyDescent="0.3">
      <c r="A25">
        <v>2</v>
      </c>
      <c r="B25">
        <v>20</v>
      </c>
      <c r="C25">
        <v>0.1</v>
      </c>
      <c r="D25">
        <v>90</v>
      </c>
      <c r="E25">
        <v>70.56</v>
      </c>
      <c r="F25">
        <v>57.13</v>
      </c>
      <c r="G25">
        <v>66.599999999999994</v>
      </c>
      <c r="H25">
        <v>52.6</v>
      </c>
      <c r="I25">
        <f t="shared" si="0"/>
        <v>-3.960000000000008</v>
      </c>
      <c r="J25">
        <f t="shared" si="0"/>
        <v>-4.5300000000000011</v>
      </c>
      <c r="K25">
        <f t="shared" si="1"/>
        <v>15.681600000000063</v>
      </c>
      <c r="L25">
        <f t="shared" si="1"/>
        <v>20.520900000000012</v>
      </c>
      <c r="M25">
        <f t="shared" si="2"/>
        <v>20</v>
      </c>
    </row>
    <row r="26" spans="1:13" x14ac:dyDescent="0.3">
      <c r="A26">
        <v>2</v>
      </c>
      <c r="B26">
        <v>25</v>
      </c>
      <c r="C26">
        <v>0.08</v>
      </c>
      <c r="D26">
        <v>90</v>
      </c>
      <c r="E26">
        <v>47.91</v>
      </c>
      <c r="F26">
        <v>35.18</v>
      </c>
      <c r="G26">
        <v>52.7</v>
      </c>
      <c r="H26">
        <v>39.799999999999997</v>
      </c>
      <c r="I26">
        <f t="shared" si="0"/>
        <v>4.7900000000000063</v>
      </c>
      <c r="J26">
        <f t="shared" si="0"/>
        <v>4.6199999999999974</v>
      </c>
      <c r="K26">
        <f t="shared" si="1"/>
        <v>22.944100000000059</v>
      </c>
      <c r="L26">
        <f t="shared" si="1"/>
        <v>21.344399999999975</v>
      </c>
      <c r="M26">
        <f t="shared" si="2"/>
        <v>21</v>
      </c>
    </row>
    <row r="27" spans="1:13" x14ac:dyDescent="0.3">
      <c r="A27">
        <v>2</v>
      </c>
      <c r="B27">
        <v>10</v>
      </c>
      <c r="C27">
        <v>0.2</v>
      </c>
      <c r="D27">
        <v>150</v>
      </c>
      <c r="E27">
        <v>44.63</v>
      </c>
      <c r="F27">
        <v>29.23</v>
      </c>
      <c r="G27">
        <v>45</v>
      </c>
      <c r="H27">
        <v>29.6</v>
      </c>
      <c r="I27">
        <f t="shared" si="0"/>
        <v>0.36999999999999744</v>
      </c>
      <c r="J27">
        <f t="shared" si="0"/>
        <v>0.37000000000000099</v>
      </c>
      <c r="K27">
        <f t="shared" si="1"/>
        <v>0.13689999999999811</v>
      </c>
      <c r="L27">
        <f t="shared" si="1"/>
        <v>0.13690000000000074</v>
      </c>
      <c r="M27">
        <f t="shared" si="2"/>
        <v>22</v>
      </c>
    </row>
    <row r="28" spans="1:13" x14ac:dyDescent="0.3">
      <c r="A28">
        <v>2</v>
      </c>
      <c r="B28">
        <v>20</v>
      </c>
      <c r="C28">
        <v>0.1</v>
      </c>
      <c r="D28">
        <v>150</v>
      </c>
      <c r="E28">
        <v>56.15</v>
      </c>
      <c r="F28">
        <v>39.56</v>
      </c>
      <c r="G28">
        <v>57.2</v>
      </c>
      <c r="H28">
        <v>41.4</v>
      </c>
      <c r="I28">
        <f t="shared" si="0"/>
        <v>1.0500000000000043</v>
      </c>
      <c r="J28">
        <f t="shared" si="0"/>
        <v>1.8399999999999963</v>
      </c>
      <c r="K28">
        <f t="shared" si="1"/>
        <v>1.1025000000000089</v>
      </c>
      <c r="L28">
        <f t="shared" si="1"/>
        <v>3.3855999999999864</v>
      </c>
      <c r="M28">
        <f t="shared" si="2"/>
        <v>23</v>
      </c>
    </row>
    <row r="29" spans="1:13" x14ac:dyDescent="0.3">
      <c r="A29">
        <v>2</v>
      </c>
      <c r="B29">
        <v>25</v>
      </c>
      <c r="C29">
        <v>0.08</v>
      </c>
      <c r="D29">
        <v>150</v>
      </c>
      <c r="E29">
        <v>58.23</v>
      </c>
      <c r="F29">
        <v>35.630000000000003</v>
      </c>
      <c r="G29">
        <v>60.9</v>
      </c>
      <c r="H29">
        <v>38.6</v>
      </c>
      <c r="I29">
        <f t="shared" si="0"/>
        <v>2.6700000000000017</v>
      </c>
      <c r="J29">
        <f t="shared" si="0"/>
        <v>2.9699999999999989</v>
      </c>
      <c r="K29">
        <f t="shared" si="1"/>
        <v>7.1289000000000087</v>
      </c>
      <c r="L29">
        <f t="shared" si="1"/>
        <v>8.8208999999999929</v>
      </c>
      <c r="M29">
        <f t="shared" si="2"/>
        <v>24</v>
      </c>
    </row>
    <row r="30" spans="1:13" x14ac:dyDescent="0.3">
      <c r="A30">
        <v>3</v>
      </c>
      <c r="B30">
        <v>10</v>
      </c>
      <c r="C30">
        <v>0.3</v>
      </c>
      <c r="D30">
        <v>30</v>
      </c>
      <c r="E30">
        <v>50.62</v>
      </c>
      <c r="F30">
        <v>44.6</v>
      </c>
      <c r="G30">
        <v>50.5</v>
      </c>
      <c r="H30">
        <v>41.9</v>
      </c>
      <c r="I30">
        <f t="shared" si="0"/>
        <v>-0.11999999999999744</v>
      </c>
      <c r="J30">
        <f t="shared" si="0"/>
        <v>-2.7000000000000028</v>
      </c>
      <c r="K30">
        <f t="shared" si="1"/>
        <v>1.4399999999999386E-2</v>
      </c>
      <c r="L30">
        <f t="shared" si="1"/>
        <v>7.2900000000000151</v>
      </c>
      <c r="M30">
        <f t="shared" si="2"/>
        <v>25</v>
      </c>
    </row>
    <row r="31" spans="1:13" x14ac:dyDescent="0.3">
      <c r="A31">
        <v>3</v>
      </c>
      <c r="B31">
        <v>20</v>
      </c>
      <c r="C31">
        <v>0.15</v>
      </c>
      <c r="D31">
        <v>30</v>
      </c>
      <c r="E31">
        <v>57.18</v>
      </c>
      <c r="F31">
        <v>50.19</v>
      </c>
      <c r="G31">
        <v>55.1</v>
      </c>
      <c r="H31">
        <v>49.7</v>
      </c>
      <c r="I31">
        <f t="shared" si="0"/>
        <v>-2.0799999999999983</v>
      </c>
      <c r="J31">
        <f t="shared" si="0"/>
        <v>-0.48999999999999488</v>
      </c>
      <c r="K31">
        <f t="shared" si="1"/>
        <v>4.3263999999999925</v>
      </c>
      <c r="L31">
        <f t="shared" si="1"/>
        <v>0.24009999999999498</v>
      </c>
      <c r="M31">
        <f t="shared" si="2"/>
        <v>26</v>
      </c>
    </row>
    <row r="32" spans="1:13" x14ac:dyDescent="0.3">
      <c r="A32">
        <v>3</v>
      </c>
      <c r="B32">
        <v>25</v>
      </c>
      <c r="C32">
        <v>0.12</v>
      </c>
      <c r="D32">
        <v>30</v>
      </c>
      <c r="E32">
        <v>44.51</v>
      </c>
      <c r="F32">
        <v>38.58</v>
      </c>
      <c r="G32">
        <v>48.1</v>
      </c>
      <c r="H32">
        <v>40.1</v>
      </c>
      <c r="I32">
        <f t="shared" si="0"/>
        <v>3.5900000000000034</v>
      </c>
      <c r="J32">
        <f t="shared" si="0"/>
        <v>1.5200000000000031</v>
      </c>
      <c r="K32">
        <f t="shared" si="1"/>
        <v>12.888100000000025</v>
      </c>
      <c r="L32">
        <f t="shared" si="1"/>
        <v>2.3104000000000093</v>
      </c>
      <c r="M32">
        <f t="shared" si="2"/>
        <v>27</v>
      </c>
    </row>
    <row r="33" spans="1:13" x14ac:dyDescent="0.3">
      <c r="A33">
        <v>3</v>
      </c>
      <c r="B33">
        <v>10</v>
      </c>
      <c r="C33">
        <v>0.3</v>
      </c>
      <c r="D33">
        <v>60</v>
      </c>
      <c r="E33">
        <v>56.88</v>
      </c>
      <c r="F33">
        <v>44.26</v>
      </c>
      <c r="G33">
        <v>55.7</v>
      </c>
      <c r="H33">
        <v>42.3</v>
      </c>
      <c r="I33">
        <f t="shared" si="0"/>
        <v>-1.1799999999999997</v>
      </c>
      <c r="J33">
        <f t="shared" si="0"/>
        <v>-1.9600000000000009</v>
      </c>
      <c r="K33">
        <f t="shared" si="1"/>
        <v>1.3923999999999994</v>
      </c>
      <c r="L33">
        <f t="shared" si="1"/>
        <v>3.8416000000000032</v>
      </c>
      <c r="M33">
        <f t="shared" si="2"/>
        <v>28</v>
      </c>
    </row>
    <row r="34" spans="1:13" x14ac:dyDescent="0.3">
      <c r="A34">
        <v>3</v>
      </c>
      <c r="B34">
        <v>20</v>
      </c>
      <c r="C34">
        <v>0.15</v>
      </c>
      <c r="D34">
        <v>60</v>
      </c>
      <c r="E34">
        <v>51.35</v>
      </c>
      <c r="F34">
        <v>38.770000000000003</v>
      </c>
      <c r="G34">
        <v>52.6</v>
      </c>
      <c r="H34">
        <v>40</v>
      </c>
      <c r="I34">
        <f t="shared" si="0"/>
        <v>1.25</v>
      </c>
      <c r="J34">
        <f t="shared" si="0"/>
        <v>1.2299999999999969</v>
      </c>
      <c r="K34">
        <f t="shared" si="1"/>
        <v>1.5625</v>
      </c>
      <c r="L34">
        <f t="shared" si="1"/>
        <v>1.5128999999999924</v>
      </c>
      <c r="M34">
        <f t="shared" si="2"/>
        <v>29</v>
      </c>
    </row>
    <row r="35" spans="1:13" x14ac:dyDescent="0.3">
      <c r="A35">
        <v>3</v>
      </c>
      <c r="B35">
        <v>25</v>
      </c>
      <c r="C35">
        <v>0.12</v>
      </c>
      <c r="D35">
        <v>60</v>
      </c>
      <c r="E35">
        <v>57.37</v>
      </c>
      <c r="F35">
        <v>42.15</v>
      </c>
      <c r="G35">
        <v>55.9</v>
      </c>
      <c r="H35">
        <v>43.3</v>
      </c>
      <c r="I35">
        <f t="shared" si="0"/>
        <v>-1.4699999999999989</v>
      </c>
      <c r="J35">
        <f t="shared" si="0"/>
        <v>1.1499999999999986</v>
      </c>
      <c r="K35">
        <f t="shared" si="1"/>
        <v>2.1608999999999967</v>
      </c>
      <c r="L35">
        <f t="shared" si="1"/>
        <v>1.3224999999999967</v>
      </c>
      <c r="M35">
        <f t="shared" si="2"/>
        <v>30</v>
      </c>
    </row>
    <row r="36" spans="1:13" x14ac:dyDescent="0.3">
      <c r="A36">
        <v>3</v>
      </c>
      <c r="B36">
        <v>10</v>
      </c>
      <c r="C36">
        <v>0.3</v>
      </c>
      <c r="D36">
        <v>90</v>
      </c>
      <c r="E36">
        <v>66.09</v>
      </c>
      <c r="F36">
        <v>45.05</v>
      </c>
      <c r="G36">
        <v>63.9</v>
      </c>
      <c r="H36">
        <v>46.1</v>
      </c>
      <c r="I36">
        <f t="shared" si="0"/>
        <v>-2.1900000000000048</v>
      </c>
      <c r="J36">
        <f t="shared" si="0"/>
        <v>1.0500000000000043</v>
      </c>
      <c r="K36">
        <f t="shared" si="1"/>
        <v>4.7961000000000213</v>
      </c>
      <c r="L36">
        <f t="shared" si="1"/>
        <v>1.1025000000000089</v>
      </c>
      <c r="M36">
        <f t="shared" si="2"/>
        <v>31</v>
      </c>
    </row>
    <row r="37" spans="1:13" x14ac:dyDescent="0.3">
      <c r="A37">
        <v>3</v>
      </c>
      <c r="B37">
        <v>20</v>
      </c>
      <c r="C37">
        <v>0.15</v>
      </c>
      <c r="D37">
        <v>90</v>
      </c>
      <c r="E37">
        <v>59.04</v>
      </c>
      <c r="F37">
        <v>39.57</v>
      </c>
      <c r="G37">
        <v>60</v>
      </c>
      <c r="H37">
        <v>43.3</v>
      </c>
      <c r="I37">
        <f t="shared" si="0"/>
        <v>0.96000000000000085</v>
      </c>
      <c r="J37">
        <f t="shared" si="0"/>
        <v>3.7299999999999969</v>
      </c>
      <c r="K37">
        <f t="shared" si="1"/>
        <v>0.92160000000000164</v>
      </c>
      <c r="L37">
        <f t="shared" si="1"/>
        <v>13.912899999999977</v>
      </c>
      <c r="M37">
        <f t="shared" si="2"/>
        <v>32</v>
      </c>
    </row>
    <row r="38" spans="1:13" x14ac:dyDescent="0.3">
      <c r="A38">
        <v>3</v>
      </c>
      <c r="B38">
        <v>25</v>
      </c>
      <c r="C38">
        <v>0.12</v>
      </c>
      <c r="D38">
        <v>90</v>
      </c>
      <c r="E38">
        <v>72.040000000000006</v>
      </c>
      <c r="F38">
        <v>46.23</v>
      </c>
      <c r="G38">
        <v>67</v>
      </c>
      <c r="H38">
        <v>46.5</v>
      </c>
      <c r="I38">
        <f t="shared" si="0"/>
        <v>-5.0400000000000063</v>
      </c>
      <c r="J38">
        <f t="shared" si="0"/>
        <v>0.27000000000000313</v>
      </c>
      <c r="K38">
        <f t="shared" si="1"/>
        <v>25.401600000000062</v>
      </c>
      <c r="L38">
        <f t="shared" si="1"/>
        <v>7.2900000000001686E-2</v>
      </c>
      <c r="M38">
        <f t="shared" si="2"/>
        <v>33</v>
      </c>
    </row>
    <row r="39" spans="1:13" x14ac:dyDescent="0.3">
      <c r="A39">
        <v>3</v>
      </c>
      <c r="B39">
        <v>10</v>
      </c>
      <c r="C39">
        <v>0.3</v>
      </c>
      <c r="D39">
        <v>150</v>
      </c>
      <c r="E39">
        <v>74</v>
      </c>
      <c r="F39">
        <v>38.869999999999997</v>
      </c>
      <c r="G39">
        <v>75</v>
      </c>
      <c r="H39">
        <v>37.299999999999997</v>
      </c>
      <c r="I39">
        <f t="shared" si="0"/>
        <v>1</v>
      </c>
      <c r="J39">
        <f t="shared" si="0"/>
        <v>-1.5700000000000003</v>
      </c>
      <c r="K39">
        <f t="shared" si="1"/>
        <v>1</v>
      </c>
      <c r="L39">
        <f t="shared" si="1"/>
        <v>2.464900000000001</v>
      </c>
      <c r="M39">
        <f t="shared" si="2"/>
        <v>34</v>
      </c>
    </row>
    <row r="40" spans="1:13" x14ac:dyDescent="0.3">
      <c r="A40">
        <v>3</v>
      </c>
      <c r="B40">
        <v>20</v>
      </c>
      <c r="C40">
        <v>0.15</v>
      </c>
      <c r="D40">
        <v>150</v>
      </c>
      <c r="E40">
        <v>69.55</v>
      </c>
      <c r="F40">
        <v>35.020000000000003</v>
      </c>
      <c r="G40">
        <v>68.599999999999994</v>
      </c>
      <c r="H40">
        <v>33.700000000000003</v>
      </c>
      <c r="I40">
        <f t="shared" si="0"/>
        <v>-0.95000000000000284</v>
      </c>
      <c r="J40">
        <f t="shared" si="0"/>
        <v>-1.3200000000000003</v>
      </c>
      <c r="K40">
        <f t="shared" si="1"/>
        <v>0.90250000000000541</v>
      </c>
      <c r="L40">
        <f t="shared" si="1"/>
        <v>1.7424000000000008</v>
      </c>
      <c r="M40">
        <f t="shared" si="2"/>
        <v>35</v>
      </c>
    </row>
    <row r="41" spans="1:13" x14ac:dyDescent="0.3">
      <c r="A41">
        <v>3</v>
      </c>
      <c r="B41">
        <v>25</v>
      </c>
      <c r="C41">
        <v>0.12</v>
      </c>
      <c r="D41">
        <v>150</v>
      </c>
      <c r="E41">
        <v>79.819999999999993</v>
      </c>
      <c r="F41">
        <v>36.81</v>
      </c>
      <c r="G41">
        <v>72.8</v>
      </c>
      <c r="H41">
        <v>37.299999999999997</v>
      </c>
      <c r="I41">
        <f t="shared" si="0"/>
        <v>-7.019999999999996</v>
      </c>
      <c r="J41">
        <f t="shared" si="0"/>
        <v>0.48999999999999488</v>
      </c>
      <c r="K41">
        <f t="shared" si="1"/>
        <v>49.280399999999943</v>
      </c>
      <c r="L41">
        <f t="shared" si="1"/>
        <v>0.24009999999999498</v>
      </c>
      <c r="M41">
        <f t="shared" si="2"/>
        <v>36</v>
      </c>
    </row>
  </sheetData>
  <mergeCells count="1">
    <mergeCell ref="A1:U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4EC7-7806-432D-94D1-EA4D1B8B4E49}">
  <dimension ref="A1:M34"/>
  <sheetViews>
    <sheetView workbookViewId="0">
      <selection activeCell="L3" sqref="L3"/>
    </sheetView>
  </sheetViews>
  <sheetFormatPr defaultRowHeight="14.4" x14ac:dyDescent="0.3"/>
  <sheetData>
    <row r="1" spans="1:13" ht="20.399999999999999" x14ac:dyDescent="0.35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4" spans="1:13" ht="15" thickBot="1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13" x14ac:dyDescent="0.3">
      <c r="A5" s="1">
        <v>6</v>
      </c>
      <c r="B5" s="1">
        <v>16.25</v>
      </c>
      <c r="C5" s="1">
        <v>3.25</v>
      </c>
      <c r="D5" s="1">
        <v>7.5</v>
      </c>
      <c r="E5" s="1">
        <v>6.65</v>
      </c>
      <c r="F5" s="1">
        <v>7.24</v>
      </c>
      <c r="G5" s="2">
        <v>7.14</v>
      </c>
      <c r="H5">
        <f>+G5-E5</f>
        <v>0.48999999999999932</v>
      </c>
      <c r="I5">
        <f>+H5*H5</f>
        <v>0.24009999999999934</v>
      </c>
    </row>
    <row r="6" spans="1:13" x14ac:dyDescent="0.3">
      <c r="A6" s="2">
        <v>8</v>
      </c>
      <c r="B6" s="2">
        <v>16.25</v>
      </c>
      <c r="C6" s="2">
        <v>3.25</v>
      </c>
      <c r="D6" s="2">
        <v>7.5</v>
      </c>
      <c r="E6" s="2">
        <v>6.72</v>
      </c>
      <c r="F6" s="2">
        <v>5.76</v>
      </c>
      <c r="G6" s="2">
        <v>7.14</v>
      </c>
      <c r="H6">
        <f t="shared" ref="H6:H34" si="0">+G6-E6</f>
        <v>0.41999999999999993</v>
      </c>
      <c r="I6">
        <f t="shared" ref="I6:I34" si="1">+H6*H6</f>
        <v>0.17639999999999995</v>
      </c>
    </row>
    <row r="7" spans="1:13" x14ac:dyDescent="0.3">
      <c r="A7" s="2">
        <v>6</v>
      </c>
      <c r="B7" s="2">
        <v>38.75</v>
      </c>
      <c r="C7" s="2">
        <v>3.25</v>
      </c>
      <c r="D7" s="2">
        <v>7.5</v>
      </c>
      <c r="E7" s="2">
        <v>4.2</v>
      </c>
      <c r="F7" s="2">
        <v>4.5999999999999996</v>
      </c>
      <c r="G7" s="2">
        <v>5.96</v>
      </c>
      <c r="H7">
        <f t="shared" si="0"/>
        <v>1.7599999999999998</v>
      </c>
      <c r="I7">
        <f t="shared" si="1"/>
        <v>3.0975999999999995</v>
      </c>
    </row>
    <row r="8" spans="1:13" x14ac:dyDescent="0.3">
      <c r="A8" s="2">
        <v>8</v>
      </c>
      <c r="B8" s="2">
        <v>38.75</v>
      </c>
      <c r="C8" s="2">
        <v>3.25</v>
      </c>
      <c r="D8" s="2">
        <v>7.5</v>
      </c>
      <c r="E8" s="2">
        <v>10.48</v>
      </c>
      <c r="F8" s="2">
        <v>9.85</v>
      </c>
      <c r="G8" s="2">
        <v>9.8800000000000008</v>
      </c>
      <c r="H8">
        <f t="shared" si="0"/>
        <v>-0.59999999999999964</v>
      </c>
      <c r="I8">
        <f t="shared" si="1"/>
        <v>0.3599999999999996</v>
      </c>
    </row>
    <row r="9" spans="1:13" x14ac:dyDescent="0.3">
      <c r="A9" s="2">
        <v>6</v>
      </c>
      <c r="B9" s="2">
        <v>16.25</v>
      </c>
      <c r="C9" s="2">
        <v>7.75</v>
      </c>
      <c r="D9" s="2">
        <v>7.5</v>
      </c>
      <c r="E9" s="2">
        <v>7.45</v>
      </c>
      <c r="F9" s="2">
        <v>7.8</v>
      </c>
      <c r="G9" s="2">
        <v>7.14</v>
      </c>
      <c r="H9">
        <f t="shared" si="0"/>
        <v>-0.3100000000000005</v>
      </c>
      <c r="I9">
        <f t="shared" si="1"/>
        <v>9.610000000000031E-2</v>
      </c>
    </row>
    <row r="10" spans="1:13" x14ac:dyDescent="0.3">
      <c r="A10" s="2">
        <v>8</v>
      </c>
      <c r="B10" s="2">
        <v>16.25</v>
      </c>
      <c r="C10" s="2">
        <v>7.75</v>
      </c>
      <c r="D10" s="2">
        <v>7.5</v>
      </c>
      <c r="E10" s="2">
        <v>6.78</v>
      </c>
      <c r="F10" s="2">
        <v>7.26</v>
      </c>
      <c r="G10" s="2">
        <v>7.14</v>
      </c>
      <c r="H10">
        <f t="shared" si="0"/>
        <v>0.35999999999999943</v>
      </c>
      <c r="I10">
        <f t="shared" si="1"/>
        <v>0.1295999999999996</v>
      </c>
    </row>
    <row r="11" spans="1:13" x14ac:dyDescent="0.3">
      <c r="A11" s="2">
        <v>6</v>
      </c>
      <c r="B11" s="2">
        <v>38.75</v>
      </c>
      <c r="C11" s="2">
        <v>7.75</v>
      </c>
      <c r="D11" s="2">
        <v>7.5</v>
      </c>
      <c r="E11" s="2">
        <v>6.78</v>
      </c>
      <c r="F11" s="2">
        <v>8.35</v>
      </c>
      <c r="G11" s="2">
        <v>7.14</v>
      </c>
      <c r="H11">
        <f t="shared" si="0"/>
        <v>0.35999999999999943</v>
      </c>
      <c r="I11">
        <f t="shared" si="1"/>
        <v>0.1295999999999996</v>
      </c>
    </row>
    <row r="12" spans="1:13" x14ac:dyDescent="0.3">
      <c r="A12" s="2">
        <v>8</v>
      </c>
      <c r="B12" s="2">
        <v>38.75</v>
      </c>
      <c r="C12" s="2">
        <v>7.75</v>
      </c>
      <c r="D12" s="2">
        <v>7.5</v>
      </c>
      <c r="E12" s="2">
        <v>14.23</v>
      </c>
      <c r="F12" s="2">
        <v>14.54</v>
      </c>
      <c r="G12" s="2">
        <v>12.6</v>
      </c>
      <c r="H12">
        <f t="shared" si="0"/>
        <v>-1.6300000000000008</v>
      </c>
      <c r="I12">
        <f t="shared" si="1"/>
        <v>2.6569000000000025</v>
      </c>
    </row>
    <row r="13" spans="1:13" x14ac:dyDescent="0.3">
      <c r="A13" s="2">
        <v>6</v>
      </c>
      <c r="B13" s="2">
        <v>16.25</v>
      </c>
      <c r="C13" s="2">
        <v>3.25</v>
      </c>
      <c r="D13" s="2">
        <v>22.5</v>
      </c>
      <c r="E13" s="2">
        <v>5.16</v>
      </c>
      <c r="F13" s="2">
        <v>4.3600000000000003</v>
      </c>
      <c r="G13" s="2">
        <v>5.96</v>
      </c>
      <c r="H13">
        <f t="shared" si="0"/>
        <v>0.79999999999999982</v>
      </c>
      <c r="I13">
        <f t="shared" si="1"/>
        <v>0.63999999999999968</v>
      </c>
    </row>
    <row r="14" spans="1:13" x14ac:dyDescent="0.3">
      <c r="A14" s="2">
        <v>8</v>
      </c>
      <c r="B14" s="2">
        <v>16.25</v>
      </c>
      <c r="C14" s="2">
        <v>3.25</v>
      </c>
      <c r="D14" s="2">
        <v>22.5</v>
      </c>
      <c r="E14" s="2">
        <v>5.84</v>
      </c>
      <c r="F14" s="2">
        <v>4.82</v>
      </c>
      <c r="G14" s="2">
        <v>7.14</v>
      </c>
      <c r="H14">
        <f t="shared" si="0"/>
        <v>1.2999999999999998</v>
      </c>
      <c r="I14">
        <f t="shared" si="1"/>
        <v>1.6899999999999995</v>
      </c>
    </row>
    <row r="15" spans="1:13" x14ac:dyDescent="0.3">
      <c r="A15" s="2">
        <v>6</v>
      </c>
      <c r="B15" s="2">
        <v>38.75</v>
      </c>
      <c r="C15" s="2">
        <v>3.25</v>
      </c>
      <c r="D15" s="2">
        <v>22.5</v>
      </c>
      <c r="E15" s="2">
        <v>4.2300000000000004</v>
      </c>
      <c r="F15" s="2">
        <v>4.3</v>
      </c>
      <c r="G15" s="2">
        <v>5.96</v>
      </c>
      <c r="H15">
        <f t="shared" si="0"/>
        <v>1.7299999999999995</v>
      </c>
      <c r="I15">
        <f t="shared" si="1"/>
        <v>2.9928999999999983</v>
      </c>
    </row>
    <row r="16" spans="1:13" x14ac:dyDescent="0.3">
      <c r="A16" s="2">
        <v>8</v>
      </c>
      <c r="B16" s="2">
        <v>38.75</v>
      </c>
      <c r="C16" s="2">
        <v>3.25</v>
      </c>
      <c r="D16" s="2">
        <v>22.5</v>
      </c>
      <c r="E16" s="2">
        <v>12.32</v>
      </c>
      <c r="F16" s="2">
        <v>11.48</v>
      </c>
      <c r="G16" s="2">
        <v>9.8800000000000008</v>
      </c>
      <c r="H16">
        <f t="shared" si="0"/>
        <v>-2.4399999999999995</v>
      </c>
      <c r="I16">
        <f t="shared" si="1"/>
        <v>5.953599999999998</v>
      </c>
    </row>
    <row r="17" spans="1:9" x14ac:dyDescent="0.3">
      <c r="A17" s="2">
        <v>6</v>
      </c>
      <c r="B17" s="2">
        <v>16.25</v>
      </c>
      <c r="C17" s="2">
        <v>7.75</v>
      </c>
      <c r="D17" s="2">
        <v>22.5</v>
      </c>
      <c r="E17" s="2">
        <v>4.41</v>
      </c>
      <c r="F17" s="2">
        <v>5.59</v>
      </c>
      <c r="G17" s="2">
        <v>7.14</v>
      </c>
      <c r="H17">
        <f t="shared" si="0"/>
        <v>2.7299999999999995</v>
      </c>
      <c r="I17">
        <f t="shared" si="1"/>
        <v>7.4528999999999979</v>
      </c>
    </row>
    <row r="18" spans="1:9" x14ac:dyDescent="0.3">
      <c r="A18" s="2">
        <v>8</v>
      </c>
      <c r="B18" s="2">
        <v>16.25</v>
      </c>
      <c r="C18" s="2">
        <v>7.75</v>
      </c>
      <c r="D18" s="2">
        <v>22.5</v>
      </c>
      <c r="E18" s="2">
        <v>7.86</v>
      </c>
      <c r="F18" s="2">
        <v>6.98</v>
      </c>
      <c r="G18" s="2">
        <v>7.14</v>
      </c>
      <c r="H18">
        <f t="shared" si="0"/>
        <v>-0.72000000000000064</v>
      </c>
      <c r="I18">
        <f t="shared" si="1"/>
        <v>0.51840000000000097</v>
      </c>
    </row>
    <row r="19" spans="1:9" x14ac:dyDescent="0.3">
      <c r="A19" s="2">
        <v>6</v>
      </c>
      <c r="B19" s="2">
        <v>38.75</v>
      </c>
      <c r="C19" s="2">
        <v>7.75</v>
      </c>
      <c r="D19" s="2">
        <v>22.5</v>
      </c>
      <c r="E19" s="2">
        <v>8.25</v>
      </c>
      <c r="F19" s="2">
        <v>8.7200000000000006</v>
      </c>
      <c r="G19" s="2">
        <v>9.8800000000000008</v>
      </c>
      <c r="H19">
        <f t="shared" si="0"/>
        <v>1.6300000000000008</v>
      </c>
      <c r="I19">
        <f t="shared" si="1"/>
        <v>2.6569000000000025</v>
      </c>
    </row>
    <row r="20" spans="1:9" x14ac:dyDescent="0.3">
      <c r="A20" s="2">
        <v>8</v>
      </c>
      <c r="B20" s="2">
        <v>38.75</v>
      </c>
      <c r="C20" s="2">
        <v>7.75</v>
      </c>
      <c r="D20" s="2">
        <v>22.5</v>
      </c>
      <c r="E20" s="2">
        <v>16.87</v>
      </c>
      <c r="F20" s="2">
        <v>16.829999999999998</v>
      </c>
      <c r="G20" s="2">
        <v>13.8</v>
      </c>
      <c r="H20">
        <f t="shared" si="0"/>
        <v>-3.0700000000000003</v>
      </c>
      <c r="I20">
        <f t="shared" si="1"/>
        <v>9.4249000000000009</v>
      </c>
    </row>
    <row r="21" spans="1:9" x14ac:dyDescent="0.3">
      <c r="A21" s="2">
        <v>5</v>
      </c>
      <c r="B21" s="2">
        <v>27.5</v>
      </c>
      <c r="C21" s="2">
        <v>5.5</v>
      </c>
      <c r="D21" s="2">
        <v>15</v>
      </c>
      <c r="E21" s="2">
        <v>3.39</v>
      </c>
      <c r="F21" s="2">
        <v>1.51</v>
      </c>
      <c r="G21" s="2">
        <v>5.21</v>
      </c>
      <c r="H21">
        <f t="shared" si="0"/>
        <v>1.8199999999999998</v>
      </c>
      <c r="I21">
        <f t="shared" si="1"/>
        <v>3.3123999999999993</v>
      </c>
    </row>
    <row r="22" spans="1:9" x14ac:dyDescent="0.3">
      <c r="A22" s="2">
        <v>9</v>
      </c>
      <c r="B22" s="2">
        <v>27.5</v>
      </c>
      <c r="C22" s="2">
        <v>5.5</v>
      </c>
      <c r="D22" s="2">
        <v>15</v>
      </c>
      <c r="E22" s="2">
        <v>6.33</v>
      </c>
      <c r="F22" s="2">
        <v>8.15</v>
      </c>
      <c r="G22" s="2">
        <v>7.14</v>
      </c>
      <c r="H22">
        <f t="shared" si="0"/>
        <v>0.80999999999999961</v>
      </c>
      <c r="I22">
        <f t="shared" si="1"/>
        <v>0.65609999999999935</v>
      </c>
    </row>
    <row r="23" spans="1:9" x14ac:dyDescent="0.3">
      <c r="A23" s="2">
        <v>7</v>
      </c>
      <c r="B23" s="2">
        <v>5</v>
      </c>
      <c r="C23" s="2">
        <v>5.5</v>
      </c>
      <c r="D23" s="2">
        <v>15</v>
      </c>
      <c r="E23" s="2">
        <v>2.89</v>
      </c>
      <c r="F23" s="2">
        <v>3.46</v>
      </c>
      <c r="G23" s="2">
        <v>4.51</v>
      </c>
      <c r="H23">
        <f t="shared" si="0"/>
        <v>1.6199999999999997</v>
      </c>
      <c r="I23">
        <f t="shared" si="1"/>
        <v>2.6243999999999987</v>
      </c>
    </row>
    <row r="24" spans="1:9" x14ac:dyDescent="0.3">
      <c r="A24" s="2">
        <v>7</v>
      </c>
      <c r="B24" s="2">
        <v>50</v>
      </c>
      <c r="C24" s="2">
        <v>5.5</v>
      </c>
      <c r="D24" s="2">
        <v>15</v>
      </c>
      <c r="E24" s="2">
        <v>11.31</v>
      </c>
      <c r="F24" s="2">
        <v>10.68</v>
      </c>
      <c r="G24" s="2">
        <v>9.8800000000000008</v>
      </c>
      <c r="H24">
        <f t="shared" si="0"/>
        <v>-1.4299999999999997</v>
      </c>
      <c r="I24">
        <f t="shared" si="1"/>
        <v>2.0448999999999993</v>
      </c>
    </row>
    <row r="25" spans="1:9" x14ac:dyDescent="0.3">
      <c r="A25" s="2">
        <v>7</v>
      </c>
      <c r="B25" s="2">
        <v>27.5</v>
      </c>
      <c r="C25" s="2">
        <v>1</v>
      </c>
      <c r="D25" s="2">
        <v>15</v>
      </c>
      <c r="E25" s="2">
        <v>4.05</v>
      </c>
      <c r="F25" s="2">
        <v>5.68</v>
      </c>
      <c r="G25" s="2">
        <v>5.21</v>
      </c>
      <c r="H25">
        <f t="shared" si="0"/>
        <v>1.1600000000000001</v>
      </c>
      <c r="I25">
        <f t="shared" si="1"/>
        <v>1.3456000000000004</v>
      </c>
    </row>
    <row r="26" spans="1:9" x14ac:dyDescent="0.3">
      <c r="A26" s="2">
        <v>7</v>
      </c>
      <c r="B26" s="2">
        <v>27.5</v>
      </c>
      <c r="C26" s="2">
        <v>10</v>
      </c>
      <c r="D26" s="2">
        <v>15</v>
      </c>
      <c r="E26" s="2">
        <v>13.28</v>
      </c>
      <c r="F26" s="2">
        <v>11.59</v>
      </c>
      <c r="G26" s="2">
        <v>12.6</v>
      </c>
      <c r="H26">
        <f t="shared" si="0"/>
        <v>-0.67999999999999972</v>
      </c>
      <c r="I26">
        <f t="shared" si="1"/>
        <v>0.46239999999999959</v>
      </c>
    </row>
    <row r="27" spans="1:9" x14ac:dyDescent="0.3">
      <c r="A27" s="2">
        <v>7</v>
      </c>
      <c r="B27" s="2">
        <v>27.5</v>
      </c>
      <c r="C27" s="2">
        <v>5.5</v>
      </c>
      <c r="D27" s="2">
        <v>0</v>
      </c>
      <c r="E27" s="2">
        <v>12.91</v>
      </c>
      <c r="F27" s="2">
        <v>11.88</v>
      </c>
      <c r="G27" s="2">
        <v>12.6</v>
      </c>
      <c r="H27">
        <f t="shared" si="0"/>
        <v>-0.3100000000000005</v>
      </c>
      <c r="I27">
        <f t="shared" si="1"/>
        <v>9.610000000000031E-2</v>
      </c>
    </row>
    <row r="28" spans="1:9" x14ac:dyDescent="0.3">
      <c r="A28" s="2">
        <v>7</v>
      </c>
      <c r="B28" s="2">
        <v>27.5</v>
      </c>
      <c r="C28" s="2">
        <v>5.5</v>
      </c>
      <c r="D28" s="2">
        <v>30</v>
      </c>
      <c r="E28" s="2">
        <v>10.34</v>
      </c>
      <c r="F28" s="2">
        <v>11.3</v>
      </c>
      <c r="G28" s="2">
        <v>9.8800000000000008</v>
      </c>
      <c r="H28">
        <f t="shared" si="0"/>
        <v>-0.45999999999999908</v>
      </c>
      <c r="I28">
        <f t="shared" si="1"/>
        <v>0.21159999999999915</v>
      </c>
    </row>
    <row r="29" spans="1:9" x14ac:dyDescent="0.3">
      <c r="A29" s="2">
        <v>7</v>
      </c>
      <c r="B29" s="2">
        <v>27.5</v>
      </c>
      <c r="C29" s="2">
        <v>5.5</v>
      </c>
      <c r="D29" s="2">
        <v>15</v>
      </c>
      <c r="E29" s="2">
        <v>15.62</v>
      </c>
      <c r="F29" s="2">
        <v>15.41</v>
      </c>
      <c r="G29" s="2">
        <v>13.4</v>
      </c>
      <c r="H29">
        <f t="shared" si="0"/>
        <v>-2.2199999999999989</v>
      </c>
      <c r="I29">
        <f t="shared" si="1"/>
        <v>4.9283999999999946</v>
      </c>
    </row>
    <row r="30" spans="1:9" x14ac:dyDescent="0.3">
      <c r="A30" s="2">
        <v>7</v>
      </c>
      <c r="B30" s="2">
        <v>27.5</v>
      </c>
      <c r="C30" s="2">
        <v>5.5</v>
      </c>
      <c r="D30" s="2">
        <v>15</v>
      </c>
      <c r="E30" s="2">
        <v>15.47</v>
      </c>
      <c r="F30" s="2">
        <v>15.41</v>
      </c>
      <c r="G30" s="2">
        <v>13.4</v>
      </c>
      <c r="H30">
        <f t="shared" si="0"/>
        <v>-2.0700000000000003</v>
      </c>
      <c r="I30">
        <f t="shared" si="1"/>
        <v>4.2849000000000013</v>
      </c>
    </row>
    <row r="31" spans="1:9" x14ac:dyDescent="0.3">
      <c r="A31" s="2">
        <v>7</v>
      </c>
      <c r="B31" s="2">
        <v>27.5</v>
      </c>
      <c r="C31" s="2">
        <v>5.5</v>
      </c>
      <c r="D31" s="2">
        <v>15</v>
      </c>
      <c r="E31" s="2">
        <v>15.45</v>
      </c>
      <c r="F31" s="2">
        <v>15.41</v>
      </c>
      <c r="G31" s="2">
        <v>13.4</v>
      </c>
      <c r="H31">
        <f t="shared" si="0"/>
        <v>-2.0499999999999989</v>
      </c>
      <c r="I31">
        <f t="shared" si="1"/>
        <v>4.2024999999999952</v>
      </c>
    </row>
    <row r="32" spans="1:9" x14ac:dyDescent="0.3">
      <c r="A32" s="2">
        <v>7</v>
      </c>
      <c r="B32" s="2">
        <v>27.5</v>
      </c>
      <c r="C32" s="2">
        <v>5.5</v>
      </c>
      <c r="D32" s="2">
        <v>15</v>
      </c>
      <c r="E32" s="2">
        <v>15.44</v>
      </c>
      <c r="F32" s="2">
        <v>15.41</v>
      </c>
      <c r="G32" s="2">
        <v>13.4</v>
      </c>
      <c r="H32">
        <f t="shared" si="0"/>
        <v>-2.0399999999999991</v>
      </c>
      <c r="I32">
        <f t="shared" si="1"/>
        <v>4.1615999999999964</v>
      </c>
    </row>
    <row r="33" spans="1:9" x14ac:dyDescent="0.3">
      <c r="A33" s="2">
        <v>7</v>
      </c>
      <c r="B33" s="2">
        <v>27.5</v>
      </c>
      <c r="C33" s="2">
        <v>5.5</v>
      </c>
      <c r="D33" s="2">
        <v>15</v>
      </c>
      <c r="E33" s="2">
        <v>15.52</v>
      </c>
      <c r="F33" s="2">
        <v>15.41</v>
      </c>
      <c r="G33" s="2">
        <v>13.4</v>
      </c>
      <c r="H33">
        <f t="shared" si="0"/>
        <v>-2.1199999999999992</v>
      </c>
      <c r="I33">
        <f t="shared" si="1"/>
        <v>4.4943999999999971</v>
      </c>
    </row>
    <row r="34" spans="1:9" ht="15" thickBot="1" x14ac:dyDescent="0.35">
      <c r="A34" s="3">
        <v>7</v>
      </c>
      <c r="B34" s="3">
        <v>27.5</v>
      </c>
      <c r="C34" s="3">
        <v>5.5</v>
      </c>
      <c r="D34" s="3">
        <v>15</v>
      </c>
      <c r="E34" s="3">
        <v>15.48</v>
      </c>
      <c r="F34" s="3">
        <v>15.41</v>
      </c>
      <c r="G34" s="2">
        <v>13.4</v>
      </c>
      <c r="H34">
        <f t="shared" si="0"/>
        <v>-2.08</v>
      </c>
      <c r="I34">
        <f t="shared" si="1"/>
        <v>4.3264000000000005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2185-76B0-4748-87E0-ADF980EA047E}">
  <dimension ref="A1:R37"/>
  <sheetViews>
    <sheetView workbookViewId="0">
      <selection activeCell="G3" sqref="G3"/>
    </sheetView>
  </sheetViews>
  <sheetFormatPr defaultRowHeight="14.4" x14ac:dyDescent="0.3"/>
  <sheetData>
    <row r="1" spans="1:18" ht="17.399999999999999" x14ac:dyDescent="0.3">
      <c r="A1" s="4" t="s">
        <v>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5" spans="1:18" x14ac:dyDescent="0.3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1:18" x14ac:dyDescent="0.3">
      <c r="A6">
        <v>10</v>
      </c>
      <c r="B6">
        <v>45</v>
      </c>
      <c r="C6">
        <v>5</v>
      </c>
      <c r="D6">
        <v>4</v>
      </c>
      <c r="E6">
        <v>25</v>
      </c>
      <c r="F6">
        <v>540</v>
      </c>
      <c r="G6">
        <v>527</v>
      </c>
      <c r="H6">
        <f>+G6-F6</f>
        <v>-13</v>
      </c>
      <c r="I6">
        <f>+H6*H6</f>
        <v>169</v>
      </c>
    </row>
    <row r="7" spans="1:18" x14ac:dyDescent="0.3">
      <c r="A7">
        <v>20</v>
      </c>
      <c r="B7">
        <v>45</v>
      </c>
      <c r="C7">
        <v>5</v>
      </c>
      <c r="D7">
        <v>4</v>
      </c>
      <c r="E7">
        <v>15</v>
      </c>
      <c r="F7">
        <v>191.71899999999999</v>
      </c>
      <c r="G7">
        <v>207</v>
      </c>
      <c r="H7">
        <f t="shared" ref="H7:H37" si="0">+G7-F7</f>
        <v>15.281000000000006</v>
      </c>
      <c r="I7">
        <f t="shared" ref="I7:I37" si="1">+H7*H7</f>
        <v>233.50896100000017</v>
      </c>
    </row>
    <row r="8" spans="1:18" x14ac:dyDescent="0.3">
      <c r="A8">
        <v>10</v>
      </c>
      <c r="B8">
        <v>55</v>
      </c>
      <c r="C8">
        <v>5</v>
      </c>
      <c r="D8">
        <v>4</v>
      </c>
      <c r="E8">
        <v>15</v>
      </c>
      <c r="F8">
        <v>322.5</v>
      </c>
      <c r="G8">
        <v>330</v>
      </c>
      <c r="H8">
        <f t="shared" si="0"/>
        <v>7.5</v>
      </c>
      <c r="I8">
        <f t="shared" si="1"/>
        <v>56.25</v>
      </c>
    </row>
    <row r="9" spans="1:18" x14ac:dyDescent="0.3">
      <c r="A9">
        <v>20</v>
      </c>
      <c r="B9">
        <v>55</v>
      </c>
      <c r="C9">
        <v>5</v>
      </c>
      <c r="D9">
        <v>4</v>
      </c>
      <c r="E9">
        <v>25</v>
      </c>
      <c r="F9">
        <v>404.53100000000001</v>
      </c>
      <c r="G9">
        <v>390</v>
      </c>
      <c r="H9">
        <f t="shared" si="0"/>
        <v>-14.531000000000006</v>
      </c>
      <c r="I9">
        <f t="shared" si="1"/>
        <v>211.14996100000016</v>
      </c>
    </row>
    <row r="10" spans="1:18" x14ac:dyDescent="0.3">
      <c r="A10">
        <v>10</v>
      </c>
      <c r="B10">
        <v>45</v>
      </c>
      <c r="C10">
        <v>7</v>
      </c>
      <c r="D10">
        <v>4</v>
      </c>
      <c r="E10">
        <v>15</v>
      </c>
      <c r="F10">
        <v>423.75</v>
      </c>
      <c r="G10">
        <v>404</v>
      </c>
      <c r="H10">
        <f t="shared" si="0"/>
        <v>-19.75</v>
      </c>
      <c r="I10">
        <f t="shared" si="1"/>
        <v>390.0625</v>
      </c>
    </row>
    <row r="11" spans="1:18" x14ac:dyDescent="0.3">
      <c r="A11">
        <v>20</v>
      </c>
      <c r="B11">
        <v>45</v>
      </c>
      <c r="C11">
        <v>7</v>
      </c>
      <c r="D11">
        <v>4</v>
      </c>
      <c r="E11">
        <v>25</v>
      </c>
      <c r="F11">
        <v>455.625</v>
      </c>
      <c r="G11">
        <v>439</v>
      </c>
      <c r="H11">
        <f t="shared" si="0"/>
        <v>-16.625</v>
      </c>
      <c r="I11">
        <f t="shared" si="1"/>
        <v>276.390625</v>
      </c>
    </row>
    <row r="12" spans="1:18" x14ac:dyDescent="0.3">
      <c r="A12">
        <v>10</v>
      </c>
      <c r="B12">
        <v>55</v>
      </c>
      <c r="C12">
        <v>7</v>
      </c>
      <c r="D12">
        <v>4</v>
      </c>
      <c r="E12">
        <v>25</v>
      </c>
      <c r="F12">
        <v>509.06299999999999</v>
      </c>
      <c r="G12">
        <v>488</v>
      </c>
      <c r="H12">
        <f t="shared" si="0"/>
        <v>-21.062999999999988</v>
      </c>
      <c r="I12">
        <f t="shared" si="1"/>
        <v>443.64996899999949</v>
      </c>
    </row>
    <row r="13" spans="1:18" x14ac:dyDescent="0.3">
      <c r="A13">
        <v>20</v>
      </c>
      <c r="B13">
        <v>55</v>
      </c>
      <c r="C13">
        <v>7</v>
      </c>
      <c r="D13">
        <v>4</v>
      </c>
      <c r="E13">
        <v>15</v>
      </c>
      <c r="F13">
        <v>359.53100000000001</v>
      </c>
      <c r="G13">
        <v>352</v>
      </c>
      <c r="H13">
        <f t="shared" si="0"/>
        <v>-7.5310000000000059</v>
      </c>
      <c r="I13">
        <f t="shared" si="1"/>
        <v>56.715961000000092</v>
      </c>
    </row>
    <row r="14" spans="1:18" x14ac:dyDescent="0.3">
      <c r="A14">
        <v>10</v>
      </c>
      <c r="B14">
        <v>45</v>
      </c>
      <c r="C14">
        <v>5</v>
      </c>
      <c r="D14">
        <v>6</v>
      </c>
      <c r="E14">
        <v>15</v>
      </c>
      <c r="F14">
        <v>301.875</v>
      </c>
      <c r="G14">
        <v>328</v>
      </c>
      <c r="H14">
        <f t="shared" si="0"/>
        <v>26.125</v>
      </c>
      <c r="I14">
        <f t="shared" si="1"/>
        <v>682.515625</v>
      </c>
    </row>
    <row r="15" spans="1:18" x14ac:dyDescent="0.3">
      <c r="A15">
        <v>20</v>
      </c>
      <c r="B15">
        <v>45</v>
      </c>
      <c r="C15">
        <v>5</v>
      </c>
      <c r="D15">
        <v>6</v>
      </c>
      <c r="E15">
        <v>25</v>
      </c>
      <c r="F15">
        <v>445.31299999999999</v>
      </c>
      <c r="G15">
        <v>439</v>
      </c>
      <c r="H15">
        <f t="shared" si="0"/>
        <v>-6.3129999999999882</v>
      </c>
      <c r="I15">
        <f t="shared" si="1"/>
        <v>39.85396899999985</v>
      </c>
    </row>
    <row r="16" spans="1:18" x14ac:dyDescent="0.3">
      <c r="A16">
        <v>10</v>
      </c>
      <c r="B16">
        <v>55</v>
      </c>
      <c r="C16">
        <v>5</v>
      </c>
      <c r="D16">
        <v>6</v>
      </c>
      <c r="E16">
        <v>25</v>
      </c>
      <c r="F16">
        <v>587.81299999999999</v>
      </c>
      <c r="G16">
        <v>556</v>
      </c>
      <c r="H16">
        <f t="shared" si="0"/>
        <v>-31.812999999999988</v>
      </c>
      <c r="I16">
        <f t="shared" si="1"/>
        <v>1012.0669689999993</v>
      </c>
    </row>
    <row r="17" spans="1:9" x14ac:dyDescent="0.3">
      <c r="A17">
        <v>20</v>
      </c>
      <c r="B17">
        <v>55</v>
      </c>
      <c r="C17">
        <v>5</v>
      </c>
      <c r="D17">
        <v>6</v>
      </c>
      <c r="E17">
        <v>15</v>
      </c>
      <c r="F17">
        <v>236.71899999999999</v>
      </c>
      <c r="G17">
        <v>242</v>
      </c>
      <c r="H17">
        <f t="shared" si="0"/>
        <v>5.2810000000000059</v>
      </c>
      <c r="I17">
        <f t="shared" si="1"/>
        <v>27.888961000000062</v>
      </c>
    </row>
    <row r="18" spans="1:9" x14ac:dyDescent="0.3">
      <c r="A18">
        <v>10</v>
      </c>
      <c r="B18">
        <v>45</v>
      </c>
      <c r="C18">
        <v>7</v>
      </c>
      <c r="D18">
        <v>6</v>
      </c>
      <c r="E18">
        <v>25</v>
      </c>
      <c r="F18">
        <v>578.43799999999999</v>
      </c>
      <c r="G18">
        <v>556</v>
      </c>
      <c r="H18">
        <f t="shared" si="0"/>
        <v>-22.437999999999988</v>
      </c>
      <c r="I18">
        <f t="shared" si="1"/>
        <v>503.46384399999948</v>
      </c>
    </row>
    <row r="19" spans="1:9" x14ac:dyDescent="0.3">
      <c r="A19">
        <v>20</v>
      </c>
      <c r="B19">
        <v>45</v>
      </c>
      <c r="C19">
        <v>7</v>
      </c>
      <c r="D19">
        <v>6</v>
      </c>
      <c r="E19">
        <v>15</v>
      </c>
      <c r="F19">
        <v>247.03100000000001</v>
      </c>
      <c r="G19">
        <v>265</v>
      </c>
      <c r="H19">
        <f t="shared" si="0"/>
        <v>17.968999999999994</v>
      </c>
      <c r="I19">
        <f t="shared" si="1"/>
        <v>322.88496099999981</v>
      </c>
    </row>
    <row r="20" spans="1:9" x14ac:dyDescent="0.3">
      <c r="A20">
        <v>10</v>
      </c>
      <c r="B20">
        <v>55</v>
      </c>
      <c r="C20">
        <v>7</v>
      </c>
      <c r="D20">
        <v>6</v>
      </c>
      <c r="E20">
        <v>15</v>
      </c>
      <c r="F20">
        <v>326.25</v>
      </c>
      <c r="G20">
        <v>369</v>
      </c>
      <c r="H20">
        <f t="shared" si="0"/>
        <v>42.75</v>
      </c>
      <c r="I20">
        <f t="shared" si="1"/>
        <v>1827.5625</v>
      </c>
    </row>
    <row r="21" spans="1:9" x14ac:dyDescent="0.3">
      <c r="A21">
        <v>20</v>
      </c>
      <c r="B21">
        <v>55</v>
      </c>
      <c r="C21">
        <v>7</v>
      </c>
      <c r="D21">
        <v>6</v>
      </c>
      <c r="E21">
        <v>25</v>
      </c>
      <c r="F21">
        <v>456.56299999999999</v>
      </c>
      <c r="G21">
        <v>439</v>
      </c>
      <c r="H21">
        <f t="shared" si="0"/>
        <v>-17.562999999999988</v>
      </c>
      <c r="I21">
        <f t="shared" si="1"/>
        <v>308.45896899999957</v>
      </c>
    </row>
    <row r="22" spans="1:9" x14ac:dyDescent="0.3">
      <c r="A22">
        <v>10</v>
      </c>
      <c r="B22">
        <v>50</v>
      </c>
      <c r="C22">
        <v>6</v>
      </c>
      <c r="D22">
        <v>5</v>
      </c>
      <c r="E22">
        <v>20</v>
      </c>
      <c r="F22">
        <v>540</v>
      </c>
      <c r="G22">
        <v>492</v>
      </c>
      <c r="H22">
        <f t="shared" si="0"/>
        <v>-48</v>
      </c>
      <c r="I22">
        <f t="shared" si="1"/>
        <v>2304</v>
      </c>
    </row>
    <row r="23" spans="1:9" x14ac:dyDescent="0.3">
      <c r="A23">
        <v>20</v>
      </c>
      <c r="B23">
        <v>50</v>
      </c>
      <c r="C23">
        <v>6</v>
      </c>
      <c r="D23">
        <v>5</v>
      </c>
      <c r="E23">
        <v>20</v>
      </c>
      <c r="F23">
        <v>450.93799999999999</v>
      </c>
      <c r="G23">
        <v>443</v>
      </c>
      <c r="H23">
        <f t="shared" si="0"/>
        <v>-7.9379999999999882</v>
      </c>
      <c r="I23">
        <f t="shared" si="1"/>
        <v>63.011843999999812</v>
      </c>
    </row>
    <row r="24" spans="1:9" x14ac:dyDescent="0.3">
      <c r="A24">
        <v>15</v>
      </c>
      <c r="B24">
        <v>45</v>
      </c>
      <c r="C24">
        <v>6</v>
      </c>
      <c r="D24">
        <v>5</v>
      </c>
      <c r="E24">
        <v>20</v>
      </c>
      <c r="F24">
        <v>486.25</v>
      </c>
      <c r="G24">
        <v>490</v>
      </c>
      <c r="H24">
        <f t="shared" si="0"/>
        <v>3.75</v>
      </c>
      <c r="I24">
        <f t="shared" si="1"/>
        <v>14.0625</v>
      </c>
    </row>
    <row r="25" spans="1:9" x14ac:dyDescent="0.3">
      <c r="A25">
        <v>15</v>
      </c>
      <c r="B25">
        <v>55</v>
      </c>
      <c r="C25">
        <v>6</v>
      </c>
      <c r="D25">
        <v>5</v>
      </c>
      <c r="E25">
        <v>20</v>
      </c>
      <c r="F25">
        <v>470.625</v>
      </c>
      <c r="G25">
        <v>490</v>
      </c>
      <c r="H25">
        <f t="shared" si="0"/>
        <v>19.375</v>
      </c>
      <c r="I25">
        <f t="shared" si="1"/>
        <v>375.390625</v>
      </c>
    </row>
    <row r="26" spans="1:9" x14ac:dyDescent="0.3">
      <c r="A26">
        <v>15</v>
      </c>
      <c r="B26">
        <v>50</v>
      </c>
      <c r="C26">
        <v>5</v>
      </c>
      <c r="D26">
        <v>5</v>
      </c>
      <c r="E26">
        <v>20</v>
      </c>
      <c r="F26">
        <v>478.125</v>
      </c>
      <c r="G26">
        <v>490</v>
      </c>
      <c r="H26">
        <f t="shared" si="0"/>
        <v>11.875</v>
      </c>
      <c r="I26">
        <f t="shared" si="1"/>
        <v>141.015625</v>
      </c>
    </row>
    <row r="27" spans="1:9" x14ac:dyDescent="0.3">
      <c r="A27">
        <v>15</v>
      </c>
      <c r="B27">
        <v>50</v>
      </c>
      <c r="C27">
        <v>7</v>
      </c>
      <c r="D27">
        <v>5</v>
      </c>
      <c r="E27">
        <v>20</v>
      </c>
      <c r="F27">
        <v>505</v>
      </c>
      <c r="G27">
        <v>490</v>
      </c>
      <c r="H27">
        <f t="shared" si="0"/>
        <v>-15</v>
      </c>
      <c r="I27">
        <f t="shared" si="1"/>
        <v>225</v>
      </c>
    </row>
    <row r="28" spans="1:9" x14ac:dyDescent="0.3">
      <c r="A28">
        <v>15</v>
      </c>
      <c r="B28">
        <v>50</v>
      </c>
      <c r="C28">
        <v>6</v>
      </c>
      <c r="D28">
        <v>4</v>
      </c>
      <c r="E28">
        <v>20</v>
      </c>
      <c r="F28">
        <v>455.625</v>
      </c>
      <c r="G28">
        <v>490</v>
      </c>
      <c r="H28">
        <f t="shared" si="0"/>
        <v>34.375</v>
      </c>
      <c r="I28">
        <f t="shared" si="1"/>
        <v>1181.640625</v>
      </c>
    </row>
    <row r="29" spans="1:9" x14ac:dyDescent="0.3">
      <c r="A29">
        <v>15</v>
      </c>
      <c r="B29">
        <v>50</v>
      </c>
      <c r="C29">
        <v>6</v>
      </c>
      <c r="D29">
        <v>6</v>
      </c>
      <c r="E29">
        <v>20</v>
      </c>
      <c r="F29">
        <v>493.75</v>
      </c>
      <c r="G29">
        <v>490</v>
      </c>
      <c r="H29">
        <f t="shared" si="0"/>
        <v>-3.75</v>
      </c>
      <c r="I29">
        <f t="shared" si="1"/>
        <v>14.0625</v>
      </c>
    </row>
    <row r="30" spans="1:9" x14ac:dyDescent="0.3">
      <c r="A30">
        <v>15</v>
      </c>
      <c r="B30">
        <v>50</v>
      </c>
      <c r="C30">
        <v>6</v>
      </c>
      <c r="D30">
        <v>5</v>
      </c>
      <c r="E30">
        <v>15</v>
      </c>
      <c r="F30">
        <v>350</v>
      </c>
      <c r="G30">
        <v>356</v>
      </c>
      <c r="H30">
        <f t="shared" si="0"/>
        <v>6</v>
      </c>
      <c r="I30">
        <f t="shared" si="1"/>
        <v>36</v>
      </c>
    </row>
    <row r="31" spans="1:9" x14ac:dyDescent="0.3">
      <c r="A31">
        <v>15</v>
      </c>
      <c r="B31">
        <v>50</v>
      </c>
      <c r="C31">
        <v>6</v>
      </c>
      <c r="D31">
        <v>5</v>
      </c>
      <c r="E31">
        <v>25</v>
      </c>
      <c r="F31">
        <v>565</v>
      </c>
      <c r="G31">
        <v>561</v>
      </c>
      <c r="H31">
        <f t="shared" si="0"/>
        <v>-4</v>
      </c>
      <c r="I31">
        <f t="shared" si="1"/>
        <v>16</v>
      </c>
    </row>
    <row r="32" spans="1:9" x14ac:dyDescent="0.3">
      <c r="A32">
        <v>15</v>
      </c>
      <c r="B32">
        <v>50</v>
      </c>
      <c r="C32">
        <v>6</v>
      </c>
      <c r="D32">
        <v>5</v>
      </c>
      <c r="E32">
        <v>20</v>
      </c>
      <c r="F32">
        <v>508.75</v>
      </c>
      <c r="G32">
        <v>518</v>
      </c>
      <c r="H32">
        <f t="shared" si="0"/>
        <v>9.25</v>
      </c>
      <c r="I32">
        <f t="shared" si="1"/>
        <v>85.5625</v>
      </c>
    </row>
    <row r="33" spans="1:9" x14ac:dyDescent="0.3">
      <c r="A33">
        <v>15</v>
      </c>
      <c r="B33">
        <v>50</v>
      </c>
      <c r="C33">
        <v>6</v>
      </c>
      <c r="D33">
        <v>5</v>
      </c>
      <c r="E33">
        <v>20</v>
      </c>
      <c r="F33">
        <v>553.75</v>
      </c>
      <c r="G33">
        <v>518</v>
      </c>
      <c r="H33">
        <f t="shared" si="0"/>
        <v>-35.75</v>
      </c>
      <c r="I33">
        <f t="shared" si="1"/>
        <v>1278.0625</v>
      </c>
    </row>
    <row r="34" spans="1:9" x14ac:dyDescent="0.3">
      <c r="A34">
        <v>15</v>
      </c>
      <c r="B34">
        <v>50</v>
      </c>
      <c r="C34">
        <v>6</v>
      </c>
      <c r="D34">
        <v>5</v>
      </c>
      <c r="E34">
        <v>20</v>
      </c>
      <c r="F34">
        <v>561.25</v>
      </c>
      <c r="G34">
        <v>518</v>
      </c>
      <c r="H34">
        <f t="shared" si="0"/>
        <v>-43.25</v>
      </c>
      <c r="I34">
        <f t="shared" si="1"/>
        <v>1870.5625</v>
      </c>
    </row>
    <row r="35" spans="1:9" x14ac:dyDescent="0.3">
      <c r="A35">
        <v>15</v>
      </c>
      <c r="B35">
        <v>50</v>
      </c>
      <c r="C35">
        <v>6</v>
      </c>
      <c r="D35">
        <v>5</v>
      </c>
      <c r="E35">
        <v>20</v>
      </c>
      <c r="F35">
        <v>508.75</v>
      </c>
      <c r="G35">
        <v>518</v>
      </c>
      <c r="H35">
        <f t="shared" si="0"/>
        <v>9.25</v>
      </c>
      <c r="I35">
        <f t="shared" si="1"/>
        <v>85.5625</v>
      </c>
    </row>
    <row r="36" spans="1:9" x14ac:dyDescent="0.3">
      <c r="A36">
        <v>15</v>
      </c>
      <c r="B36">
        <v>50</v>
      </c>
      <c r="C36">
        <v>6</v>
      </c>
      <c r="D36">
        <v>5</v>
      </c>
      <c r="E36">
        <v>20</v>
      </c>
      <c r="F36">
        <v>543.75</v>
      </c>
      <c r="G36">
        <v>518</v>
      </c>
      <c r="H36">
        <f t="shared" si="0"/>
        <v>-25.75</v>
      </c>
      <c r="I36">
        <f t="shared" si="1"/>
        <v>663.0625</v>
      </c>
    </row>
    <row r="37" spans="1:9" x14ac:dyDescent="0.3">
      <c r="A37">
        <v>15</v>
      </c>
      <c r="B37">
        <v>50</v>
      </c>
      <c r="C37">
        <v>6</v>
      </c>
      <c r="D37">
        <v>5</v>
      </c>
      <c r="E37">
        <v>20</v>
      </c>
      <c r="F37">
        <v>527.5</v>
      </c>
      <c r="G37">
        <v>518</v>
      </c>
      <c r="H37">
        <f t="shared" si="0"/>
        <v>-9.5</v>
      </c>
      <c r="I37">
        <f t="shared" si="1"/>
        <v>90.25</v>
      </c>
    </row>
  </sheetData>
  <mergeCells count="1">
    <mergeCell ref="A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3A62-CFBA-4A45-B0BF-ED6B15438A69}">
  <dimension ref="A1:U34"/>
  <sheetViews>
    <sheetView workbookViewId="0">
      <selection activeCell="E4" sqref="E4"/>
    </sheetView>
  </sheetViews>
  <sheetFormatPr defaultRowHeight="14.4" x14ac:dyDescent="0.3"/>
  <sheetData>
    <row r="1" spans="1:21" ht="20.399999999999999" x14ac:dyDescent="0.35">
      <c r="A1" s="5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20.399999999999999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20.399999999999999" x14ac:dyDescent="0.35">
      <c r="A3" s="6"/>
      <c r="B3" s="6"/>
      <c r="C3" s="6"/>
      <c r="D3" s="6"/>
      <c r="E3" s="6" t="s">
        <v>38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</row>
    <row r="5" spans="1:21" x14ac:dyDescent="0.3">
      <c r="A5">
        <v>72</v>
      </c>
      <c r="B5">
        <v>5</v>
      </c>
      <c r="C5">
        <v>40</v>
      </c>
      <c r="D5">
        <v>25</v>
      </c>
      <c r="E5">
        <v>88.86</v>
      </c>
      <c r="F5">
        <v>90.14</v>
      </c>
      <c r="G5">
        <v>95</v>
      </c>
      <c r="H5">
        <f>+G5-F5</f>
        <v>4.8599999999999994</v>
      </c>
      <c r="I5">
        <f>+H5*H5</f>
        <v>23.619599999999995</v>
      </c>
    </row>
    <row r="6" spans="1:21" x14ac:dyDescent="0.3">
      <c r="A6">
        <v>48</v>
      </c>
      <c r="B6">
        <v>6</v>
      </c>
      <c r="C6">
        <v>40</v>
      </c>
      <c r="D6">
        <v>20</v>
      </c>
      <c r="E6">
        <v>243.32</v>
      </c>
      <c r="F6">
        <v>224.85</v>
      </c>
      <c r="G6">
        <v>223</v>
      </c>
      <c r="H6">
        <f t="shared" ref="H6:H34" si="0">+G6-F6</f>
        <v>-1.8499999999999943</v>
      </c>
      <c r="I6">
        <f t="shared" ref="I6:I34" si="1">+H6*H6</f>
        <v>3.422499999999979</v>
      </c>
    </row>
    <row r="7" spans="1:21" x14ac:dyDescent="0.3">
      <c r="A7">
        <v>48</v>
      </c>
      <c r="B7">
        <v>6</v>
      </c>
      <c r="C7">
        <v>30</v>
      </c>
      <c r="D7">
        <v>20</v>
      </c>
      <c r="E7">
        <v>178.89</v>
      </c>
      <c r="F7">
        <v>177.44</v>
      </c>
      <c r="G7">
        <v>174</v>
      </c>
      <c r="H7">
        <f t="shared" si="0"/>
        <v>-3.4399999999999977</v>
      </c>
      <c r="I7">
        <f t="shared" si="1"/>
        <v>11.833599999999985</v>
      </c>
    </row>
    <row r="8" spans="1:21" x14ac:dyDescent="0.3">
      <c r="A8">
        <v>72</v>
      </c>
      <c r="B8">
        <v>6</v>
      </c>
      <c r="C8">
        <v>30</v>
      </c>
      <c r="D8">
        <v>20</v>
      </c>
      <c r="E8">
        <v>192.03</v>
      </c>
      <c r="F8">
        <v>183.22</v>
      </c>
      <c r="G8">
        <v>181</v>
      </c>
      <c r="H8">
        <f t="shared" si="0"/>
        <v>-2.2199999999999989</v>
      </c>
      <c r="I8">
        <f t="shared" si="1"/>
        <v>4.9283999999999946</v>
      </c>
    </row>
    <row r="9" spans="1:21" x14ac:dyDescent="0.3">
      <c r="A9">
        <v>24</v>
      </c>
      <c r="B9">
        <v>7</v>
      </c>
      <c r="C9">
        <v>20</v>
      </c>
      <c r="D9">
        <v>25</v>
      </c>
      <c r="E9">
        <v>220.45</v>
      </c>
      <c r="F9">
        <v>207.73</v>
      </c>
      <c r="G9">
        <v>209</v>
      </c>
      <c r="H9">
        <f t="shared" si="0"/>
        <v>1.2700000000000102</v>
      </c>
      <c r="I9">
        <f t="shared" si="1"/>
        <v>1.612900000000026</v>
      </c>
    </row>
    <row r="10" spans="1:21" x14ac:dyDescent="0.3">
      <c r="A10">
        <v>48</v>
      </c>
      <c r="B10">
        <v>6</v>
      </c>
      <c r="C10">
        <v>30</v>
      </c>
      <c r="D10">
        <v>25</v>
      </c>
      <c r="E10">
        <v>110.22</v>
      </c>
      <c r="F10">
        <v>108.58</v>
      </c>
      <c r="G10">
        <v>109</v>
      </c>
      <c r="H10">
        <f t="shared" si="0"/>
        <v>0.42000000000000171</v>
      </c>
      <c r="I10">
        <f t="shared" si="1"/>
        <v>0.17640000000000144</v>
      </c>
    </row>
    <row r="11" spans="1:21" x14ac:dyDescent="0.3">
      <c r="A11">
        <v>48</v>
      </c>
      <c r="B11">
        <v>6</v>
      </c>
      <c r="C11">
        <v>20</v>
      </c>
      <c r="D11">
        <v>20</v>
      </c>
      <c r="E11">
        <v>200</v>
      </c>
      <c r="F11">
        <v>218.18</v>
      </c>
      <c r="G11">
        <v>215</v>
      </c>
      <c r="H11">
        <f t="shared" si="0"/>
        <v>-3.1800000000000068</v>
      </c>
      <c r="I11">
        <f t="shared" si="1"/>
        <v>10.112400000000044</v>
      </c>
    </row>
    <row r="12" spans="1:21" x14ac:dyDescent="0.3">
      <c r="A12">
        <v>72</v>
      </c>
      <c r="B12">
        <v>5</v>
      </c>
      <c r="C12">
        <v>40</v>
      </c>
      <c r="D12">
        <v>15</v>
      </c>
      <c r="E12">
        <v>230.93</v>
      </c>
      <c r="F12">
        <v>232.68</v>
      </c>
      <c r="G12">
        <v>226</v>
      </c>
      <c r="H12">
        <f t="shared" si="0"/>
        <v>-6.6800000000000068</v>
      </c>
      <c r="I12">
        <f t="shared" si="1"/>
        <v>44.622400000000091</v>
      </c>
    </row>
    <row r="13" spans="1:21" x14ac:dyDescent="0.3">
      <c r="A13">
        <v>48</v>
      </c>
      <c r="B13">
        <v>6</v>
      </c>
      <c r="C13">
        <v>30</v>
      </c>
      <c r="D13">
        <v>20</v>
      </c>
      <c r="E13">
        <v>177</v>
      </c>
      <c r="F13">
        <v>177.44</v>
      </c>
      <c r="G13">
        <v>169</v>
      </c>
      <c r="H13">
        <f t="shared" si="0"/>
        <v>-8.4399999999999977</v>
      </c>
      <c r="I13">
        <f t="shared" si="1"/>
        <v>71.233599999999967</v>
      </c>
    </row>
    <row r="14" spans="1:21" x14ac:dyDescent="0.3">
      <c r="A14">
        <v>72</v>
      </c>
      <c r="B14">
        <v>5</v>
      </c>
      <c r="C14">
        <v>20</v>
      </c>
      <c r="D14">
        <v>15</v>
      </c>
      <c r="E14">
        <v>74.39</v>
      </c>
      <c r="F14">
        <v>81.02</v>
      </c>
      <c r="G14">
        <v>79.3</v>
      </c>
      <c r="H14">
        <f t="shared" si="0"/>
        <v>-1.7199999999999989</v>
      </c>
      <c r="I14">
        <f t="shared" si="1"/>
        <v>2.9583999999999961</v>
      </c>
    </row>
    <row r="15" spans="1:21" x14ac:dyDescent="0.3">
      <c r="A15">
        <v>48</v>
      </c>
      <c r="B15">
        <v>6</v>
      </c>
      <c r="C15">
        <v>30</v>
      </c>
      <c r="D15">
        <v>15</v>
      </c>
      <c r="E15">
        <v>112</v>
      </c>
      <c r="F15">
        <v>113.36</v>
      </c>
      <c r="G15">
        <v>110</v>
      </c>
      <c r="H15">
        <f t="shared" si="0"/>
        <v>-3.3599999999999994</v>
      </c>
      <c r="I15">
        <f t="shared" si="1"/>
        <v>11.289599999999997</v>
      </c>
    </row>
    <row r="16" spans="1:21" x14ac:dyDescent="0.3">
      <c r="A16">
        <v>48</v>
      </c>
      <c r="B16">
        <v>7</v>
      </c>
      <c r="C16">
        <v>30</v>
      </c>
      <c r="D16">
        <v>20</v>
      </c>
      <c r="E16">
        <v>86</v>
      </c>
      <c r="F16">
        <v>84.45</v>
      </c>
      <c r="G16">
        <v>86</v>
      </c>
      <c r="H16">
        <f t="shared" si="0"/>
        <v>1.5499999999999972</v>
      </c>
      <c r="I16">
        <f t="shared" si="1"/>
        <v>2.402499999999991</v>
      </c>
    </row>
    <row r="17" spans="1:9" x14ac:dyDescent="0.3">
      <c r="A17">
        <v>24</v>
      </c>
      <c r="B17">
        <v>7</v>
      </c>
      <c r="C17">
        <v>20</v>
      </c>
      <c r="D17">
        <v>15</v>
      </c>
      <c r="E17">
        <v>65</v>
      </c>
      <c r="F17">
        <v>74.75</v>
      </c>
      <c r="G17">
        <v>75.8</v>
      </c>
      <c r="H17">
        <f t="shared" si="0"/>
        <v>1.0499999999999972</v>
      </c>
      <c r="I17">
        <f t="shared" si="1"/>
        <v>1.102499999999994</v>
      </c>
    </row>
    <row r="18" spans="1:9" x14ac:dyDescent="0.3">
      <c r="A18">
        <v>24</v>
      </c>
      <c r="B18">
        <v>5</v>
      </c>
      <c r="C18">
        <v>20</v>
      </c>
      <c r="D18">
        <v>15</v>
      </c>
      <c r="E18">
        <v>36.729999999999997</v>
      </c>
      <c r="F18">
        <v>14.5</v>
      </c>
      <c r="G18">
        <v>16</v>
      </c>
      <c r="H18">
        <f t="shared" si="0"/>
        <v>1.5</v>
      </c>
      <c r="I18">
        <f t="shared" si="1"/>
        <v>2.25</v>
      </c>
    </row>
    <row r="19" spans="1:9" x14ac:dyDescent="0.3">
      <c r="A19">
        <v>48</v>
      </c>
      <c r="B19">
        <v>6</v>
      </c>
      <c r="C19">
        <v>30</v>
      </c>
      <c r="D19">
        <v>20</v>
      </c>
      <c r="E19">
        <v>176</v>
      </c>
      <c r="F19">
        <v>177.44</v>
      </c>
      <c r="G19">
        <v>169</v>
      </c>
      <c r="H19">
        <f t="shared" si="0"/>
        <v>-8.4399999999999977</v>
      </c>
      <c r="I19">
        <f t="shared" si="1"/>
        <v>71.233599999999967</v>
      </c>
    </row>
    <row r="20" spans="1:9" x14ac:dyDescent="0.3">
      <c r="A20">
        <v>48</v>
      </c>
      <c r="B20">
        <v>6</v>
      </c>
      <c r="C20">
        <v>30</v>
      </c>
      <c r="D20">
        <v>20</v>
      </c>
      <c r="E20">
        <v>179</v>
      </c>
      <c r="F20">
        <v>177.44</v>
      </c>
      <c r="G20">
        <v>169</v>
      </c>
      <c r="H20">
        <f t="shared" si="0"/>
        <v>-8.4399999999999977</v>
      </c>
      <c r="I20">
        <f t="shared" si="1"/>
        <v>71.233599999999967</v>
      </c>
    </row>
    <row r="21" spans="1:9" x14ac:dyDescent="0.3">
      <c r="A21">
        <v>72</v>
      </c>
      <c r="B21">
        <v>7</v>
      </c>
      <c r="C21">
        <v>20</v>
      </c>
      <c r="D21">
        <v>15</v>
      </c>
      <c r="E21">
        <v>12</v>
      </c>
      <c r="F21">
        <v>8.01</v>
      </c>
      <c r="G21">
        <v>9</v>
      </c>
      <c r="H21">
        <f t="shared" si="0"/>
        <v>0.99000000000000021</v>
      </c>
      <c r="I21">
        <f t="shared" si="1"/>
        <v>0.98010000000000042</v>
      </c>
    </row>
    <row r="22" spans="1:9" x14ac:dyDescent="0.3">
      <c r="A22">
        <v>72</v>
      </c>
      <c r="B22">
        <v>5</v>
      </c>
      <c r="C22">
        <v>20</v>
      </c>
      <c r="D22">
        <v>25</v>
      </c>
      <c r="E22">
        <v>10</v>
      </c>
      <c r="F22">
        <v>4.04</v>
      </c>
      <c r="G22">
        <v>6</v>
      </c>
      <c r="H22">
        <f t="shared" si="0"/>
        <v>1.96</v>
      </c>
      <c r="I22">
        <f t="shared" si="1"/>
        <v>3.8415999999999997</v>
      </c>
    </row>
    <row r="23" spans="1:9" x14ac:dyDescent="0.3">
      <c r="A23">
        <v>24</v>
      </c>
      <c r="B23">
        <v>5</v>
      </c>
      <c r="C23">
        <v>40</v>
      </c>
      <c r="D23">
        <v>25</v>
      </c>
      <c r="E23">
        <v>5</v>
      </c>
      <c r="F23">
        <v>1.98</v>
      </c>
      <c r="G23">
        <v>2</v>
      </c>
      <c r="H23">
        <f t="shared" si="0"/>
        <v>2.0000000000000018E-2</v>
      </c>
      <c r="I23">
        <f t="shared" si="1"/>
        <v>4.0000000000000072E-4</v>
      </c>
    </row>
    <row r="24" spans="1:9" x14ac:dyDescent="0.3">
      <c r="A24">
        <v>72</v>
      </c>
      <c r="B24">
        <v>7</v>
      </c>
      <c r="C24">
        <v>40</v>
      </c>
      <c r="D24">
        <v>15</v>
      </c>
      <c r="E24">
        <v>50</v>
      </c>
      <c r="F24">
        <v>49.27</v>
      </c>
      <c r="G24">
        <v>51</v>
      </c>
      <c r="H24">
        <f t="shared" si="0"/>
        <v>1.7299999999999969</v>
      </c>
      <c r="I24">
        <f t="shared" si="1"/>
        <v>2.992899999999989</v>
      </c>
    </row>
    <row r="25" spans="1:9" x14ac:dyDescent="0.3">
      <c r="A25">
        <v>24</v>
      </c>
      <c r="B25">
        <v>5</v>
      </c>
      <c r="C25">
        <v>20</v>
      </c>
      <c r="D25">
        <v>25</v>
      </c>
      <c r="E25">
        <v>14.18</v>
      </c>
      <c r="F25">
        <v>25.95</v>
      </c>
      <c r="G25">
        <v>21</v>
      </c>
      <c r="H25">
        <f t="shared" si="0"/>
        <v>-4.9499999999999993</v>
      </c>
      <c r="I25">
        <f t="shared" si="1"/>
        <v>24.502499999999994</v>
      </c>
    </row>
    <row r="26" spans="1:9" x14ac:dyDescent="0.3">
      <c r="A26">
        <v>24</v>
      </c>
      <c r="B26">
        <v>7</v>
      </c>
      <c r="C26">
        <v>40</v>
      </c>
      <c r="D26">
        <v>15</v>
      </c>
      <c r="E26">
        <v>7</v>
      </c>
      <c r="F26">
        <v>1.99</v>
      </c>
      <c r="G26">
        <v>2</v>
      </c>
      <c r="H26">
        <f t="shared" si="0"/>
        <v>1.0000000000000009E-2</v>
      </c>
      <c r="I26">
        <f t="shared" si="1"/>
        <v>1.0000000000000018E-4</v>
      </c>
    </row>
    <row r="27" spans="1:9" x14ac:dyDescent="0.3">
      <c r="A27">
        <v>72</v>
      </c>
      <c r="B27">
        <v>7</v>
      </c>
      <c r="C27">
        <v>40</v>
      </c>
      <c r="D27">
        <v>25</v>
      </c>
      <c r="E27">
        <v>17</v>
      </c>
      <c r="F27">
        <v>28.27</v>
      </c>
      <c r="G27">
        <v>26</v>
      </c>
      <c r="H27">
        <f t="shared" si="0"/>
        <v>-2.2699999999999996</v>
      </c>
      <c r="I27">
        <f t="shared" si="1"/>
        <v>5.152899999999998</v>
      </c>
    </row>
    <row r="28" spans="1:9" x14ac:dyDescent="0.3">
      <c r="A28">
        <v>48</v>
      </c>
      <c r="B28">
        <v>5</v>
      </c>
      <c r="C28">
        <v>30</v>
      </c>
      <c r="D28">
        <v>20</v>
      </c>
      <c r="E28">
        <v>84</v>
      </c>
      <c r="F28">
        <v>85.26</v>
      </c>
      <c r="G28">
        <v>91</v>
      </c>
      <c r="H28">
        <f t="shared" si="0"/>
        <v>5.7399999999999949</v>
      </c>
      <c r="I28">
        <f t="shared" si="1"/>
        <v>32.947599999999944</v>
      </c>
    </row>
    <row r="29" spans="1:9" x14ac:dyDescent="0.3">
      <c r="A29">
        <v>24</v>
      </c>
      <c r="B29">
        <v>7</v>
      </c>
      <c r="C29">
        <v>40</v>
      </c>
      <c r="D29">
        <v>25</v>
      </c>
      <c r="E29">
        <v>65</v>
      </c>
      <c r="F29">
        <v>69.41</v>
      </c>
      <c r="G29">
        <v>65</v>
      </c>
      <c r="H29">
        <f t="shared" si="0"/>
        <v>-4.4099999999999966</v>
      </c>
      <c r="I29">
        <f t="shared" si="1"/>
        <v>19.448099999999968</v>
      </c>
    </row>
    <row r="30" spans="1:9" x14ac:dyDescent="0.3">
      <c r="A30">
        <v>24</v>
      </c>
      <c r="B30">
        <v>6</v>
      </c>
      <c r="C30">
        <v>30</v>
      </c>
      <c r="D30">
        <v>20</v>
      </c>
      <c r="E30">
        <v>162</v>
      </c>
      <c r="F30">
        <v>170.53</v>
      </c>
      <c r="G30">
        <v>167</v>
      </c>
      <c r="H30">
        <f t="shared" si="0"/>
        <v>-3.5300000000000011</v>
      </c>
      <c r="I30">
        <f t="shared" si="1"/>
        <v>12.460900000000008</v>
      </c>
    </row>
    <row r="31" spans="1:9" x14ac:dyDescent="0.3">
      <c r="A31">
        <v>72</v>
      </c>
      <c r="B31">
        <v>7</v>
      </c>
      <c r="C31">
        <v>20</v>
      </c>
      <c r="D31">
        <v>25</v>
      </c>
      <c r="E31">
        <v>54</v>
      </c>
      <c r="F31">
        <v>52.56</v>
      </c>
      <c r="G31">
        <v>50</v>
      </c>
      <c r="H31">
        <f t="shared" si="0"/>
        <v>-2.5600000000000023</v>
      </c>
      <c r="I31">
        <f t="shared" si="1"/>
        <v>6.5536000000000119</v>
      </c>
    </row>
    <row r="32" spans="1:9" x14ac:dyDescent="0.3">
      <c r="A32">
        <v>48</v>
      </c>
      <c r="B32">
        <v>6</v>
      </c>
      <c r="C32">
        <v>30</v>
      </c>
      <c r="D32">
        <v>20</v>
      </c>
      <c r="E32">
        <v>174</v>
      </c>
      <c r="F32">
        <v>177.44</v>
      </c>
      <c r="G32">
        <v>168</v>
      </c>
      <c r="H32">
        <f t="shared" si="0"/>
        <v>-9.4399999999999977</v>
      </c>
      <c r="I32">
        <f t="shared" si="1"/>
        <v>89.113599999999963</v>
      </c>
    </row>
    <row r="33" spans="1:9" x14ac:dyDescent="0.3">
      <c r="A33">
        <v>24</v>
      </c>
      <c r="B33">
        <v>5</v>
      </c>
      <c r="C33">
        <v>40</v>
      </c>
      <c r="D33">
        <v>15</v>
      </c>
      <c r="E33">
        <v>39.659999999999997</v>
      </c>
      <c r="F33">
        <v>52.13</v>
      </c>
      <c r="G33">
        <v>51</v>
      </c>
      <c r="H33">
        <f t="shared" si="0"/>
        <v>-1.1300000000000026</v>
      </c>
      <c r="I33">
        <f t="shared" si="1"/>
        <v>1.2769000000000057</v>
      </c>
    </row>
    <row r="34" spans="1:9" x14ac:dyDescent="0.3">
      <c r="A34">
        <v>48</v>
      </c>
      <c r="B34">
        <v>6</v>
      </c>
      <c r="C34">
        <v>30</v>
      </c>
      <c r="D34">
        <v>20</v>
      </c>
      <c r="E34">
        <v>178.9</v>
      </c>
      <c r="F34">
        <v>177.44</v>
      </c>
      <c r="G34">
        <v>169</v>
      </c>
      <c r="H34">
        <f t="shared" si="0"/>
        <v>-8.4399999999999977</v>
      </c>
      <c r="I34">
        <f t="shared" si="1"/>
        <v>71.233599999999967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20A4-A9D3-434B-A902-9121741412F5}">
  <dimension ref="A5:K47"/>
  <sheetViews>
    <sheetView workbookViewId="0">
      <selection activeCell="G10" sqref="G10"/>
    </sheetView>
  </sheetViews>
  <sheetFormatPr defaultRowHeight="14.4" x14ac:dyDescent="0.3"/>
  <sheetData>
    <row r="5" spans="1:11" x14ac:dyDescent="0.3">
      <c r="A5" t="s">
        <v>25</v>
      </c>
      <c r="B5" t="s">
        <v>14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I5" t="s">
        <v>31</v>
      </c>
    </row>
    <row r="6" spans="1:11" x14ac:dyDescent="0.3">
      <c r="A6">
        <v>1</v>
      </c>
      <c r="B6">
        <v>270</v>
      </c>
      <c r="C6">
        <v>20</v>
      </c>
      <c r="D6">
        <v>3</v>
      </c>
      <c r="E6">
        <v>40</v>
      </c>
      <c r="F6">
        <v>9.0899999999999995E-2</v>
      </c>
      <c r="G6">
        <v>8.9899999999999994E-2</v>
      </c>
      <c r="H6">
        <v>1E-3</v>
      </c>
      <c r="I6">
        <v>0.17</v>
      </c>
      <c r="J6">
        <f>+I6-F6</f>
        <v>7.9100000000000018E-2</v>
      </c>
      <c r="K6">
        <f>+J6*J6</f>
        <v>6.2568100000000024E-3</v>
      </c>
    </row>
    <row r="7" spans="1:11" x14ac:dyDescent="0.3">
      <c r="A7">
        <v>2</v>
      </c>
      <c r="B7">
        <v>270</v>
      </c>
      <c r="C7">
        <v>20</v>
      </c>
      <c r="D7">
        <v>5</v>
      </c>
      <c r="E7">
        <v>40</v>
      </c>
      <c r="F7">
        <v>0.19850000000000001</v>
      </c>
      <c r="G7">
        <v>0.1857</v>
      </c>
      <c r="H7">
        <v>1.2800000000000001E-2</v>
      </c>
      <c r="I7">
        <v>0.25600000000000001</v>
      </c>
      <c r="J7">
        <f t="shared" ref="J7:J47" si="0">+I7-F7</f>
        <v>5.7499999999999996E-2</v>
      </c>
      <c r="K7">
        <f t="shared" ref="K7:K46" si="1">+J7*J7</f>
        <v>3.3062499999999993E-3</v>
      </c>
    </row>
    <row r="8" spans="1:11" x14ac:dyDescent="0.3">
      <c r="A8">
        <v>3</v>
      </c>
      <c r="B8">
        <v>270</v>
      </c>
      <c r="C8">
        <v>20</v>
      </c>
      <c r="D8">
        <v>10</v>
      </c>
      <c r="E8">
        <v>40</v>
      </c>
      <c r="F8">
        <v>0.41270000000000001</v>
      </c>
      <c r="G8">
        <v>0.40920000000000001</v>
      </c>
      <c r="H8">
        <v>3.5000000000000001E-3</v>
      </c>
      <c r="I8">
        <v>0.46899999999999997</v>
      </c>
      <c r="J8">
        <f t="shared" si="0"/>
        <v>5.6299999999999961E-2</v>
      </c>
      <c r="K8">
        <f t="shared" si="1"/>
        <v>3.1696899999999958E-3</v>
      </c>
    </row>
    <row r="9" spans="1:11" x14ac:dyDescent="0.3">
      <c r="A9">
        <v>4</v>
      </c>
      <c r="B9">
        <v>270</v>
      </c>
      <c r="C9">
        <v>20</v>
      </c>
      <c r="D9">
        <v>15</v>
      </c>
      <c r="E9">
        <v>40</v>
      </c>
      <c r="F9">
        <v>0.58850000000000002</v>
      </c>
      <c r="G9">
        <v>0.59419999999999995</v>
      </c>
      <c r="H9">
        <v>5.7000000000000002E-3</v>
      </c>
      <c r="I9">
        <v>0.57499999999999996</v>
      </c>
      <c r="J9">
        <f t="shared" si="0"/>
        <v>-1.3500000000000068E-2</v>
      </c>
      <c r="K9">
        <f t="shared" si="1"/>
        <v>1.8225000000000183E-4</v>
      </c>
    </row>
    <row r="10" spans="1:11" x14ac:dyDescent="0.3">
      <c r="A10">
        <v>5</v>
      </c>
      <c r="B10">
        <v>270</v>
      </c>
      <c r="C10">
        <v>20</v>
      </c>
      <c r="D10">
        <v>20</v>
      </c>
      <c r="E10">
        <v>40</v>
      </c>
      <c r="F10">
        <v>0.74239999999999995</v>
      </c>
      <c r="G10">
        <v>0.7339</v>
      </c>
      <c r="H10">
        <v>8.5000000000000006E-3</v>
      </c>
      <c r="I10">
        <v>0.71199999999999997</v>
      </c>
      <c r="J10">
        <f t="shared" si="0"/>
        <v>-3.0399999999999983E-2</v>
      </c>
      <c r="K10">
        <f t="shared" si="1"/>
        <v>9.2415999999999896E-4</v>
      </c>
    </row>
    <row r="11" spans="1:11" x14ac:dyDescent="0.3">
      <c r="A11">
        <v>6</v>
      </c>
      <c r="B11">
        <v>270</v>
      </c>
      <c r="C11">
        <v>20</v>
      </c>
      <c r="D11">
        <v>25</v>
      </c>
      <c r="E11">
        <v>40</v>
      </c>
      <c r="F11">
        <v>0.82889999999999997</v>
      </c>
      <c r="G11">
        <v>0.83389999999999997</v>
      </c>
      <c r="H11">
        <v>5.0000000000000001E-3</v>
      </c>
      <c r="I11">
        <v>0.86199999999999999</v>
      </c>
      <c r="J11">
        <f t="shared" si="0"/>
        <v>3.3100000000000018E-2</v>
      </c>
      <c r="K11">
        <f t="shared" si="1"/>
        <v>1.0956100000000012E-3</v>
      </c>
    </row>
    <row r="12" spans="1:11" x14ac:dyDescent="0.3">
      <c r="A12">
        <v>7</v>
      </c>
      <c r="B12">
        <v>270</v>
      </c>
      <c r="C12">
        <v>20</v>
      </c>
      <c r="D12">
        <v>30</v>
      </c>
      <c r="E12">
        <v>40</v>
      </c>
      <c r="F12">
        <v>0.92500000000000004</v>
      </c>
      <c r="G12">
        <v>0.92659999999999998</v>
      </c>
      <c r="H12">
        <v>1.6000000000000001E-3</v>
      </c>
      <c r="I12">
        <v>0.88</v>
      </c>
      <c r="J12">
        <f t="shared" si="0"/>
        <v>-4.500000000000004E-2</v>
      </c>
      <c r="K12">
        <f t="shared" si="1"/>
        <v>2.0250000000000038E-3</v>
      </c>
    </row>
    <row r="13" spans="1:11" x14ac:dyDescent="0.3">
      <c r="A13">
        <v>8</v>
      </c>
      <c r="B13">
        <v>300</v>
      </c>
      <c r="C13">
        <v>20</v>
      </c>
      <c r="D13">
        <v>3</v>
      </c>
      <c r="E13">
        <v>40</v>
      </c>
      <c r="F13">
        <v>0.23369999999999999</v>
      </c>
      <c r="G13">
        <v>0.2382</v>
      </c>
      <c r="H13">
        <v>4.4999999999999997E-3</v>
      </c>
      <c r="I13">
        <v>0.19700000000000001</v>
      </c>
      <c r="J13">
        <f t="shared" si="0"/>
        <v>-3.6699999999999983E-2</v>
      </c>
      <c r="K13">
        <f t="shared" si="1"/>
        <v>1.3468899999999988E-3</v>
      </c>
    </row>
    <row r="14" spans="1:11" x14ac:dyDescent="0.3">
      <c r="A14">
        <v>9</v>
      </c>
      <c r="B14">
        <v>300</v>
      </c>
      <c r="C14">
        <v>20</v>
      </c>
      <c r="D14">
        <v>5</v>
      </c>
      <c r="E14">
        <v>40</v>
      </c>
      <c r="F14">
        <v>0.42909999999999998</v>
      </c>
      <c r="G14">
        <v>0.41460000000000002</v>
      </c>
      <c r="H14">
        <v>1.4500000000000001E-2</v>
      </c>
      <c r="I14">
        <v>0.28000000000000003</v>
      </c>
      <c r="J14">
        <f t="shared" si="0"/>
        <v>-0.14909999999999995</v>
      </c>
      <c r="K14">
        <f t="shared" si="1"/>
        <v>2.2230809999999986E-2</v>
      </c>
    </row>
    <row r="15" spans="1:11" x14ac:dyDescent="0.3">
      <c r="A15">
        <v>10</v>
      </c>
      <c r="B15">
        <v>300</v>
      </c>
      <c r="C15">
        <v>20</v>
      </c>
      <c r="D15">
        <v>10</v>
      </c>
      <c r="E15">
        <v>40</v>
      </c>
      <c r="F15">
        <v>0.82350000000000001</v>
      </c>
      <c r="G15">
        <v>0.79669999999999996</v>
      </c>
      <c r="H15">
        <v>2.6800000000000001E-2</v>
      </c>
      <c r="I15">
        <v>0.60199999999999998</v>
      </c>
      <c r="J15">
        <f t="shared" si="0"/>
        <v>-0.22150000000000003</v>
      </c>
      <c r="K15">
        <f t="shared" si="1"/>
        <v>4.9062250000000016E-2</v>
      </c>
    </row>
    <row r="16" spans="1:11" x14ac:dyDescent="0.3">
      <c r="A16">
        <v>11</v>
      </c>
      <c r="B16">
        <v>300</v>
      </c>
      <c r="C16">
        <v>20</v>
      </c>
      <c r="D16">
        <v>15</v>
      </c>
      <c r="E16">
        <v>40</v>
      </c>
      <c r="F16">
        <v>1</v>
      </c>
      <c r="G16">
        <v>1.0037</v>
      </c>
      <c r="H16">
        <v>3.7000000000000002E-3</v>
      </c>
      <c r="I16">
        <v>0.84</v>
      </c>
      <c r="J16">
        <f t="shared" si="0"/>
        <v>-0.16000000000000003</v>
      </c>
      <c r="K16">
        <f t="shared" si="1"/>
        <v>2.5600000000000012E-2</v>
      </c>
    </row>
    <row r="17" spans="1:11" x14ac:dyDescent="0.3">
      <c r="A17">
        <v>12</v>
      </c>
      <c r="B17">
        <v>300</v>
      </c>
      <c r="C17">
        <v>20</v>
      </c>
      <c r="D17">
        <v>20</v>
      </c>
      <c r="E17">
        <v>40</v>
      </c>
      <c r="F17">
        <v>1</v>
      </c>
      <c r="G17">
        <v>1.0005999999999999</v>
      </c>
      <c r="H17">
        <v>5.9999999999999995E-4</v>
      </c>
      <c r="I17">
        <v>0.90500000000000003</v>
      </c>
      <c r="J17">
        <f t="shared" si="0"/>
        <v>-9.4999999999999973E-2</v>
      </c>
      <c r="K17">
        <f t="shared" si="1"/>
        <v>9.0249999999999948E-3</v>
      </c>
    </row>
    <row r="18" spans="1:11" x14ac:dyDescent="0.3">
      <c r="A18">
        <v>13</v>
      </c>
      <c r="B18">
        <v>300</v>
      </c>
      <c r="C18">
        <v>20</v>
      </c>
      <c r="D18">
        <v>25</v>
      </c>
      <c r="E18">
        <v>40</v>
      </c>
      <c r="F18">
        <v>1</v>
      </c>
      <c r="G18">
        <v>0.996</v>
      </c>
      <c r="H18">
        <v>4.0000000000000001E-3</v>
      </c>
      <c r="I18">
        <v>0.94099999999999995</v>
      </c>
      <c r="J18">
        <f t="shared" si="0"/>
        <v>-5.9000000000000052E-2</v>
      </c>
      <c r="K18">
        <f t="shared" si="1"/>
        <v>3.4810000000000062E-3</v>
      </c>
    </row>
    <row r="19" spans="1:11" x14ac:dyDescent="0.3">
      <c r="A19">
        <v>14</v>
      </c>
      <c r="B19">
        <v>300</v>
      </c>
      <c r="C19">
        <v>20</v>
      </c>
      <c r="D19">
        <v>30</v>
      </c>
      <c r="E19">
        <v>40</v>
      </c>
      <c r="F19">
        <v>1</v>
      </c>
      <c r="G19">
        <v>0.99890000000000001</v>
      </c>
      <c r="H19">
        <v>1.1000000000000001E-3</v>
      </c>
      <c r="I19">
        <v>0.95399999999999996</v>
      </c>
      <c r="J19">
        <f t="shared" si="0"/>
        <v>-4.6000000000000041E-2</v>
      </c>
      <c r="K19">
        <f t="shared" si="1"/>
        <v>2.1160000000000037E-3</v>
      </c>
    </row>
    <row r="20" spans="1:11" x14ac:dyDescent="0.3">
      <c r="A20">
        <v>15</v>
      </c>
      <c r="B20">
        <v>350</v>
      </c>
      <c r="C20">
        <v>20</v>
      </c>
      <c r="D20">
        <v>3</v>
      </c>
      <c r="E20">
        <v>40</v>
      </c>
      <c r="F20">
        <v>0.68330000000000002</v>
      </c>
      <c r="G20">
        <v>0.68520000000000003</v>
      </c>
      <c r="H20">
        <v>1.9E-3</v>
      </c>
      <c r="I20">
        <v>0.76200000000000001</v>
      </c>
      <c r="J20">
        <f t="shared" si="0"/>
        <v>7.8699999999999992E-2</v>
      </c>
      <c r="K20">
        <f t="shared" si="1"/>
        <v>6.1936899999999991E-3</v>
      </c>
    </row>
    <row r="21" spans="1:11" x14ac:dyDescent="0.3">
      <c r="A21">
        <v>16</v>
      </c>
      <c r="B21">
        <v>350</v>
      </c>
      <c r="C21">
        <v>20</v>
      </c>
      <c r="D21">
        <v>5</v>
      </c>
      <c r="E21">
        <v>40</v>
      </c>
      <c r="F21">
        <v>0.88390000000000002</v>
      </c>
      <c r="G21">
        <v>0.86829999999999996</v>
      </c>
      <c r="H21">
        <v>1.5599999999999999E-2</v>
      </c>
      <c r="I21">
        <v>0.77600000000000002</v>
      </c>
      <c r="J21">
        <f t="shared" si="0"/>
        <v>-0.1079</v>
      </c>
      <c r="K21">
        <f t="shared" si="1"/>
        <v>1.1642409999999999E-2</v>
      </c>
    </row>
    <row r="22" spans="1:11" x14ac:dyDescent="0.3">
      <c r="A22">
        <v>17</v>
      </c>
      <c r="B22">
        <v>350</v>
      </c>
      <c r="C22">
        <v>20</v>
      </c>
      <c r="D22">
        <v>10</v>
      </c>
      <c r="E22">
        <v>40</v>
      </c>
      <c r="F22">
        <v>1</v>
      </c>
      <c r="G22">
        <v>1.0118</v>
      </c>
      <c r="H22">
        <v>1.18E-2</v>
      </c>
      <c r="I22">
        <v>0.94399999999999995</v>
      </c>
      <c r="J22">
        <f t="shared" si="0"/>
        <v>-5.600000000000005E-2</v>
      </c>
      <c r="K22">
        <f t="shared" si="1"/>
        <v>3.1360000000000055E-3</v>
      </c>
    </row>
    <row r="23" spans="1:11" x14ac:dyDescent="0.3">
      <c r="A23">
        <v>18</v>
      </c>
      <c r="B23">
        <v>350</v>
      </c>
      <c r="C23">
        <v>20</v>
      </c>
      <c r="D23">
        <v>15</v>
      </c>
      <c r="E23">
        <v>40</v>
      </c>
      <c r="F23">
        <v>0.97119999999999995</v>
      </c>
      <c r="G23">
        <v>0.98009999999999997</v>
      </c>
      <c r="H23">
        <v>8.8999999999999999E-3</v>
      </c>
      <c r="I23">
        <v>0.95899999999999996</v>
      </c>
      <c r="J23">
        <f t="shared" si="0"/>
        <v>-1.2199999999999989E-2</v>
      </c>
      <c r="K23">
        <f t="shared" si="1"/>
        <v>1.4883999999999972E-4</v>
      </c>
    </row>
    <row r="24" spans="1:11" x14ac:dyDescent="0.3">
      <c r="A24">
        <v>19</v>
      </c>
      <c r="B24">
        <v>350</v>
      </c>
      <c r="C24">
        <v>20</v>
      </c>
      <c r="D24">
        <v>20</v>
      </c>
      <c r="E24">
        <v>40</v>
      </c>
      <c r="F24">
        <v>1</v>
      </c>
      <c r="G24">
        <v>0.99180000000000001</v>
      </c>
      <c r="H24">
        <v>8.2000000000000007E-3</v>
      </c>
      <c r="I24">
        <v>0.96</v>
      </c>
      <c r="J24">
        <f t="shared" si="0"/>
        <v>-4.0000000000000036E-2</v>
      </c>
      <c r="K24">
        <f t="shared" si="1"/>
        <v>1.6000000000000029E-3</v>
      </c>
    </row>
    <row r="25" spans="1:11" x14ac:dyDescent="0.3">
      <c r="A25">
        <v>20</v>
      </c>
      <c r="B25">
        <v>350</v>
      </c>
      <c r="C25">
        <v>20</v>
      </c>
      <c r="D25">
        <v>25</v>
      </c>
      <c r="E25">
        <v>40</v>
      </c>
      <c r="F25">
        <v>1</v>
      </c>
      <c r="G25">
        <v>1</v>
      </c>
      <c r="H25">
        <v>0</v>
      </c>
      <c r="I25">
        <v>0.96099999999999997</v>
      </c>
      <c r="J25">
        <f t="shared" si="0"/>
        <v>-3.9000000000000035E-2</v>
      </c>
      <c r="K25">
        <f t="shared" si="1"/>
        <v>1.5210000000000026E-3</v>
      </c>
    </row>
    <row r="26" spans="1:11" x14ac:dyDescent="0.3">
      <c r="A26">
        <v>21</v>
      </c>
      <c r="B26">
        <v>350</v>
      </c>
      <c r="C26">
        <v>20</v>
      </c>
      <c r="D26">
        <v>30</v>
      </c>
      <c r="E26">
        <v>40</v>
      </c>
      <c r="F26">
        <v>0.97489999999999999</v>
      </c>
      <c r="G26">
        <v>0.97599999999999998</v>
      </c>
      <c r="H26">
        <v>1.1000000000000001E-3</v>
      </c>
      <c r="I26">
        <v>0.96199999999999997</v>
      </c>
      <c r="J26">
        <f t="shared" si="0"/>
        <v>-1.2900000000000023E-2</v>
      </c>
      <c r="K26">
        <f t="shared" si="1"/>
        <v>1.6641000000000057E-4</v>
      </c>
    </row>
    <row r="27" spans="1:11" x14ac:dyDescent="0.3">
      <c r="A27">
        <v>22</v>
      </c>
      <c r="B27">
        <v>400</v>
      </c>
      <c r="C27">
        <v>20</v>
      </c>
      <c r="D27">
        <v>3</v>
      </c>
      <c r="E27">
        <v>40</v>
      </c>
      <c r="F27">
        <v>1</v>
      </c>
      <c r="G27">
        <v>0.99809999999999999</v>
      </c>
      <c r="H27">
        <v>1.9E-3</v>
      </c>
      <c r="I27">
        <v>0.96099999999999997</v>
      </c>
      <c r="J27">
        <f t="shared" si="0"/>
        <v>-3.9000000000000035E-2</v>
      </c>
      <c r="K27">
        <f t="shared" si="1"/>
        <v>1.5210000000000026E-3</v>
      </c>
    </row>
    <row r="28" spans="1:11" x14ac:dyDescent="0.3">
      <c r="A28">
        <v>23</v>
      </c>
      <c r="B28">
        <v>400</v>
      </c>
      <c r="C28">
        <v>20</v>
      </c>
      <c r="D28">
        <v>5</v>
      </c>
      <c r="E28">
        <v>40</v>
      </c>
      <c r="F28">
        <v>1</v>
      </c>
      <c r="G28">
        <v>0.99770000000000003</v>
      </c>
      <c r="H28">
        <v>2.3E-3</v>
      </c>
      <c r="I28">
        <v>0.95599999999999996</v>
      </c>
      <c r="J28">
        <f t="shared" si="0"/>
        <v>-4.4000000000000039E-2</v>
      </c>
      <c r="K28">
        <f t="shared" si="1"/>
        <v>1.9360000000000035E-3</v>
      </c>
    </row>
    <row r="29" spans="1:11" x14ac:dyDescent="0.3">
      <c r="A29">
        <v>24</v>
      </c>
      <c r="B29">
        <v>400</v>
      </c>
      <c r="C29">
        <v>20</v>
      </c>
      <c r="D29">
        <v>10</v>
      </c>
      <c r="E29">
        <v>40</v>
      </c>
      <c r="F29">
        <v>1</v>
      </c>
      <c r="G29">
        <v>0.99990000000000001</v>
      </c>
      <c r="H29">
        <v>1E-4</v>
      </c>
      <c r="I29">
        <v>0.95599999999999996</v>
      </c>
      <c r="J29">
        <f t="shared" si="0"/>
        <v>-4.4000000000000039E-2</v>
      </c>
      <c r="K29">
        <f t="shared" si="1"/>
        <v>1.9360000000000035E-3</v>
      </c>
    </row>
    <row r="30" spans="1:11" x14ac:dyDescent="0.3">
      <c r="A30">
        <v>25</v>
      </c>
      <c r="B30">
        <v>400</v>
      </c>
      <c r="C30">
        <v>20</v>
      </c>
      <c r="D30">
        <v>15</v>
      </c>
      <c r="E30">
        <v>40</v>
      </c>
      <c r="F30">
        <v>1</v>
      </c>
      <c r="G30">
        <v>1.0004</v>
      </c>
      <c r="H30">
        <v>4.0000000000000002E-4</v>
      </c>
      <c r="I30">
        <v>0.94799999999999995</v>
      </c>
      <c r="J30">
        <f t="shared" si="0"/>
        <v>-5.2000000000000046E-2</v>
      </c>
      <c r="K30">
        <f t="shared" si="1"/>
        <v>2.704000000000005E-3</v>
      </c>
    </row>
    <row r="31" spans="1:11" x14ac:dyDescent="0.3">
      <c r="A31">
        <v>26</v>
      </c>
      <c r="B31">
        <v>400</v>
      </c>
      <c r="C31">
        <v>20</v>
      </c>
      <c r="D31">
        <v>20</v>
      </c>
      <c r="E31">
        <v>40</v>
      </c>
      <c r="F31">
        <v>1</v>
      </c>
      <c r="G31">
        <v>0.99939999999999996</v>
      </c>
      <c r="H31">
        <v>5.9999999999999995E-4</v>
      </c>
      <c r="I31">
        <v>0.96</v>
      </c>
      <c r="J31">
        <f t="shared" si="0"/>
        <v>-4.0000000000000036E-2</v>
      </c>
      <c r="K31">
        <f t="shared" si="1"/>
        <v>1.6000000000000029E-3</v>
      </c>
    </row>
    <row r="32" spans="1:11" x14ac:dyDescent="0.3">
      <c r="A32">
        <v>27</v>
      </c>
      <c r="B32">
        <v>400</v>
      </c>
      <c r="C32">
        <v>20</v>
      </c>
      <c r="D32">
        <v>25</v>
      </c>
      <c r="E32">
        <v>40</v>
      </c>
      <c r="F32">
        <v>1</v>
      </c>
      <c r="G32">
        <v>1.0226999999999999</v>
      </c>
      <c r="H32">
        <v>2.2700000000000001E-2</v>
      </c>
      <c r="I32">
        <v>0.93700000000000006</v>
      </c>
      <c r="J32">
        <f t="shared" si="0"/>
        <v>-6.2999999999999945E-2</v>
      </c>
      <c r="K32">
        <f t="shared" si="1"/>
        <v>3.9689999999999934E-3</v>
      </c>
    </row>
    <row r="33" spans="1:11" x14ac:dyDescent="0.3">
      <c r="A33">
        <v>28</v>
      </c>
      <c r="B33">
        <v>400</v>
      </c>
      <c r="C33">
        <v>20</v>
      </c>
      <c r="D33">
        <v>30</v>
      </c>
      <c r="E33">
        <v>40</v>
      </c>
      <c r="F33">
        <v>1</v>
      </c>
      <c r="G33">
        <v>1.0687</v>
      </c>
      <c r="H33">
        <v>6.8699999999999997E-2</v>
      </c>
      <c r="I33">
        <v>0.96199999999999997</v>
      </c>
      <c r="J33">
        <f t="shared" si="0"/>
        <v>-3.8000000000000034E-2</v>
      </c>
      <c r="K33">
        <f t="shared" si="1"/>
        <v>1.4440000000000026E-3</v>
      </c>
    </row>
    <row r="34" spans="1:11" x14ac:dyDescent="0.3">
      <c r="A34">
        <v>29</v>
      </c>
      <c r="B34">
        <v>325</v>
      </c>
      <c r="C34">
        <v>10</v>
      </c>
      <c r="D34">
        <v>3</v>
      </c>
      <c r="E34">
        <v>20</v>
      </c>
      <c r="F34">
        <v>5.4100000000000002E-2</v>
      </c>
      <c r="G34">
        <v>1.41E-2</v>
      </c>
      <c r="H34">
        <v>6.8199999999999997E-2</v>
      </c>
      <c r="I34">
        <v>0.157</v>
      </c>
      <c r="J34">
        <f t="shared" si="0"/>
        <v>0.10289999999999999</v>
      </c>
      <c r="K34">
        <f t="shared" si="1"/>
        <v>1.0588409999999998E-2</v>
      </c>
    </row>
    <row r="35" spans="1:11" x14ac:dyDescent="0.3">
      <c r="A35">
        <v>30</v>
      </c>
      <c r="B35">
        <v>325</v>
      </c>
      <c r="C35">
        <v>10</v>
      </c>
      <c r="D35">
        <v>5</v>
      </c>
      <c r="E35">
        <v>20</v>
      </c>
      <c r="F35">
        <v>0.1036</v>
      </c>
      <c r="G35">
        <v>4.6199999999999998E-2</v>
      </c>
      <c r="H35">
        <v>5.74E-2</v>
      </c>
      <c r="I35">
        <v>0.17599999999999999</v>
      </c>
      <c r="J35">
        <f t="shared" si="0"/>
        <v>7.2399999999999992E-2</v>
      </c>
      <c r="K35">
        <f t="shared" si="1"/>
        <v>5.241759999999999E-3</v>
      </c>
    </row>
    <row r="36" spans="1:11" x14ac:dyDescent="0.3">
      <c r="A36">
        <v>31</v>
      </c>
      <c r="B36">
        <v>325</v>
      </c>
      <c r="C36">
        <v>10</v>
      </c>
      <c r="D36">
        <v>10</v>
      </c>
      <c r="E36">
        <v>20</v>
      </c>
      <c r="F36">
        <v>0.2409</v>
      </c>
      <c r="G36">
        <v>0.20710000000000001</v>
      </c>
      <c r="H36">
        <v>3.3799999999999997E-2</v>
      </c>
      <c r="I36">
        <v>0.192</v>
      </c>
      <c r="J36">
        <f t="shared" si="0"/>
        <v>-4.8899999999999999E-2</v>
      </c>
      <c r="K36">
        <f t="shared" si="1"/>
        <v>2.39121E-3</v>
      </c>
    </row>
    <row r="37" spans="1:11" x14ac:dyDescent="0.3">
      <c r="A37">
        <v>32</v>
      </c>
      <c r="B37">
        <v>325</v>
      </c>
      <c r="C37">
        <v>10</v>
      </c>
      <c r="D37">
        <v>15</v>
      </c>
      <c r="E37">
        <v>20</v>
      </c>
      <c r="F37">
        <v>0.41049999999999998</v>
      </c>
      <c r="G37">
        <v>0.41049999999999998</v>
      </c>
      <c r="H37">
        <v>0</v>
      </c>
      <c r="I37">
        <v>0.33900000000000002</v>
      </c>
      <c r="J37">
        <f t="shared" si="0"/>
        <v>-7.1499999999999952E-2</v>
      </c>
      <c r="K37">
        <f t="shared" si="1"/>
        <v>5.1122499999999935E-3</v>
      </c>
    </row>
    <row r="38" spans="1:11" x14ac:dyDescent="0.3">
      <c r="A38">
        <v>33</v>
      </c>
      <c r="B38">
        <v>325</v>
      </c>
      <c r="C38">
        <v>10</v>
      </c>
      <c r="D38">
        <v>20</v>
      </c>
      <c r="E38">
        <v>20</v>
      </c>
      <c r="F38">
        <v>0.50090000000000001</v>
      </c>
      <c r="G38">
        <v>0.53949999999999998</v>
      </c>
      <c r="H38">
        <v>3.8600000000000002E-2</v>
      </c>
      <c r="I38">
        <v>0.51500000000000001</v>
      </c>
      <c r="J38">
        <f t="shared" si="0"/>
        <v>1.4100000000000001E-2</v>
      </c>
      <c r="K38">
        <f t="shared" si="1"/>
        <v>1.9881000000000003E-4</v>
      </c>
    </row>
    <row r="39" spans="1:11" x14ac:dyDescent="0.3">
      <c r="A39">
        <v>34</v>
      </c>
      <c r="B39">
        <v>325</v>
      </c>
      <c r="C39">
        <v>10</v>
      </c>
      <c r="D39">
        <v>25</v>
      </c>
      <c r="E39">
        <v>20</v>
      </c>
      <c r="F39">
        <v>0.61080000000000001</v>
      </c>
      <c r="G39">
        <v>0.62780000000000002</v>
      </c>
      <c r="H39">
        <v>1.7000000000000001E-2</v>
      </c>
      <c r="I39">
        <v>0.63700000000000001</v>
      </c>
      <c r="J39">
        <f t="shared" si="0"/>
        <v>2.6200000000000001E-2</v>
      </c>
      <c r="K39">
        <f t="shared" si="1"/>
        <v>6.8644000000000008E-4</v>
      </c>
    </row>
    <row r="40" spans="1:11" x14ac:dyDescent="0.3">
      <c r="A40">
        <v>35</v>
      </c>
      <c r="B40">
        <v>325</v>
      </c>
      <c r="C40">
        <v>10</v>
      </c>
      <c r="D40">
        <v>30</v>
      </c>
      <c r="E40">
        <v>20</v>
      </c>
      <c r="F40">
        <v>0.7409</v>
      </c>
      <c r="G40">
        <v>0.74029999999999996</v>
      </c>
      <c r="H40">
        <v>5.9999999999999995E-4</v>
      </c>
      <c r="I40">
        <v>0.751</v>
      </c>
      <c r="J40">
        <f t="shared" si="0"/>
        <v>1.0099999999999998E-2</v>
      </c>
      <c r="K40">
        <f t="shared" si="1"/>
        <v>1.0200999999999995E-4</v>
      </c>
    </row>
    <row r="41" spans="1:11" x14ac:dyDescent="0.3">
      <c r="A41">
        <v>36</v>
      </c>
      <c r="B41">
        <v>325</v>
      </c>
      <c r="C41">
        <v>20</v>
      </c>
      <c r="D41">
        <v>3</v>
      </c>
      <c r="E41">
        <v>20</v>
      </c>
      <c r="F41">
        <v>0.10299999999999999</v>
      </c>
      <c r="G41">
        <v>0.1033</v>
      </c>
      <c r="H41">
        <v>2.9999999999999997E-4</v>
      </c>
      <c r="I41">
        <v>0.157</v>
      </c>
      <c r="J41">
        <f t="shared" si="0"/>
        <v>5.4000000000000006E-2</v>
      </c>
      <c r="K41">
        <f t="shared" si="1"/>
        <v>2.9160000000000006E-3</v>
      </c>
    </row>
    <row r="42" spans="1:11" x14ac:dyDescent="0.3">
      <c r="A42">
        <v>37</v>
      </c>
      <c r="B42">
        <v>325</v>
      </c>
      <c r="C42">
        <v>20</v>
      </c>
      <c r="D42">
        <v>5</v>
      </c>
      <c r="E42">
        <v>20</v>
      </c>
      <c r="F42">
        <v>0.25140000000000001</v>
      </c>
      <c r="G42">
        <v>0.1721</v>
      </c>
      <c r="H42">
        <v>7.9299999999999995E-2</v>
      </c>
      <c r="I42">
        <v>0.26100000000000001</v>
      </c>
      <c r="J42">
        <f t="shared" si="0"/>
        <v>9.5999999999999974E-3</v>
      </c>
      <c r="K42">
        <f t="shared" si="1"/>
        <v>9.2159999999999944E-5</v>
      </c>
    </row>
    <row r="43" spans="1:11" x14ac:dyDescent="0.3">
      <c r="A43">
        <v>38</v>
      </c>
      <c r="B43">
        <v>325</v>
      </c>
      <c r="C43">
        <v>20</v>
      </c>
      <c r="D43">
        <v>10</v>
      </c>
      <c r="E43">
        <v>20</v>
      </c>
      <c r="F43">
        <v>0.371</v>
      </c>
      <c r="G43">
        <v>0.37069999999999997</v>
      </c>
      <c r="H43">
        <v>2.9999999999999997E-4</v>
      </c>
      <c r="I43">
        <v>0.28999999999999998</v>
      </c>
      <c r="J43">
        <f t="shared" si="0"/>
        <v>-8.1000000000000016E-2</v>
      </c>
      <c r="K43">
        <f t="shared" si="1"/>
        <v>6.5610000000000026E-3</v>
      </c>
    </row>
    <row r="44" spans="1:11" x14ac:dyDescent="0.3">
      <c r="A44">
        <v>39</v>
      </c>
      <c r="B44">
        <v>325</v>
      </c>
      <c r="C44">
        <v>20</v>
      </c>
      <c r="D44">
        <v>15</v>
      </c>
      <c r="E44">
        <v>20</v>
      </c>
      <c r="F44">
        <v>0.49919999999999998</v>
      </c>
      <c r="G44">
        <v>0.49880000000000002</v>
      </c>
      <c r="H44">
        <v>4.0000000000000002E-4</v>
      </c>
      <c r="I44">
        <v>0.47799999999999998</v>
      </c>
      <c r="J44">
        <f t="shared" si="0"/>
        <v>-2.1199999999999997E-2</v>
      </c>
      <c r="K44">
        <f t="shared" si="1"/>
        <v>4.4943999999999984E-4</v>
      </c>
    </row>
    <row r="45" spans="1:11" x14ac:dyDescent="0.3">
      <c r="A45">
        <v>40</v>
      </c>
      <c r="B45">
        <v>325</v>
      </c>
      <c r="C45">
        <v>20</v>
      </c>
      <c r="D45">
        <v>20</v>
      </c>
      <c r="E45">
        <v>20</v>
      </c>
      <c r="F45">
        <v>0.60150000000000003</v>
      </c>
      <c r="G45">
        <v>0.59970000000000001</v>
      </c>
      <c r="H45">
        <v>1.8E-3</v>
      </c>
      <c r="I45">
        <v>0.60599999999999998</v>
      </c>
      <c r="J45">
        <f t="shared" si="0"/>
        <v>4.4999999999999485E-3</v>
      </c>
      <c r="K45">
        <f t="shared" si="1"/>
        <v>2.0249999999999537E-5</v>
      </c>
    </row>
    <row r="46" spans="1:11" x14ac:dyDescent="0.3">
      <c r="A46">
        <v>41</v>
      </c>
      <c r="B46">
        <v>325</v>
      </c>
      <c r="C46">
        <v>20</v>
      </c>
      <c r="D46">
        <v>25</v>
      </c>
      <c r="E46">
        <v>20</v>
      </c>
      <c r="F46">
        <v>0.73109999999999997</v>
      </c>
      <c r="G46">
        <v>0.754</v>
      </c>
      <c r="H46">
        <v>2.29E-2</v>
      </c>
      <c r="I46">
        <v>0.72899999999999998</v>
      </c>
      <c r="J46">
        <f t="shared" si="0"/>
        <v>-2.0999999999999908E-3</v>
      </c>
      <c r="K46">
        <f t="shared" si="1"/>
        <v>4.4099999999999612E-6</v>
      </c>
    </row>
    <row r="47" spans="1:11" x14ac:dyDescent="0.3">
      <c r="A47">
        <v>42</v>
      </c>
      <c r="B47">
        <v>325</v>
      </c>
      <c r="C47">
        <v>20</v>
      </c>
      <c r="D47">
        <v>30</v>
      </c>
      <c r="E47">
        <v>20</v>
      </c>
      <c r="F47">
        <v>0.79149999999999998</v>
      </c>
      <c r="G47">
        <v>0.79010000000000002</v>
      </c>
      <c r="H47">
        <v>1.4E-3</v>
      </c>
      <c r="I47">
        <v>0.751</v>
      </c>
      <c r="J47">
        <f t="shared" si="0"/>
        <v>-4.049999999999998E-2</v>
      </c>
      <c r="K47">
        <f>+J47*J47</f>
        <v>1.6402499999999985E-3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B108-8FE4-42BF-843F-DD5C0FE8DE93}">
  <dimension ref="A1:M43"/>
  <sheetViews>
    <sheetView workbookViewId="0">
      <selection activeCell="J3" sqref="J3"/>
    </sheetView>
  </sheetViews>
  <sheetFormatPr defaultRowHeight="14.4" x14ac:dyDescent="0.3"/>
  <sheetData>
    <row r="1" spans="1:13" x14ac:dyDescent="0.3">
      <c r="A1" t="s">
        <v>25</v>
      </c>
      <c r="B1" t="s">
        <v>14</v>
      </c>
      <c r="C1" t="s">
        <v>26</v>
      </c>
      <c r="D1" t="s">
        <v>27</v>
      </c>
      <c r="E1" t="s">
        <v>32</v>
      </c>
      <c r="F1" t="s">
        <v>29</v>
      </c>
      <c r="G1" t="s">
        <v>30</v>
      </c>
      <c r="I1" t="s">
        <v>31</v>
      </c>
    </row>
    <row r="2" spans="1:13" x14ac:dyDescent="0.3">
      <c r="A2">
        <v>1</v>
      </c>
      <c r="B2">
        <v>270</v>
      </c>
      <c r="C2">
        <v>20</v>
      </c>
      <c r="D2">
        <v>3</v>
      </c>
      <c r="E2">
        <v>40</v>
      </c>
      <c r="F2">
        <v>2.1499999999999998E-2</v>
      </c>
      <c r="G2">
        <v>1.95E-2</v>
      </c>
      <c r="H2">
        <v>2E-3</v>
      </c>
      <c r="I2">
        <v>7.51E-2</v>
      </c>
      <c r="J2">
        <f>+I2-F2</f>
        <v>5.3600000000000002E-2</v>
      </c>
      <c r="K2">
        <f>+J2*J2</f>
        <v>2.8729600000000004E-3</v>
      </c>
      <c r="L2">
        <f>+MAX(F2:F43)</f>
        <v>0.95879999999999999</v>
      </c>
      <c r="M2">
        <f>+MIN(F2:F43)</f>
        <v>2.1499999999999998E-2</v>
      </c>
    </row>
    <row r="3" spans="1:13" x14ac:dyDescent="0.3">
      <c r="A3">
        <v>2</v>
      </c>
      <c r="B3">
        <v>270</v>
      </c>
      <c r="C3">
        <v>20</v>
      </c>
      <c r="D3">
        <v>5</v>
      </c>
      <c r="E3">
        <v>40</v>
      </c>
      <c r="F3">
        <v>4.2999999999999997E-2</v>
      </c>
      <c r="G3">
        <v>2.9899999999999999E-2</v>
      </c>
      <c r="H3">
        <v>1.3100000000000001E-2</v>
      </c>
      <c r="I3">
        <v>8.5699999999999998E-2</v>
      </c>
      <c r="J3">
        <f t="shared" ref="J3:J43" si="0">+I3-F3</f>
        <v>4.2700000000000002E-2</v>
      </c>
      <c r="K3">
        <f t="shared" ref="K3:K43" si="1">+J3*J3</f>
        <v>1.8232900000000002E-3</v>
      </c>
    </row>
    <row r="4" spans="1:13" x14ac:dyDescent="0.3">
      <c r="A4">
        <v>3</v>
      </c>
      <c r="B4">
        <v>270</v>
      </c>
      <c r="C4">
        <v>20</v>
      </c>
      <c r="D4">
        <v>10</v>
      </c>
      <c r="E4">
        <v>40</v>
      </c>
      <c r="F4">
        <v>8.6499999999999994E-2</v>
      </c>
      <c r="G4">
        <v>8.09E-2</v>
      </c>
      <c r="H4">
        <v>5.5999999999999999E-3</v>
      </c>
      <c r="I4">
        <v>0.126</v>
      </c>
      <c r="J4">
        <f t="shared" si="0"/>
        <v>3.9500000000000007E-2</v>
      </c>
      <c r="K4">
        <f t="shared" si="1"/>
        <v>1.5602500000000007E-3</v>
      </c>
    </row>
    <row r="5" spans="1:13" x14ac:dyDescent="0.3">
      <c r="A5">
        <v>4</v>
      </c>
      <c r="B5">
        <v>270</v>
      </c>
      <c r="C5">
        <v>20</v>
      </c>
      <c r="D5">
        <v>15</v>
      </c>
      <c r="E5">
        <v>40</v>
      </c>
      <c r="F5">
        <v>0.13020000000000001</v>
      </c>
      <c r="G5">
        <v>0.1363</v>
      </c>
      <c r="H5">
        <v>6.1000000000000004E-3</v>
      </c>
      <c r="I5">
        <v>0.17399999999999999</v>
      </c>
      <c r="J5">
        <f t="shared" si="0"/>
        <v>4.3799999999999978E-2</v>
      </c>
      <c r="K5">
        <f t="shared" si="1"/>
        <v>1.918439999999998E-3</v>
      </c>
    </row>
    <row r="6" spans="1:13" x14ac:dyDescent="0.3">
      <c r="A6">
        <v>5</v>
      </c>
      <c r="B6">
        <v>270</v>
      </c>
      <c r="C6">
        <v>20</v>
      </c>
      <c r="D6">
        <v>20</v>
      </c>
      <c r="E6">
        <v>40</v>
      </c>
      <c r="F6">
        <v>0.17330000000000001</v>
      </c>
      <c r="G6">
        <v>0.1769</v>
      </c>
      <c r="H6">
        <v>3.5999999999999999E-3</v>
      </c>
      <c r="I6">
        <v>0.19700000000000001</v>
      </c>
      <c r="J6">
        <f t="shared" si="0"/>
        <v>2.3699999999999999E-2</v>
      </c>
      <c r="K6">
        <f t="shared" si="1"/>
        <v>5.6169E-4</v>
      </c>
    </row>
    <row r="7" spans="1:13" x14ac:dyDescent="0.3">
      <c r="A7">
        <v>6</v>
      </c>
      <c r="B7">
        <v>270</v>
      </c>
      <c r="C7">
        <v>20</v>
      </c>
      <c r="D7">
        <v>25</v>
      </c>
      <c r="E7">
        <v>40</v>
      </c>
      <c r="F7">
        <v>0.24279999999999999</v>
      </c>
      <c r="G7">
        <v>0.23169999999999999</v>
      </c>
      <c r="H7">
        <v>1.11E-2</v>
      </c>
      <c r="I7">
        <v>0.28699999999999998</v>
      </c>
      <c r="J7">
        <f t="shared" si="0"/>
        <v>4.4199999999999989E-2</v>
      </c>
      <c r="K7">
        <f t="shared" si="1"/>
        <v>1.9536399999999991E-3</v>
      </c>
    </row>
    <row r="8" spans="1:13" x14ac:dyDescent="0.3">
      <c r="A8">
        <v>7</v>
      </c>
      <c r="B8">
        <v>270</v>
      </c>
      <c r="C8">
        <v>20</v>
      </c>
      <c r="D8">
        <v>30</v>
      </c>
      <c r="E8">
        <v>40</v>
      </c>
      <c r="F8">
        <v>0.2969</v>
      </c>
      <c r="G8">
        <v>0.29720000000000002</v>
      </c>
      <c r="H8">
        <v>2.9999999999999997E-4</v>
      </c>
      <c r="I8">
        <v>0.29899999999999999</v>
      </c>
      <c r="J8">
        <f t="shared" si="0"/>
        <v>2.0999999999999908E-3</v>
      </c>
      <c r="K8">
        <f t="shared" si="1"/>
        <v>4.4099999999999612E-6</v>
      </c>
    </row>
    <row r="9" spans="1:13" x14ac:dyDescent="0.3">
      <c r="A9">
        <v>8</v>
      </c>
      <c r="B9">
        <v>300</v>
      </c>
      <c r="C9">
        <v>20</v>
      </c>
      <c r="D9">
        <v>3</v>
      </c>
      <c r="E9">
        <v>40</v>
      </c>
      <c r="F9">
        <v>5.3199999999999997E-2</v>
      </c>
      <c r="G9">
        <v>4.8300000000000003E-2</v>
      </c>
      <c r="H9">
        <v>4.8999999999999998E-3</v>
      </c>
      <c r="I9">
        <v>7.5399999999999995E-2</v>
      </c>
      <c r="J9">
        <f t="shared" si="0"/>
        <v>2.2199999999999998E-2</v>
      </c>
      <c r="K9">
        <f t="shared" si="1"/>
        <v>4.9283999999999992E-4</v>
      </c>
    </row>
    <row r="10" spans="1:13" x14ac:dyDescent="0.3">
      <c r="A10">
        <v>9</v>
      </c>
      <c r="B10">
        <v>300</v>
      </c>
      <c r="C10">
        <v>20</v>
      </c>
      <c r="D10">
        <v>5</v>
      </c>
      <c r="E10">
        <v>40</v>
      </c>
      <c r="F10">
        <v>9.1600000000000001E-2</v>
      </c>
      <c r="G10">
        <v>9.6000000000000002E-2</v>
      </c>
      <c r="H10">
        <v>4.4000000000000003E-3</v>
      </c>
      <c r="I10">
        <v>0.11899999999999999</v>
      </c>
      <c r="J10">
        <f t="shared" si="0"/>
        <v>2.7399999999999994E-2</v>
      </c>
      <c r="K10">
        <f t="shared" si="1"/>
        <v>7.5075999999999962E-4</v>
      </c>
    </row>
    <row r="11" spans="1:13" x14ac:dyDescent="0.3">
      <c r="A11">
        <v>10</v>
      </c>
      <c r="B11">
        <v>300</v>
      </c>
      <c r="C11">
        <v>20</v>
      </c>
      <c r="D11">
        <v>10</v>
      </c>
      <c r="E11">
        <v>40</v>
      </c>
      <c r="F11">
        <v>0.23949999999999999</v>
      </c>
      <c r="G11">
        <v>0.23949999999999999</v>
      </c>
      <c r="H11">
        <v>0</v>
      </c>
      <c r="I11">
        <v>0.20699999999999999</v>
      </c>
      <c r="J11">
        <f t="shared" si="0"/>
        <v>-3.2500000000000001E-2</v>
      </c>
      <c r="K11">
        <f t="shared" si="1"/>
        <v>1.0562500000000001E-3</v>
      </c>
    </row>
    <row r="12" spans="1:13" x14ac:dyDescent="0.3">
      <c r="A12">
        <v>11</v>
      </c>
      <c r="B12">
        <v>300</v>
      </c>
      <c r="C12">
        <v>20</v>
      </c>
      <c r="D12">
        <v>15</v>
      </c>
      <c r="E12">
        <v>40</v>
      </c>
      <c r="F12">
        <v>0.35020000000000001</v>
      </c>
      <c r="G12">
        <v>0.34229999999999999</v>
      </c>
      <c r="H12">
        <v>7.9000000000000008E-3</v>
      </c>
      <c r="I12">
        <v>0.33300000000000002</v>
      </c>
      <c r="J12">
        <f t="shared" si="0"/>
        <v>-1.7199999999999993E-2</v>
      </c>
      <c r="K12">
        <f t="shared" si="1"/>
        <v>2.9583999999999974E-4</v>
      </c>
    </row>
    <row r="13" spans="1:13" x14ac:dyDescent="0.3">
      <c r="A13">
        <v>12</v>
      </c>
      <c r="B13">
        <v>300</v>
      </c>
      <c r="C13">
        <v>20</v>
      </c>
      <c r="D13">
        <v>20</v>
      </c>
      <c r="E13">
        <v>40</v>
      </c>
      <c r="F13">
        <v>0.47749999999999998</v>
      </c>
      <c r="G13">
        <v>0.46479999999999999</v>
      </c>
      <c r="H13">
        <v>1.2699999999999999E-2</v>
      </c>
      <c r="I13">
        <v>0.45500000000000002</v>
      </c>
      <c r="J13">
        <f t="shared" si="0"/>
        <v>-2.2499999999999964E-2</v>
      </c>
      <c r="K13">
        <f t="shared" si="1"/>
        <v>5.0624999999999845E-4</v>
      </c>
    </row>
    <row r="14" spans="1:13" x14ac:dyDescent="0.3">
      <c r="A14">
        <v>13</v>
      </c>
      <c r="B14">
        <v>300</v>
      </c>
      <c r="C14">
        <v>20</v>
      </c>
      <c r="D14">
        <v>25</v>
      </c>
      <c r="E14">
        <v>40</v>
      </c>
      <c r="F14">
        <v>0.59289999999999998</v>
      </c>
      <c r="G14">
        <v>0.59899999999999998</v>
      </c>
      <c r="H14">
        <v>6.1000000000000004E-3</v>
      </c>
      <c r="I14">
        <v>0.56699999999999995</v>
      </c>
      <c r="J14">
        <f t="shared" si="0"/>
        <v>-2.5900000000000034E-2</v>
      </c>
      <c r="K14">
        <f t="shared" si="1"/>
        <v>6.7081000000000172E-4</v>
      </c>
    </row>
    <row r="15" spans="1:13" x14ac:dyDescent="0.3">
      <c r="A15">
        <v>14</v>
      </c>
      <c r="B15">
        <v>300</v>
      </c>
      <c r="C15">
        <v>20</v>
      </c>
      <c r="D15">
        <v>30</v>
      </c>
      <c r="E15">
        <v>40</v>
      </c>
      <c r="F15">
        <v>0.64449999999999996</v>
      </c>
      <c r="G15">
        <v>0.67849999999999999</v>
      </c>
      <c r="H15">
        <v>3.4000000000000002E-2</v>
      </c>
      <c r="I15">
        <v>0.58699999999999997</v>
      </c>
      <c r="J15">
        <f t="shared" si="0"/>
        <v>-5.7499999999999996E-2</v>
      </c>
      <c r="K15">
        <f t="shared" si="1"/>
        <v>3.3062499999999993E-3</v>
      </c>
    </row>
    <row r="16" spans="1:13" x14ac:dyDescent="0.3">
      <c r="A16">
        <v>15</v>
      </c>
      <c r="B16">
        <v>350</v>
      </c>
      <c r="C16">
        <v>20</v>
      </c>
      <c r="D16">
        <v>3</v>
      </c>
      <c r="E16">
        <v>40</v>
      </c>
      <c r="F16">
        <v>0.36309999999999998</v>
      </c>
      <c r="G16">
        <v>0.38600000000000001</v>
      </c>
      <c r="H16">
        <v>2.29E-2</v>
      </c>
      <c r="I16">
        <v>0.499</v>
      </c>
      <c r="J16">
        <f t="shared" si="0"/>
        <v>0.13590000000000002</v>
      </c>
      <c r="K16">
        <f t="shared" si="1"/>
        <v>1.8468810000000006E-2</v>
      </c>
    </row>
    <row r="17" spans="1:11" x14ac:dyDescent="0.3">
      <c r="A17">
        <v>16</v>
      </c>
      <c r="B17">
        <v>350</v>
      </c>
      <c r="C17">
        <v>20</v>
      </c>
      <c r="D17">
        <v>5</v>
      </c>
      <c r="E17">
        <v>40</v>
      </c>
      <c r="F17">
        <v>0.58689999999999998</v>
      </c>
      <c r="G17">
        <v>0.52300000000000002</v>
      </c>
      <c r="H17">
        <v>6.3899999999999998E-2</v>
      </c>
      <c r="I17">
        <v>0.54600000000000004</v>
      </c>
      <c r="J17">
        <f t="shared" si="0"/>
        <v>-4.0899999999999936E-2</v>
      </c>
      <c r="K17">
        <f t="shared" si="1"/>
        <v>1.6728099999999948E-3</v>
      </c>
    </row>
    <row r="18" spans="1:11" x14ac:dyDescent="0.3">
      <c r="A18">
        <v>17</v>
      </c>
      <c r="B18">
        <v>350</v>
      </c>
      <c r="C18">
        <v>20</v>
      </c>
      <c r="D18">
        <v>10</v>
      </c>
      <c r="E18">
        <v>40</v>
      </c>
      <c r="F18">
        <v>0.75690000000000002</v>
      </c>
      <c r="G18">
        <v>0.7571</v>
      </c>
      <c r="H18">
        <v>2.0000000000000001E-4</v>
      </c>
      <c r="I18">
        <v>0.72099999999999997</v>
      </c>
      <c r="J18">
        <f t="shared" si="0"/>
        <v>-3.5900000000000043E-2</v>
      </c>
      <c r="K18">
        <f t="shared" si="1"/>
        <v>1.2888100000000031E-3</v>
      </c>
    </row>
    <row r="19" spans="1:11" x14ac:dyDescent="0.3">
      <c r="A19">
        <v>18</v>
      </c>
      <c r="B19">
        <v>350</v>
      </c>
      <c r="C19">
        <v>20</v>
      </c>
      <c r="D19">
        <v>15</v>
      </c>
      <c r="E19">
        <v>40</v>
      </c>
      <c r="F19">
        <v>0.7893</v>
      </c>
      <c r="G19">
        <v>0.83089999999999997</v>
      </c>
      <c r="H19">
        <v>4.1599999999999998E-2</v>
      </c>
      <c r="I19">
        <v>0.84</v>
      </c>
      <c r="J19">
        <f t="shared" si="0"/>
        <v>5.0699999999999967E-2</v>
      </c>
      <c r="K19">
        <f t="shared" si="1"/>
        <v>2.5704899999999969E-3</v>
      </c>
    </row>
    <row r="20" spans="1:11" x14ac:dyDescent="0.3">
      <c r="A20">
        <v>19</v>
      </c>
      <c r="B20">
        <v>350</v>
      </c>
      <c r="C20">
        <v>20</v>
      </c>
      <c r="D20">
        <v>20</v>
      </c>
      <c r="E20">
        <v>40</v>
      </c>
      <c r="F20">
        <v>0.89429999999999998</v>
      </c>
      <c r="G20">
        <v>0.89139999999999997</v>
      </c>
      <c r="H20">
        <v>2.8999999999999998E-3</v>
      </c>
      <c r="I20">
        <v>0.88600000000000001</v>
      </c>
      <c r="J20">
        <f t="shared" si="0"/>
        <v>-8.2999999999999741E-3</v>
      </c>
      <c r="K20">
        <f t="shared" si="1"/>
        <v>6.8889999999999566E-5</v>
      </c>
    </row>
    <row r="21" spans="1:11" x14ac:dyDescent="0.3">
      <c r="A21">
        <v>20</v>
      </c>
      <c r="B21">
        <v>350</v>
      </c>
      <c r="C21">
        <v>20</v>
      </c>
      <c r="D21">
        <v>25</v>
      </c>
      <c r="E21">
        <v>40</v>
      </c>
      <c r="F21">
        <v>0.92869999999999997</v>
      </c>
      <c r="G21">
        <v>0.92820000000000003</v>
      </c>
      <c r="H21">
        <v>5.0000000000000001E-4</v>
      </c>
      <c r="I21">
        <v>0.92</v>
      </c>
      <c r="J21">
        <f t="shared" si="0"/>
        <v>-8.69999999999993E-3</v>
      </c>
      <c r="K21">
        <f t="shared" si="1"/>
        <v>7.5689999999998782E-5</v>
      </c>
    </row>
    <row r="22" spans="1:11" x14ac:dyDescent="0.3">
      <c r="A22">
        <v>21</v>
      </c>
      <c r="B22">
        <v>350</v>
      </c>
      <c r="C22">
        <v>20</v>
      </c>
      <c r="D22">
        <v>30</v>
      </c>
      <c r="E22">
        <v>40</v>
      </c>
      <c r="F22">
        <v>0.93679999999999997</v>
      </c>
      <c r="G22">
        <v>0.91539999999999999</v>
      </c>
      <c r="H22">
        <v>2.1399999999999999E-2</v>
      </c>
      <c r="I22">
        <v>0.92100000000000004</v>
      </c>
      <c r="J22">
        <f t="shared" si="0"/>
        <v>-1.5799999999999925E-2</v>
      </c>
      <c r="K22">
        <f t="shared" si="1"/>
        <v>2.4963999999999764E-4</v>
      </c>
    </row>
    <row r="23" spans="1:11" x14ac:dyDescent="0.3">
      <c r="A23">
        <v>22</v>
      </c>
      <c r="B23">
        <v>400</v>
      </c>
      <c r="C23">
        <v>20</v>
      </c>
      <c r="D23">
        <v>3</v>
      </c>
      <c r="E23">
        <v>40</v>
      </c>
      <c r="F23">
        <v>0.86040000000000005</v>
      </c>
      <c r="G23">
        <v>0.82269999999999999</v>
      </c>
      <c r="H23">
        <v>3.7699999999999997E-2</v>
      </c>
      <c r="I23">
        <v>0.84099999999999997</v>
      </c>
      <c r="J23">
        <f t="shared" si="0"/>
        <v>-1.9400000000000084E-2</v>
      </c>
      <c r="K23">
        <f t="shared" si="1"/>
        <v>3.7636000000000326E-4</v>
      </c>
    </row>
    <row r="24" spans="1:11" x14ac:dyDescent="0.3">
      <c r="A24">
        <v>23</v>
      </c>
      <c r="B24">
        <v>400</v>
      </c>
      <c r="C24">
        <v>20</v>
      </c>
      <c r="D24">
        <v>5</v>
      </c>
      <c r="E24">
        <v>40</v>
      </c>
      <c r="F24">
        <v>0.91290000000000004</v>
      </c>
      <c r="G24">
        <v>0.90239999999999998</v>
      </c>
      <c r="H24">
        <v>1.0500000000000001E-2</v>
      </c>
      <c r="I24">
        <v>0.85299999999999998</v>
      </c>
      <c r="J24">
        <f t="shared" si="0"/>
        <v>-5.9900000000000064E-2</v>
      </c>
      <c r="K24">
        <f t="shared" si="1"/>
        <v>3.5880100000000078E-3</v>
      </c>
    </row>
    <row r="25" spans="1:11" x14ac:dyDescent="0.3">
      <c r="A25">
        <v>24</v>
      </c>
      <c r="B25">
        <v>400</v>
      </c>
      <c r="C25">
        <v>20</v>
      </c>
      <c r="D25">
        <v>10</v>
      </c>
      <c r="E25">
        <v>40</v>
      </c>
      <c r="F25">
        <v>0.92730000000000001</v>
      </c>
      <c r="G25">
        <v>0.92510000000000003</v>
      </c>
      <c r="H25">
        <v>2.2000000000000001E-3</v>
      </c>
      <c r="I25">
        <v>0.91400000000000003</v>
      </c>
      <c r="J25">
        <f t="shared" si="0"/>
        <v>-1.3299999999999979E-2</v>
      </c>
      <c r="K25">
        <f t="shared" si="1"/>
        <v>1.7688999999999943E-4</v>
      </c>
    </row>
    <row r="26" spans="1:11" x14ac:dyDescent="0.3">
      <c r="A26">
        <v>25</v>
      </c>
      <c r="B26">
        <v>400</v>
      </c>
      <c r="C26">
        <v>20</v>
      </c>
      <c r="D26">
        <v>15</v>
      </c>
      <c r="E26">
        <v>40</v>
      </c>
      <c r="F26">
        <v>0.92969999999999997</v>
      </c>
      <c r="G26">
        <v>0.89180000000000004</v>
      </c>
      <c r="H26">
        <v>3.7900000000000003E-2</v>
      </c>
      <c r="I26">
        <v>0.90700000000000003</v>
      </c>
      <c r="J26">
        <f t="shared" si="0"/>
        <v>-2.2699999999999942E-2</v>
      </c>
      <c r="K26">
        <f t="shared" si="1"/>
        <v>5.1528999999999735E-4</v>
      </c>
    </row>
    <row r="27" spans="1:11" x14ac:dyDescent="0.3">
      <c r="A27">
        <v>26</v>
      </c>
      <c r="B27">
        <v>400</v>
      </c>
      <c r="C27">
        <v>20</v>
      </c>
      <c r="D27">
        <v>20</v>
      </c>
      <c r="E27">
        <v>40</v>
      </c>
      <c r="F27">
        <v>0.93830000000000002</v>
      </c>
      <c r="G27">
        <v>0.92869999999999997</v>
      </c>
      <c r="H27">
        <v>9.5999999999999992E-3</v>
      </c>
      <c r="I27">
        <v>0.92</v>
      </c>
      <c r="J27">
        <f t="shared" si="0"/>
        <v>-1.8299999999999983E-2</v>
      </c>
      <c r="K27">
        <f t="shared" si="1"/>
        <v>3.3488999999999936E-4</v>
      </c>
    </row>
    <row r="28" spans="1:11" x14ac:dyDescent="0.3">
      <c r="A28">
        <v>27</v>
      </c>
      <c r="B28">
        <v>400</v>
      </c>
      <c r="C28">
        <v>20</v>
      </c>
      <c r="D28">
        <v>25</v>
      </c>
      <c r="E28">
        <v>40</v>
      </c>
      <c r="F28">
        <v>0.95879999999999999</v>
      </c>
      <c r="G28">
        <v>0.97260000000000002</v>
      </c>
      <c r="H28">
        <v>1.38E-2</v>
      </c>
      <c r="I28">
        <v>0.89700000000000002</v>
      </c>
      <c r="J28">
        <f t="shared" si="0"/>
        <v>-6.1799999999999966E-2</v>
      </c>
      <c r="K28">
        <f t="shared" si="1"/>
        <v>3.8192399999999959E-3</v>
      </c>
    </row>
    <row r="29" spans="1:11" x14ac:dyDescent="0.3">
      <c r="A29">
        <v>28</v>
      </c>
      <c r="B29">
        <v>400</v>
      </c>
      <c r="C29">
        <v>20</v>
      </c>
      <c r="D29">
        <v>30</v>
      </c>
      <c r="E29">
        <v>40</v>
      </c>
      <c r="F29">
        <v>0.95850000000000002</v>
      </c>
      <c r="G29">
        <v>0.95679999999999998</v>
      </c>
      <c r="H29">
        <v>1.6999999999999999E-3</v>
      </c>
      <c r="I29">
        <v>0.92100000000000004</v>
      </c>
      <c r="J29">
        <f t="shared" si="0"/>
        <v>-3.7499999999999978E-2</v>
      </c>
      <c r="K29">
        <f t="shared" si="1"/>
        <v>1.4062499999999984E-3</v>
      </c>
    </row>
    <row r="30" spans="1:11" x14ac:dyDescent="0.3">
      <c r="A30">
        <v>29</v>
      </c>
      <c r="B30">
        <v>325</v>
      </c>
      <c r="C30">
        <v>10</v>
      </c>
      <c r="D30">
        <v>3</v>
      </c>
      <c r="E30">
        <v>20</v>
      </c>
      <c r="F30">
        <v>2.9100000000000001E-2</v>
      </c>
      <c r="G30">
        <v>2.2499999999999999E-2</v>
      </c>
      <c r="H30">
        <v>6.6E-3</v>
      </c>
      <c r="I30">
        <v>7.4999999999999997E-2</v>
      </c>
      <c r="J30">
        <f t="shared" si="0"/>
        <v>4.5899999999999996E-2</v>
      </c>
      <c r="K30">
        <f t="shared" si="1"/>
        <v>2.1068099999999998E-3</v>
      </c>
    </row>
    <row r="31" spans="1:11" x14ac:dyDescent="0.3">
      <c r="A31">
        <v>30</v>
      </c>
      <c r="B31">
        <v>325</v>
      </c>
      <c r="C31">
        <v>10</v>
      </c>
      <c r="D31">
        <v>5</v>
      </c>
      <c r="E31">
        <v>20</v>
      </c>
      <c r="F31">
        <v>5.0099999999999999E-2</v>
      </c>
      <c r="G31">
        <v>5.1299999999999998E-2</v>
      </c>
      <c r="H31">
        <v>1.1999999999999999E-3</v>
      </c>
      <c r="I31">
        <v>8.3900000000000002E-2</v>
      </c>
      <c r="J31">
        <f t="shared" si="0"/>
        <v>3.3800000000000004E-2</v>
      </c>
      <c r="K31">
        <f t="shared" si="1"/>
        <v>1.1424400000000002E-3</v>
      </c>
    </row>
    <row r="32" spans="1:11" x14ac:dyDescent="0.3">
      <c r="A32">
        <v>31</v>
      </c>
      <c r="B32">
        <v>325</v>
      </c>
      <c r="C32">
        <v>10</v>
      </c>
      <c r="D32">
        <v>10</v>
      </c>
      <c r="E32">
        <v>20</v>
      </c>
      <c r="F32">
        <v>9.98E-2</v>
      </c>
      <c r="G32">
        <v>0.1002</v>
      </c>
      <c r="H32">
        <v>4.0000000000000002E-4</v>
      </c>
      <c r="I32">
        <v>0.129</v>
      </c>
      <c r="J32">
        <f t="shared" si="0"/>
        <v>2.9200000000000004E-2</v>
      </c>
      <c r="K32">
        <f t="shared" si="1"/>
        <v>8.5264000000000021E-4</v>
      </c>
    </row>
    <row r="33" spans="1:11" x14ac:dyDescent="0.3">
      <c r="A33">
        <v>32</v>
      </c>
      <c r="B33">
        <v>325</v>
      </c>
      <c r="C33">
        <v>10</v>
      </c>
      <c r="D33">
        <v>15</v>
      </c>
      <c r="E33">
        <v>20</v>
      </c>
      <c r="F33">
        <v>0.16009999999999999</v>
      </c>
      <c r="G33">
        <v>0.157</v>
      </c>
      <c r="H33">
        <v>3.0999999999999999E-3</v>
      </c>
      <c r="I33">
        <v>0.152</v>
      </c>
      <c r="J33">
        <f t="shared" si="0"/>
        <v>-8.0999999999999961E-3</v>
      </c>
      <c r="K33">
        <f t="shared" si="1"/>
        <v>6.5609999999999936E-5</v>
      </c>
    </row>
    <row r="34" spans="1:11" x14ac:dyDescent="0.3">
      <c r="A34">
        <v>33</v>
      </c>
      <c r="B34">
        <v>325</v>
      </c>
      <c r="C34">
        <v>10</v>
      </c>
      <c r="D34">
        <v>20</v>
      </c>
      <c r="E34">
        <v>20</v>
      </c>
      <c r="F34">
        <v>0.1895</v>
      </c>
      <c r="G34">
        <v>0.19120000000000001</v>
      </c>
      <c r="H34">
        <v>1.6999999999999999E-3</v>
      </c>
      <c r="I34">
        <v>0.157</v>
      </c>
      <c r="J34">
        <f t="shared" si="0"/>
        <v>-3.2500000000000001E-2</v>
      </c>
      <c r="K34">
        <f t="shared" si="1"/>
        <v>1.0562500000000001E-3</v>
      </c>
    </row>
    <row r="35" spans="1:11" x14ac:dyDescent="0.3">
      <c r="A35">
        <v>34</v>
      </c>
      <c r="B35">
        <v>325</v>
      </c>
      <c r="C35">
        <v>10</v>
      </c>
      <c r="D35">
        <v>25</v>
      </c>
      <c r="E35">
        <v>20</v>
      </c>
      <c r="F35">
        <v>0.24959999999999999</v>
      </c>
      <c r="G35">
        <v>0.23449999999999999</v>
      </c>
      <c r="H35">
        <v>1.5100000000000001E-2</v>
      </c>
      <c r="I35">
        <v>0.251</v>
      </c>
      <c r="J35">
        <f t="shared" si="0"/>
        <v>1.4000000000000123E-3</v>
      </c>
      <c r="K35">
        <f t="shared" si="1"/>
        <v>1.9600000000000346E-6</v>
      </c>
    </row>
    <row r="36" spans="1:11" x14ac:dyDescent="0.3">
      <c r="A36">
        <v>35</v>
      </c>
      <c r="B36">
        <v>325</v>
      </c>
      <c r="C36">
        <v>10</v>
      </c>
      <c r="D36">
        <v>30</v>
      </c>
      <c r="E36">
        <v>20</v>
      </c>
      <c r="F36">
        <v>0.30049999999999999</v>
      </c>
      <c r="G36">
        <v>0.29970000000000002</v>
      </c>
      <c r="H36">
        <v>8.0000000000000004E-4</v>
      </c>
      <c r="I36">
        <v>0.26700000000000002</v>
      </c>
      <c r="J36">
        <f t="shared" si="0"/>
        <v>-3.3499999999999974E-2</v>
      </c>
      <c r="K36">
        <f t="shared" si="1"/>
        <v>1.1222499999999982E-3</v>
      </c>
    </row>
    <row r="37" spans="1:11" x14ac:dyDescent="0.3">
      <c r="A37">
        <v>36</v>
      </c>
      <c r="B37">
        <v>325</v>
      </c>
      <c r="C37">
        <v>20</v>
      </c>
      <c r="D37">
        <v>3</v>
      </c>
      <c r="E37">
        <v>20</v>
      </c>
      <c r="F37">
        <v>7.6100000000000001E-2</v>
      </c>
      <c r="G37">
        <v>7.4999999999999997E-2</v>
      </c>
      <c r="H37">
        <v>1.1000000000000001E-3</v>
      </c>
      <c r="I37">
        <v>7.4999999999999997E-2</v>
      </c>
      <c r="J37">
        <f t="shared" si="0"/>
        <v>-1.1000000000000038E-3</v>
      </c>
      <c r="K37">
        <f t="shared" si="1"/>
        <v>1.2100000000000083E-6</v>
      </c>
    </row>
    <row r="38" spans="1:11" x14ac:dyDescent="0.3">
      <c r="A38">
        <v>37</v>
      </c>
      <c r="B38">
        <v>325</v>
      </c>
      <c r="C38">
        <v>20</v>
      </c>
      <c r="D38">
        <v>5</v>
      </c>
      <c r="E38">
        <v>20</v>
      </c>
      <c r="F38">
        <v>8.9899999999999994E-2</v>
      </c>
      <c r="G38">
        <v>0.105</v>
      </c>
      <c r="H38">
        <v>1.5100000000000001E-2</v>
      </c>
      <c r="I38">
        <v>0.11799999999999999</v>
      </c>
      <c r="J38">
        <f t="shared" si="0"/>
        <v>2.81E-2</v>
      </c>
      <c r="K38">
        <f t="shared" si="1"/>
        <v>7.8961000000000005E-4</v>
      </c>
    </row>
    <row r="39" spans="1:11" x14ac:dyDescent="0.3">
      <c r="A39">
        <v>38</v>
      </c>
      <c r="B39">
        <v>325</v>
      </c>
      <c r="C39">
        <v>20</v>
      </c>
      <c r="D39">
        <v>10</v>
      </c>
      <c r="E39">
        <v>20</v>
      </c>
      <c r="F39">
        <v>0.18740000000000001</v>
      </c>
      <c r="G39">
        <v>0.18759999999999999</v>
      </c>
      <c r="H39">
        <v>2.0000000000000001E-4</v>
      </c>
      <c r="I39">
        <v>0.14199999999999999</v>
      </c>
      <c r="J39">
        <f t="shared" si="0"/>
        <v>-4.5400000000000024E-2</v>
      </c>
      <c r="K39">
        <f t="shared" si="1"/>
        <v>2.061160000000002E-3</v>
      </c>
    </row>
    <row r="40" spans="1:11" x14ac:dyDescent="0.3">
      <c r="A40">
        <v>39</v>
      </c>
      <c r="B40">
        <v>325</v>
      </c>
      <c r="C40">
        <v>20</v>
      </c>
      <c r="D40">
        <v>15</v>
      </c>
      <c r="E40">
        <v>20</v>
      </c>
      <c r="F40">
        <v>0.25009999999999999</v>
      </c>
      <c r="G40">
        <v>0.24959999999999999</v>
      </c>
      <c r="H40">
        <v>5.0000000000000001E-4</v>
      </c>
      <c r="I40">
        <v>0.245</v>
      </c>
      <c r="J40">
        <f t="shared" si="0"/>
        <v>-5.0999999999999934E-3</v>
      </c>
      <c r="K40">
        <f t="shared" si="1"/>
        <v>2.6009999999999932E-5</v>
      </c>
    </row>
    <row r="41" spans="1:11" x14ac:dyDescent="0.3">
      <c r="A41">
        <v>40</v>
      </c>
      <c r="B41">
        <v>325</v>
      </c>
      <c r="C41">
        <v>20</v>
      </c>
      <c r="D41">
        <v>20</v>
      </c>
      <c r="E41">
        <v>20</v>
      </c>
      <c r="F41">
        <v>0.30149999999999999</v>
      </c>
      <c r="G41">
        <v>0.2989</v>
      </c>
      <c r="H41">
        <v>2.5999999999999999E-3</v>
      </c>
      <c r="I41">
        <v>0.25</v>
      </c>
      <c r="J41">
        <f t="shared" si="0"/>
        <v>-5.149999999999999E-2</v>
      </c>
      <c r="K41">
        <f t="shared" si="1"/>
        <v>2.6522499999999988E-3</v>
      </c>
    </row>
    <row r="42" spans="1:11" x14ac:dyDescent="0.3">
      <c r="A42">
        <v>41</v>
      </c>
      <c r="B42">
        <v>325</v>
      </c>
      <c r="C42">
        <v>20</v>
      </c>
      <c r="D42">
        <v>25</v>
      </c>
      <c r="E42">
        <v>20</v>
      </c>
      <c r="F42">
        <v>0.35010000000000002</v>
      </c>
      <c r="G42">
        <v>0.35489999999999999</v>
      </c>
      <c r="H42">
        <v>4.7999999999999996E-3</v>
      </c>
      <c r="I42">
        <v>0.34200000000000003</v>
      </c>
      <c r="J42">
        <f t="shared" si="0"/>
        <v>-8.0999999999999961E-3</v>
      </c>
      <c r="K42">
        <f t="shared" si="1"/>
        <v>6.5609999999999936E-5</v>
      </c>
    </row>
    <row r="43" spans="1:11" x14ac:dyDescent="0.3">
      <c r="A43">
        <v>42</v>
      </c>
      <c r="B43">
        <v>325</v>
      </c>
      <c r="C43">
        <v>20</v>
      </c>
      <c r="D43">
        <v>30</v>
      </c>
      <c r="E43">
        <v>20</v>
      </c>
      <c r="F43">
        <v>0.42049999999999998</v>
      </c>
      <c r="G43">
        <v>0.41909999999999997</v>
      </c>
      <c r="H43">
        <v>1.4E-3</v>
      </c>
      <c r="I43">
        <v>0.36199999999999999</v>
      </c>
      <c r="J43">
        <f t="shared" si="0"/>
        <v>-5.8499999999999996E-2</v>
      </c>
      <c r="K43">
        <f t="shared" si="1"/>
        <v>3.4222499999999995E-3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Rivera, et al., 2015</vt:lpstr>
      <vt:lpstr>Adnan, Suhaimi, Abd-Aziz, Hassa</vt:lpstr>
      <vt:lpstr>Sherpa, Ghangrekar, &amp; Banerjee,</vt:lpstr>
      <vt:lpstr>El-Gendy, Madian, &amp; Amr, 2</vt:lpstr>
      <vt:lpstr>Farobie, Hasanah, &amp; Matsumura, </vt:lpstr>
      <vt:lpstr>Farobie, Hasanah, &amp; Matsumura1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Amardeep</dc:creator>
  <cp:lastModifiedBy>Amardeep</cp:lastModifiedBy>
  <dcterms:created xsi:type="dcterms:W3CDTF">2019-03-22T17:23:27Z</dcterms:created>
  <dcterms:modified xsi:type="dcterms:W3CDTF">2019-03-23T03:51:26Z</dcterms:modified>
</cp:coreProperties>
</file>