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in" sheetId="1" r:id="rId1"/>
    <sheet name="Sub" sheetId="2" r:id="rId2"/>
  </sheets>
  <definedNames>
    <definedName name="country">Main!$B$6:$I$6</definedName>
    <definedName name="ip_address">Main!$B$2:$I$2</definedName>
    <definedName name="product">Main!$B$4:$I$4</definedName>
    <definedName name="Symbol">Main!$B$1:$I$1</definedName>
  </definedNames>
  <calcPr calcId="144525"/>
</workbook>
</file>

<file path=xl/calcChain.xml><?xml version="1.0" encoding="utf-8"?>
<calcChain xmlns="http://schemas.openxmlformats.org/spreadsheetml/2006/main">
  <c r="F18" i="2" l="1" a="1"/>
  <c r="F18" i="2" s="1"/>
  <c r="E18" i="2" a="1"/>
  <c r="E18" i="2" s="1"/>
  <c r="F17" i="2" a="1"/>
  <c r="F17" i="2" s="1"/>
  <c r="E17" i="2" a="1"/>
  <c r="E17" i="2" s="1"/>
  <c r="F16" i="2" a="1"/>
  <c r="F16" i="2" s="1"/>
  <c r="E16" i="2" a="1"/>
  <c r="E16" i="2" s="1"/>
  <c r="F15" i="2" a="1"/>
  <c r="F15" i="2" s="1"/>
  <c r="E15" i="2" a="1"/>
  <c r="E15" i="2" s="1"/>
  <c r="F14" i="2" a="1"/>
  <c r="F14" i="2" s="1"/>
  <c r="E14" i="2" a="1"/>
  <c r="E14" i="2" s="1"/>
  <c r="F13" i="2" a="1"/>
  <c r="F13" i="2" s="1"/>
  <c r="E13" i="2" a="1"/>
  <c r="E13" i="2" s="1"/>
  <c r="F12" i="2" a="1"/>
  <c r="F12" i="2" s="1"/>
  <c r="E12" i="2" a="1"/>
  <c r="E12" i="2" s="1"/>
  <c r="B18" i="2" a="1"/>
  <c r="B18" i="2" s="1"/>
  <c r="A18" i="2" a="1"/>
  <c r="A18" i="2" s="1"/>
  <c r="B17" i="2" a="1"/>
  <c r="B17" i="2" s="1"/>
  <c r="A17" i="2" a="1"/>
  <c r="A17" i="2" s="1"/>
  <c r="B16" i="2" a="1"/>
  <c r="B16" i="2" s="1"/>
  <c r="A16" i="2" a="1"/>
  <c r="A16" i="2" s="1"/>
  <c r="B15" i="2" a="1"/>
  <c r="B15" i="2" s="1"/>
  <c r="A15" i="2" a="1"/>
  <c r="A15" i="2" s="1"/>
  <c r="B14" i="2" a="1"/>
  <c r="B14" i="2" s="1"/>
  <c r="A14" i="2" a="1"/>
  <c r="A14" i="2" s="1"/>
  <c r="B13" i="2" a="1"/>
  <c r="B13" i="2" s="1"/>
  <c r="A13" i="2" a="1"/>
  <c r="A13" i="2" s="1"/>
  <c r="B12" i="2" a="1"/>
  <c r="B12" i="2" s="1"/>
  <c r="A12" i="2" a="1"/>
  <c r="A12" i="2" s="1"/>
  <c r="F11" i="2" a="1"/>
  <c r="F11" i="2" s="1"/>
  <c r="E11" i="2" a="1"/>
  <c r="E11" i="2" s="1"/>
  <c r="B11" i="2" a="1"/>
  <c r="B11" i="2" s="1"/>
  <c r="A11" i="2" a="1"/>
  <c r="A11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  <c r="B2" i="2" l="1" a="1"/>
  <c r="B2" i="2" s="1"/>
  <c r="B3" i="2" a="1"/>
  <c r="B3" i="2" s="1"/>
  <c r="B4" i="2" a="1"/>
  <c r="B4" i="2" s="1"/>
  <c r="B5" i="2" a="1"/>
  <c r="B5" i="2" s="1"/>
</calcChain>
</file>

<file path=xl/sharedStrings.xml><?xml version="1.0" encoding="utf-8"?>
<sst xmlns="http://schemas.openxmlformats.org/spreadsheetml/2006/main" count="152" uniqueCount="52">
  <si>
    <t>$</t>
  </si>
  <si>
    <t>%</t>
  </si>
  <si>
    <t>&amp;</t>
  </si>
  <si>
    <t>*</t>
  </si>
  <si>
    <t>)</t>
  </si>
  <si>
    <t>(</t>
  </si>
  <si>
    <t>#</t>
  </si>
  <si>
    <t>'</t>
  </si>
  <si>
    <t>Symbol</t>
  </si>
  <si>
    <t>Carola</t>
  </si>
  <si>
    <t>Harle</t>
  </si>
  <si>
    <t>Heggie</t>
  </si>
  <si>
    <t>Siusan</t>
  </si>
  <si>
    <t>Chaloner</t>
  </si>
  <si>
    <t>Dewitt</t>
  </si>
  <si>
    <t>Glancey</t>
  </si>
  <si>
    <t>Redford</t>
  </si>
  <si>
    <t>Coniff</t>
  </si>
  <si>
    <t>Marylee</t>
  </si>
  <si>
    <t>Larchier</t>
  </si>
  <si>
    <t>Bearnard</t>
  </si>
  <si>
    <t>Wayt</t>
  </si>
  <si>
    <t>Skipp</t>
  </si>
  <si>
    <t>Quadri</t>
  </si>
  <si>
    <t>108.193.183.215</t>
  </si>
  <si>
    <t>12.245.127.10</t>
  </si>
  <si>
    <t>145.62.251.43</t>
  </si>
  <si>
    <t>153.17.94.128</t>
  </si>
  <si>
    <t>107.127.131.179</t>
  </si>
  <si>
    <t>164.235.18.77</t>
  </si>
  <si>
    <t>220.65.191.65</t>
  </si>
  <si>
    <t>98.98.10.32</t>
  </si>
  <si>
    <t>product</t>
  </si>
  <si>
    <t>Creme De Menthe Green</t>
  </si>
  <si>
    <t>Schnappes - Peach, Walkers</t>
  </si>
  <si>
    <t>Rosemary - Dry</t>
  </si>
  <si>
    <t>Muffin Carrot - Individual</t>
  </si>
  <si>
    <t>Cake - Cheese Cake 9 Inch</t>
  </si>
  <si>
    <t>Lady Fingers</t>
  </si>
  <si>
    <t>Scallops - Live In Shell</t>
  </si>
  <si>
    <t>Beef - Rouladin, Sliced</t>
  </si>
  <si>
    <t>country</t>
  </si>
  <si>
    <t>Indonesia</t>
  </si>
  <si>
    <t>Tanzania</t>
  </si>
  <si>
    <t>Mexico</t>
  </si>
  <si>
    <t>China</t>
  </si>
  <si>
    <t>Nigeria</t>
  </si>
  <si>
    <t>Russia</t>
  </si>
  <si>
    <t>Sweden</t>
  </si>
  <si>
    <t>ip address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</si>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</sst>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workbookViewId="0">
      <selection activeCell="A15" sqref="A15"/>
    </sheetView>
  </sheetViews>
  <sheetFormatPr defaultRowHeight="15" x14ac:dyDescent="0.25"/>
  <cols>
    <col min="1" max="1" width="10" style="1" bestFit="1" customWidth="1"/>
    <col min="2" max="2" width="23.42578125" style="1" bestFit="1" customWidth="1"/>
    <col min="3" max="4" width="26" style="1" bestFit="1" customWidth="1"/>
    <col min="5" max="5" width="23.7109375" style="1" bestFit="1" customWidth="1"/>
    <col min="6" max="6" width="24.140625" style="1" bestFit="1" customWidth="1"/>
    <col min="7" max="7" width="12.7109375" style="1" bestFit="1" customWidth="1"/>
    <col min="8" max="8" width="20.5703125" style="1" bestFit="1" customWidth="1"/>
    <col min="9" max="9" width="21.140625" style="1" bestFit="1" customWidth="1"/>
    <col min="10" max="10" width="27" style="1" bestFit="1" customWidth="1"/>
    <col min="11" max="11" width="25.28515625" style="1" bestFit="1" customWidth="1"/>
    <col min="12" max="12" width="25.7109375" style="1" bestFit="1" customWidth="1"/>
    <col min="13" max="16384" width="9.140625" style="1"/>
  </cols>
  <sheetData>
    <row r="1" spans="1:19" x14ac:dyDescent="0.25">
      <c r="A1" s="3" t="s">
        <v>8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7</v>
      </c>
      <c r="G1" s="2" t="s">
        <v>5</v>
      </c>
      <c r="H1" s="2" t="s">
        <v>4</v>
      </c>
      <c r="I1" s="2" t="s">
        <v>3</v>
      </c>
      <c r="J1" s="2"/>
      <c r="K1" s="2"/>
      <c r="L1" s="2"/>
      <c r="N1" s="2"/>
      <c r="O1" s="2"/>
      <c r="P1" s="2"/>
      <c r="Q1" s="2"/>
      <c r="R1" s="2"/>
      <c r="S1" s="2"/>
    </row>
    <row r="2" spans="1:19" x14ac:dyDescent="0.25">
      <c r="A2" s="3" t="s">
        <v>49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/>
      <c r="K2" s="2"/>
      <c r="L2" s="2"/>
      <c r="N2" s="2"/>
      <c r="O2" s="2"/>
      <c r="P2" s="2"/>
      <c r="Q2" s="2"/>
      <c r="R2" s="2"/>
      <c r="S2" s="2"/>
    </row>
    <row r="3" spans="1:19" x14ac:dyDescent="0.25">
      <c r="A3" s="3" t="s">
        <v>50</v>
      </c>
      <c r="B3" s="2" t="s">
        <v>9</v>
      </c>
      <c r="C3" s="2" t="s">
        <v>9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20</v>
      </c>
      <c r="I3" s="2" t="s">
        <v>22</v>
      </c>
      <c r="J3" s="2"/>
      <c r="K3" s="2"/>
      <c r="L3" s="2"/>
      <c r="N3" s="2"/>
      <c r="O3" s="2"/>
      <c r="P3" s="2"/>
      <c r="Q3" s="2"/>
      <c r="R3" s="2"/>
      <c r="S3" s="2"/>
    </row>
    <row r="4" spans="1:19" x14ac:dyDescent="0.25">
      <c r="A4" s="3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/>
      <c r="K4" s="2"/>
      <c r="L4" s="2"/>
      <c r="N4" s="2"/>
      <c r="O4" s="2"/>
      <c r="P4" s="2"/>
      <c r="Q4" s="2"/>
      <c r="R4" s="2"/>
      <c r="S4" s="2"/>
    </row>
    <row r="5" spans="1:19" x14ac:dyDescent="0.25">
      <c r="A5" s="3" t="s">
        <v>51</v>
      </c>
      <c r="B5" s="2" t="s">
        <v>10</v>
      </c>
      <c r="C5" s="2" t="s">
        <v>11</v>
      </c>
      <c r="D5" s="2" t="s">
        <v>13</v>
      </c>
      <c r="E5" s="2" t="s">
        <v>15</v>
      </c>
      <c r="F5" s="2" t="s">
        <v>17</v>
      </c>
      <c r="G5" s="2" t="s">
        <v>19</v>
      </c>
      <c r="H5" s="2" t="s">
        <v>21</v>
      </c>
      <c r="I5" s="2" t="s">
        <v>23</v>
      </c>
      <c r="J5" s="2"/>
      <c r="K5" s="2"/>
      <c r="L5" s="2"/>
      <c r="N5" s="2"/>
      <c r="O5" s="2"/>
      <c r="P5" s="2"/>
      <c r="Q5" s="2"/>
      <c r="R5" s="2"/>
      <c r="S5" s="2"/>
    </row>
    <row r="6" spans="1:19" x14ac:dyDescent="0.25">
      <c r="A6" s="3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42</v>
      </c>
      <c r="J6" s="2"/>
      <c r="K6" s="2"/>
      <c r="L6" s="2"/>
      <c r="N6" s="2"/>
      <c r="O6" s="2"/>
      <c r="P6" s="2"/>
      <c r="Q6" s="2"/>
      <c r="R6" s="2"/>
      <c r="S6" s="2"/>
    </row>
    <row r="7" spans="1:19" x14ac:dyDescent="0.25">
      <c r="N7" s="2"/>
      <c r="O7" s="2"/>
      <c r="P7" s="2"/>
      <c r="Q7" s="2"/>
      <c r="R7" s="2"/>
      <c r="S7" s="2"/>
    </row>
    <row r="8" spans="1:19" x14ac:dyDescent="0.25">
      <c r="N8" s="2"/>
      <c r="O8" s="2"/>
      <c r="P8" s="2"/>
      <c r="Q8" s="2"/>
      <c r="R8" s="2"/>
      <c r="S8" s="2"/>
    </row>
    <row r="9" spans="1:19" x14ac:dyDescent="0.25">
      <c r="N9" s="2"/>
      <c r="O9" s="2"/>
      <c r="P9" s="2"/>
      <c r="Q9" s="2"/>
      <c r="R9" s="2"/>
      <c r="S9" s="2"/>
    </row>
    <row r="10" spans="1:19" x14ac:dyDescent="0.25">
      <c r="N10" s="2"/>
      <c r="O10" s="2"/>
      <c r="P10" s="2"/>
      <c r="Q10" s="2"/>
      <c r="R10" s="2"/>
      <c r="S10" s="2"/>
    </row>
    <row r="11" spans="1:19" x14ac:dyDescent="0.25">
      <c r="A11" s="3" t="s">
        <v>8</v>
      </c>
      <c r="B11" s="3" t="s">
        <v>49</v>
      </c>
      <c r="C11" s="3" t="s">
        <v>50</v>
      </c>
      <c r="D11" s="3" t="s">
        <v>32</v>
      </c>
      <c r="E11" s="3" t="s">
        <v>51</v>
      </c>
      <c r="F11" s="3" t="s">
        <v>41</v>
      </c>
      <c r="N11" s="2"/>
      <c r="O11" s="2"/>
      <c r="P11" s="2"/>
      <c r="Q11" s="2"/>
      <c r="R11" s="2"/>
      <c r="S11" s="2"/>
    </row>
    <row r="12" spans="1:19" x14ac:dyDescent="0.25">
      <c r="A12" s="2" t="s">
        <v>6</v>
      </c>
      <c r="B12" s="2" t="s">
        <v>24</v>
      </c>
      <c r="C12" s="2" t="s">
        <v>9</v>
      </c>
      <c r="D12" s="2" t="s">
        <v>33</v>
      </c>
      <c r="E12" s="2" t="s">
        <v>10</v>
      </c>
      <c r="F12" s="2" t="s">
        <v>42</v>
      </c>
    </row>
    <row r="13" spans="1:19" x14ac:dyDescent="0.25">
      <c r="A13" s="2" t="s">
        <v>0</v>
      </c>
      <c r="B13" s="2" t="s">
        <v>25</v>
      </c>
      <c r="C13" s="2" t="s">
        <v>9</v>
      </c>
      <c r="D13" s="2" t="s">
        <v>34</v>
      </c>
      <c r="E13" s="2" t="s">
        <v>11</v>
      </c>
      <c r="F13" s="2" t="s">
        <v>43</v>
      </c>
    </row>
    <row r="14" spans="1:19" x14ac:dyDescent="0.25">
      <c r="A14" s="2" t="s">
        <v>1</v>
      </c>
      <c r="B14" s="2" t="s">
        <v>26</v>
      </c>
      <c r="C14" s="2" t="s">
        <v>12</v>
      </c>
      <c r="D14" s="2" t="s">
        <v>35</v>
      </c>
      <c r="E14" s="2" t="s">
        <v>13</v>
      </c>
      <c r="F14" s="2" t="s">
        <v>44</v>
      </c>
    </row>
    <row r="15" spans="1:19" x14ac:dyDescent="0.25">
      <c r="A15" s="2" t="s">
        <v>2</v>
      </c>
      <c r="B15" s="2" t="s">
        <v>27</v>
      </c>
      <c r="C15" s="2" t="s">
        <v>14</v>
      </c>
      <c r="D15" s="2" t="s">
        <v>36</v>
      </c>
      <c r="E15" s="2" t="s">
        <v>15</v>
      </c>
      <c r="F15" s="2" t="s">
        <v>45</v>
      </c>
    </row>
    <row r="16" spans="1:19" x14ac:dyDescent="0.25">
      <c r="A16" s="2" t="s">
        <v>7</v>
      </c>
      <c r="B16" s="2" t="s">
        <v>28</v>
      </c>
      <c r="C16" s="2" t="s">
        <v>16</v>
      </c>
      <c r="D16" s="2" t="s">
        <v>37</v>
      </c>
      <c r="E16" s="2" t="s">
        <v>17</v>
      </c>
      <c r="F16" s="2" t="s">
        <v>46</v>
      </c>
    </row>
    <row r="17" spans="1:6" x14ac:dyDescent="0.25">
      <c r="A17" s="2" t="s">
        <v>5</v>
      </c>
      <c r="B17" s="2" t="s">
        <v>29</v>
      </c>
      <c r="C17" s="2" t="s">
        <v>18</v>
      </c>
      <c r="D17" s="2" t="s">
        <v>38</v>
      </c>
      <c r="E17" s="2" t="s">
        <v>19</v>
      </c>
      <c r="F17" s="2" t="s">
        <v>47</v>
      </c>
    </row>
    <row r="18" spans="1:6" x14ac:dyDescent="0.25">
      <c r="A18" s="2" t="s">
        <v>4</v>
      </c>
      <c r="B18" s="2" t="s">
        <v>30</v>
      </c>
      <c r="C18" s="2" t="s">
        <v>20</v>
      </c>
      <c r="D18" s="2" t="s">
        <v>39</v>
      </c>
      <c r="E18" s="2" t="s">
        <v>21</v>
      </c>
      <c r="F18" s="2" t="s">
        <v>48</v>
      </c>
    </row>
    <row r="19" spans="1:6" x14ac:dyDescent="0.25">
      <c r="A19" s="2" t="s">
        <v>3</v>
      </c>
      <c r="B19" s="2" t="s">
        <v>31</v>
      </c>
      <c r="C19" s="2" t="s">
        <v>22</v>
      </c>
      <c r="D19" s="2" t="s">
        <v>40</v>
      </c>
      <c r="E19" s="2" t="s">
        <v>23</v>
      </c>
      <c r="F19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/>
  </sheetViews>
  <sheetFormatPr defaultRowHeight="15" x14ac:dyDescent="0.25"/>
  <cols>
    <col min="1" max="1" width="10" style="1" bestFit="1" customWidth="1"/>
    <col min="2" max="2" width="23.42578125" style="1" bestFit="1" customWidth="1"/>
    <col min="3" max="3" width="26" style="1" bestFit="1" customWidth="1"/>
    <col min="4" max="4" width="14.42578125" style="1" bestFit="1" customWidth="1"/>
    <col min="5" max="5" width="26" style="1" bestFit="1" customWidth="1"/>
    <col min="6" max="6" width="24.140625" style="1" bestFit="1" customWidth="1"/>
    <col min="7" max="7" width="12.7109375" style="1" bestFit="1" customWidth="1"/>
    <col min="8" max="8" width="20.5703125" style="1" bestFit="1" customWidth="1"/>
    <col min="9" max="9" width="21.140625" style="1" bestFit="1" customWidth="1"/>
    <col min="10" max="16384" width="9.140625" style="1"/>
  </cols>
  <sheetData>
    <row r="1" spans="1:9" x14ac:dyDescent="0.25">
      <c r="A1" s="4" t="s">
        <v>50</v>
      </c>
      <c r="B1" s="2" t="s">
        <v>9</v>
      </c>
      <c r="C1" s="2" t="s">
        <v>9</v>
      </c>
      <c r="D1" s="2" t="s">
        <v>12</v>
      </c>
      <c r="E1" s="2" t="s">
        <v>14</v>
      </c>
      <c r="F1" s="2" t="s">
        <v>16</v>
      </c>
      <c r="G1" s="2" t="s">
        <v>18</v>
      </c>
      <c r="H1" s="2" t="s">
        <v>20</v>
      </c>
      <c r="I1" s="2" t="s">
        <v>22</v>
      </c>
    </row>
    <row r="2" spans="1:9" x14ac:dyDescent="0.25">
      <c r="A2" s="4" t="s">
        <v>8</v>
      </c>
      <c r="B2" s="2" t="str">
        <f t="array" ref="B2">INDEX(Symbol,MATCH(B$1&amp;"|"&amp;B$6,Main!$B$3:$I$3&amp;"|"&amp;Main!$B$5:$I$5,0))</f>
        <v>#</v>
      </c>
      <c r="C2" s="2" t="str">
        <f t="array" ref="C2">INDEX(Symbol,MATCH(C$1&amp;"|"&amp;C$6,Main!$B$3:$I$3&amp;"|"&amp;Main!$B$5:$I$5,0))</f>
        <v>$</v>
      </c>
      <c r="D2" s="2" t="str">
        <f t="array" ref="D2">INDEX(Symbol,MATCH(D$1&amp;"|"&amp;D$6,Main!$B$3:$I$3&amp;"|"&amp;Main!$B$5:$I$5,0))</f>
        <v>%</v>
      </c>
      <c r="E2" s="2" t="str">
        <f t="array" ref="E2">INDEX(Symbol,MATCH(E$1&amp;"|"&amp;E$6,Main!$B$3:$I$3&amp;"|"&amp;Main!$B$5:$I$5,0))</f>
        <v>&amp;</v>
      </c>
      <c r="F2" s="2" t="str">
        <f t="array" ref="F2">INDEX(Symbol,MATCH(F$1&amp;"|"&amp;F$6,Main!$B$3:$I$3&amp;"|"&amp;Main!$B$5:$I$5,0))</f>
        <v>'</v>
      </c>
      <c r="G2" s="2" t="str">
        <f t="array" ref="G2">INDEX(Symbol,MATCH(G$1&amp;"|"&amp;G$6,Main!$B$3:$I$3&amp;"|"&amp;Main!$B$5:$I$5,0))</f>
        <v>(</v>
      </c>
      <c r="H2" s="2" t="str">
        <f t="array" ref="H2">INDEX(Symbol,MATCH(H$1&amp;"|"&amp;H$6,Main!$B$3:$I$3&amp;"|"&amp;Main!$B$5:$I$5,0))</f>
        <v>)</v>
      </c>
      <c r="I2" s="2" t="str">
        <f t="array" ref="I2">INDEX(Symbol,MATCH(I$1&amp;"|"&amp;I$6,Main!$B$3:$I$3&amp;"|"&amp;Main!$B$5:$I$5,0))</f>
        <v>*</v>
      </c>
    </row>
    <row r="3" spans="1:9" x14ac:dyDescent="0.25">
      <c r="A3" s="4" t="s">
        <v>49</v>
      </c>
      <c r="B3" s="2" t="str">
        <f t="array" ref="B3">INDEX(ip_address,MATCH(B$1&amp;"|"&amp;B$6,Main!$B$3:$I$3&amp;"|"&amp;Main!$B$5:$I$5,0))</f>
        <v>108.193.183.215</v>
      </c>
      <c r="C3" s="2" t="str">
        <f t="array" ref="C3">INDEX(ip_address,MATCH(C$1&amp;"|"&amp;C$6,Main!$B$3:$I$3&amp;"|"&amp;Main!$B$5:$I$5,0))</f>
        <v>12.245.127.10</v>
      </c>
      <c r="D3" s="2" t="str">
        <f t="array" ref="D3">INDEX(ip_address,MATCH(D$1&amp;"|"&amp;D$6,Main!$B$3:$I$3&amp;"|"&amp;Main!$B$5:$I$5,0))</f>
        <v>145.62.251.43</v>
      </c>
      <c r="E3" s="2" t="str">
        <f t="array" ref="E3">INDEX(ip_address,MATCH(E$1&amp;"|"&amp;E$6,Main!$B$3:$I$3&amp;"|"&amp;Main!$B$5:$I$5,0))</f>
        <v>153.17.94.128</v>
      </c>
      <c r="F3" s="2" t="str">
        <f t="array" ref="F3">INDEX(ip_address,MATCH(F$1&amp;"|"&amp;F$6,Main!$B$3:$I$3&amp;"|"&amp;Main!$B$5:$I$5,0))</f>
        <v>107.127.131.179</v>
      </c>
      <c r="G3" s="2" t="str">
        <f t="array" ref="G3">INDEX(ip_address,MATCH(G$1&amp;"|"&amp;G$6,Main!$B$3:$I$3&amp;"|"&amp;Main!$B$5:$I$5,0))</f>
        <v>164.235.18.77</v>
      </c>
      <c r="H3" s="2" t="str">
        <f t="array" ref="H3">INDEX(ip_address,MATCH(H$1&amp;"|"&amp;H$6,Main!$B$3:$I$3&amp;"|"&amp;Main!$B$5:$I$5,0))</f>
        <v>220.65.191.65</v>
      </c>
      <c r="I3" s="2" t="str">
        <f t="array" ref="I3">INDEX(ip_address,MATCH(I$1&amp;"|"&amp;I$6,Main!$B$3:$I$3&amp;"|"&amp;Main!$B$5:$I$5,0))</f>
        <v>98.98.10.32</v>
      </c>
    </row>
    <row r="4" spans="1:9" x14ac:dyDescent="0.25">
      <c r="A4" s="4" t="s">
        <v>41</v>
      </c>
      <c r="B4" s="2" t="str">
        <f t="array" ref="B4">INDEX(country,MATCH(B$1&amp;"|"&amp;B$6,Main!$B$3:$I$3&amp;"|"&amp;Main!$B$5:$I$5,0))</f>
        <v>Indonesia</v>
      </c>
      <c r="C4" s="2" t="str">
        <f t="array" ref="C4">INDEX(country,MATCH(C$1&amp;"|"&amp;C$6,Main!$B$3:$I$3&amp;"|"&amp;Main!$B$5:$I$5,0))</f>
        <v>Tanzania</v>
      </c>
      <c r="D4" s="2" t="str">
        <f t="array" ref="D4">INDEX(country,MATCH(D$1&amp;"|"&amp;D$6,Main!$B$3:$I$3&amp;"|"&amp;Main!$B$5:$I$5,0))</f>
        <v>Mexico</v>
      </c>
      <c r="E4" s="2" t="str">
        <f t="array" ref="E4">INDEX(country,MATCH(E$1&amp;"|"&amp;E$6,Main!$B$3:$I$3&amp;"|"&amp;Main!$B$5:$I$5,0))</f>
        <v>China</v>
      </c>
      <c r="F4" s="2" t="str">
        <f t="array" ref="F4">INDEX(country,MATCH(F$1&amp;"|"&amp;F$6,Main!$B$3:$I$3&amp;"|"&amp;Main!$B$5:$I$5,0))</f>
        <v>Nigeria</v>
      </c>
      <c r="G4" s="2" t="str">
        <f t="array" ref="G4">INDEX(country,MATCH(G$1&amp;"|"&amp;G$6,Main!$B$3:$I$3&amp;"|"&amp;Main!$B$5:$I$5,0))</f>
        <v>Russia</v>
      </c>
      <c r="H4" s="2" t="str">
        <f t="array" ref="H4">INDEX(country,MATCH(H$1&amp;"|"&amp;H$6,Main!$B$3:$I$3&amp;"|"&amp;Main!$B$5:$I$5,0))</f>
        <v>Sweden</v>
      </c>
      <c r="I4" s="2" t="str">
        <f t="array" ref="I4">INDEX(country,MATCH(I$1&amp;"|"&amp;I$6,Main!$B$3:$I$3&amp;"|"&amp;Main!$B$5:$I$5,0))</f>
        <v>Indonesia</v>
      </c>
    </row>
    <row r="5" spans="1:9" x14ac:dyDescent="0.25">
      <c r="A5" s="4" t="s">
        <v>32</v>
      </c>
      <c r="B5" s="2" t="str">
        <f t="array" ref="B5">INDEX(product,MATCH(B$1&amp;"|"&amp;B$6,Main!$B$3:$I$3&amp;"|"&amp;Main!$B$5:$I$5,0))</f>
        <v>Creme De Menthe Green</v>
      </c>
      <c r="C5" s="2" t="str">
        <f t="array" ref="C5">INDEX(product,MATCH(C$1&amp;"|"&amp;C$6,Main!$B$3:$I$3&amp;"|"&amp;Main!$B$5:$I$5,0))</f>
        <v>Schnappes - Peach, Walkers</v>
      </c>
      <c r="D5" s="2" t="str">
        <f t="array" ref="D5">INDEX(product,MATCH(D$1&amp;"|"&amp;D$6,Main!$B$3:$I$3&amp;"|"&amp;Main!$B$5:$I$5,0))</f>
        <v>Rosemary - Dry</v>
      </c>
      <c r="E5" s="2" t="str">
        <f t="array" ref="E5">INDEX(product,MATCH(E$1&amp;"|"&amp;E$6,Main!$B$3:$I$3&amp;"|"&amp;Main!$B$5:$I$5,0))</f>
        <v>Muffin Carrot - Individual</v>
      </c>
      <c r="F5" s="2" t="str">
        <f t="array" ref="F5">INDEX(product,MATCH(F$1&amp;"|"&amp;F$6,Main!$B$3:$I$3&amp;"|"&amp;Main!$B$5:$I$5,0))</f>
        <v>Cake - Cheese Cake 9 Inch</v>
      </c>
      <c r="G5" s="2" t="str">
        <f t="array" ref="G5">INDEX(product,MATCH(G$1&amp;"|"&amp;G$6,Main!$B$3:$I$3&amp;"|"&amp;Main!$B$5:$I$5,0))</f>
        <v>Lady Fingers</v>
      </c>
      <c r="H5" s="2" t="str">
        <f t="array" ref="H5">INDEX(product,MATCH(H$1&amp;"|"&amp;H$6,Main!$B$3:$I$3&amp;"|"&amp;Main!$B$5:$I$5,0))</f>
        <v>Scallops - Live In Shell</v>
      </c>
      <c r="I5" s="2" t="str">
        <f t="array" ref="I5">INDEX(product,MATCH(I$1&amp;"|"&amp;I$6,Main!$B$3:$I$3&amp;"|"&amp;Main!$B$5:$I$5,0))</f>
        <v>Beef - Rouladin, Sliced</v>
      </c>
    </row>
    <row r="6" spans="1:9" x14ac:dyDescent="0.25">
      <c r="A6" s="4" t="s">
        <v>51</v>
      </c>
      <c r="B6" s="2" t="s">
        <v>10</v>
      </c>
      <c r="C6" s="2" t="s">
        <v>11</v>
      </c>
      <c r="D6" s="2" t="s">
        <v>13</v>
      </c>
      <c r="E6" s="2" t="s">
        <v>15</v>
      </c>
      <c r="F6" s="2" t="s">
        <v>17</v>
      </c>
      <c r="G6" s="2" t="s">
        <v>19</v>
      </c>
      <c r="H6" s="2" t="s">
        <v>21</v>
      </c>
      <c r="I6" s="2" t="s">
        <v>23</v>
      </c>
    </row>
    <row r="7" spans="1:9" x14ac:dyDescent="0.25">
      <c r="B7" s="2"/>
      <c r="C7" s="2"/>
      <c r="D7" s="2"/>
      <c r="E7" s="2"/>
      <c r="F7" s="2"/>
      <c r="G7" s="2"/>
      <c r="H7" s="2"/>
      <c r="I7" s="2"/>
    </row>
    <row r="10" spans="1:9" x14ac:dyDescent="0.25">
      <c r="A10" s="4" t="s">
        <v>8</v>
      </c>
      <c r="B10" s="4" t="s">
        <v>49</v>
      </c>
      <c r="C10" s="4" t="s">
        <v>50</v>
      </c>
      <c r="D10" s="4" t="s">
        <v>51</v>
      </c>
      <c r="E10" s="4" t="s">
        <v>32</v>
      </c>
      <c r="F10" s="4" t="s">
        <v>41</v>
      </c>
    </row>
    <row r="11" spans="1:9" x14ac:dyDescent="0.25">
      <c r="A11" s="1" t="str">
        <f t="array" ref="A11">INDEX(Main!$A$12:$F$19,MATCH(Sub!$C11&amp;"|"&amp;Sub!$D11,Main!$C$12:$C$19&amp;"|"&amp;Main!$E$12:$E$19,0),1)</f>
        <v>#</v>
      </c>
      <c r="B11" s="1" t="str">
        <f t="array" ref="B11">INDEX(Main!$A$12:$F$19,MATCH(Sub!$C11&amp;"|"&amp;Sub!$D11,Main!$C$12:$C$19&amp;"|"&amp;Main!$E$12:$E$19,0),2)</f>
        <v>108.193.183.215</v>
      </c>
      <c r="C11" s="2" t="s">
        <v>9</v>
      </c>
      <c r="D11" s="2" t="s">
        <v>10</v>
      </c>
      <c r="E11" s="1" t="str">
        <f t="array" ref="E11">INDEX(Main!$A$12:$F$19,MATCH(Sub!$C11&amp;"|"&amp;Sub!$D11,Main!$C$12:$C$19&amp;"|"&amp;Main!$E$12:$E$19,0),4)</f>
        <v>Creme De Menthe Green</v>
      </c>
      <c r="F11" s="1" t="str">
        <f t="array" ref="F11">INDEX(Main!$A$12:$F$19,MATCH(Sub!$C11&amp;"|"&amp;Sub!$D11,Main!$C$12:$C$19&amp;"|"&amp;Main!$E$12:$E$19,0),6)</f>
        <v>Indonesia</v>
      </c>
    </row>
    <row r="12" spans="1:9" x14ac:dyDescent="0.25">
      <c r="A12" s="1" t="str">
        <f t="array" ref="A12">INDEX(Main!$A$12:$F$19,MATCH(Sub!$C12&amp;"|"&amp;Sub!$D12,Main!$C$12:$C$19&amp;"|"&amp;Main!$E$12:$E$19,0),1)</f>
        <v>$</v>
      </c>
      <c r="B12" s="1" t="str">
        <f t="array" ref="B12">INDEX(Main!$A$12:$F$19,MATCH(Sub!$C12&amp;"|"&amp;Sub!$D12,Main!$C$12:$C$19&amp;"|"&amp;Main!$E$12:$E$19,0),2)</f>
        <v>12.245.127.10</v>
      </c>
      <c r="C12" s="2" t="s">
        <v>9</v>
      </c>
      <c r="D12" s="2" t="s">
        <v>11</v>
      </c>
      <c r="E12" s="1" t="str">
        <f t="array" ref="E12">INDEX(Main!$A$12:$F$19,MATCH(Sub!$C12&amp;"|"&amp;Sub!$D12,Main!$C$12:$C$19&amp;"|"&amp;Main!$E$12:$E$19,0),4)</f>
        <v>Schnappes - Peach, Walkers</v>
      </c>
      <c r="F12" s="1" t="str">
        <f t="array" ref="F12">INDEX(Main!$A$12:$F$19,MATCH(Sub!$C12&amp;"|"&amp;Sub!$D12,Main!$C$12:$C$19&amp;"|"&amp;Main!$E$12:$E$19,0),6)</f>
        <v>Tanzania</v>
      </c>
    </row>
    <row r="13" spans="1:9" x14ac:dyDescent="0.25">
      <c r="A13" s="1" t="str">
        <f t="array" ref="A13">INDEX(Main!$A$12:$F$19,MATCH(Sub!$C13&amp;"|"&amp;Sub!$D13,Main!$C$12:$C$19&amp;"|"&amp;Main!$E$12:$E$19,0),1)</f>
        <v>%</v>
      </c>
      <c r="B13" s="1" t="str">
        <f t="array" ref="B13">INDEX(Main!$A$12:$F$19,MATCH(Sub!$C13&amp;"|"&amp;Sub!$D13,Main!$C$12:$C$19&amp;"|"&amp;Main!$E$12:$E$19,0),2)</f>
        <v>145.62.251.43</v>
      </c>
      <c r="C13" s="2" t="s">
        <v>12</v>
      </c>
      <c r="D13" s="2" t="s">
        <v>13</v>
      </c>
      <c r="E13" s="1" t="str">
        <f t="array" ref="E13">INDEX(Main!$A$12:$F$19,MATCH(Sub!$C13&amp;"|"&amp;Sub!$D13,Main!$C$12:$C$19&amp;"|"&amp;Main!$E$12:$E$19,0),4)</f>
        <v>Rosemary - Dry</v>
      </c>
      <c r="F13" s="1" t="str">
        <f t="array" ref="F13">INDEX(Main!$A$12:$F$19,MATCH(Sub!$C13&amp;"|"&amp;Sub!$D13,Main!$C$12:$C$19&amp;"|"&amp;Main!$E$12:$E$19,0),6)</f>
        <v>Mexico</v>
      </c>
    </row>
    <row r="14" spans="1:9" x14ac:dyDescent="0.25">
      <c r="A14" s="1" t="str">
        <f t="array" ref="A14">INDEX(Main!$A$12:$F$19,MATCH(Sub!$C14&amp;"|"&amp;Sub!$D14,Main!$C$12:$C$19&amp;"|"&amp;Main!$E$12:$E$19,0),1)</f>
        <v>&amp;</v>
      </c>
      <c r="B14" s="1" t="str">
        <f t="array" ref="B14">INDEX(Main!$A$12:$F$19,MATCH(Sub!$C14&amp;"|"&amp;Sub!$D14,Main!$C$12:$C$19&amp;"|"&amp;Main!$E$12:$E$19,0),2)</f>
        <v>153.17.94.128</v>
      </c>
      <c r="C14" s="2" t="s">
        <v>14</v>
      </c>
      <c r="D14" s="2" t="s">
        <v>15</v>
      </c>
      <c r="E14" s="1" t="str">
        <f t="array" ref="E14">INDEX(Main!$A$12:$F$19,MATCH(Sub!$C14&amp;"|"&amp;Sub!$D14,Main!$C$12:$C$19&amp;"|"&amp;Main!$E$12:$E$19,0),4)</f>
        <v>Muffin Carrot - Individual</v>
      </c>
      <c r="F14" s="1" t="str">
        <f t="array" ref="F14">INDEX(Main!$A$12:$F$19,MATCH(Sub!$C14&amp;"|"&amp;Sub!$D14,Main!$C$12:$C$19&amp;"|"&amp;Main!$E$12:$E$19,0),6)</f>
        <v>China</v>
      </c>
    </row>
    <row r="15" spans="1:9" x14ac:dyDescent="0.25">
      <c r="A15" s="1" t="str">
        <f t="array" ref="A15">INDEX(Main!$A$12:$F$19,MATCH(Sub!$C15&amp;"|"&amp;Sub!$D15,Main!$C$12:$C$19&amp;"|"&amp;Main!$E$12:$E$19,0),1)</f>
        <v>'</v>
      </c>
      <c r="B15" s="1" t="str">
        <f t="array" ref="B15">INDEX(Main!$A$12:$F$19,MATCH(Sub!$C15&amp;"|"&amp;Sub!$D15,Main!$C$12:$C$19&amp;"|"&amp;Main!$E$12:$E$19,0),2)</f>
        <v>107.127.131.179</v>
      </c>
      <c r="C15" s="2" t="s">
        <v>16</v>
      </c>
      <c r="D15" s="2" t="s">
        <v>17</v>
      </c>
      <c r="E15" s="1" t="str">
        <f t="array" ref="E15">INDEX(Main!$A$12:$F$19,MATCH(Sub!$C15&amp;"|"&amp;Sub!$D15,Main!$C$12:$C$19&amp;"|"&amp;Main!$E$12:$E$19,0),4)</f>
        <v>Cake - Cheese Cake 9 Inch</v>
      </c>
      <c r="F15" s="1" t="str">
        <f t="array" ref="F15">INDEX(Main!$A$12:$F$19,MATCH(Sub!$C15&amp;"|"&amp;Sub!$D15,Main!$C$12:$C$19&amp;"|"&amp;Main!$E$12:$E$19,0),6)</f>
        <v>Nigeria</v>
      </c>
    </row>
    <row r="16" spans="1:9" x14ac:dyDescent="0.25">
      <c r="A16" s="1" t="str">
        <f t="array" ref="A16">INDEX(Main!$A$12:$F$19,MATCH(Sub!$C16&amp;"|"&amp;Sub!$D16,Main!$C$12:$C$19&amp;"|"&amp;Main!$E$12:$E$19,0),1)</f>
        <v>(</v>
      </c>
      <c r="B16" s="1" t="str">
        <f t="array" ref="B16">INDEX(Main!$A$12:$F$19,MATCH(Sub!$C16&amp;"|"&amp;Sub!$D16,Main!$C$12:$C$19&amp;"|"&amp;Main!$E$12:$E$19,0),2)</f>
        <v>164.235.18.77</v>
      </c>
      <c r="C16" s="2" t="s">
        <v>18</v>
      </c>
      <c r="D16" s="2" t="s">
        <v>19</v>
      </c>
      <c r="E16" s="1" t="str">
        <f t="array" ref="E16">INDEX(Main!$A$12:$F$19,MATCH(Sub!$C16&amp;"|"&amp;Sub!$D16,Main!$C$12:$C$19&amp;"|"&amp;Main!$E$12:$E$19,0),4)</f>
        <v>Lady Fingers</v>
      </c>
      <c r="F16" s="1" t="str">
        <f t="array" ref="F16">INDEX(Main!$A$12:$F$19,MATCH(Sub!$C16&amp;"|"&amp;Sub!$D16,Main!$C$12:$C$19&amp;"|"&amp;Main!$E$12:$E$19,0),6)</f>
        <v>Russia</v>
      </c>
    </row>
    <row r="17" spans="1:6" x14ac:dyDescent="0.25">
      <c r="A17" s="1" t="str">
        <f t="array" ref="A17">INDEX(Main!$A$12:$F$19,MATCH(Sub!$C17&amp;"|"&amp;Sub!$D17,Main!$C$12:$C$19&amp;"|"&amp;Main!$E$12:$E$19,0),1)</f>
        <v>)</v>
      </c>
      <c r="B17" s="1" t="str">
        <f t="array" ref="B17">INDEX(Main!$A$12:$F$19,MATCH(Sub!$C17&amp;"|"&amp;Sub!$D17,Main!$C$12:$C$19&amp;"|"&amp;Main!$E$12:$E$19,0),2)</f>
        <v>220.65.191.65</v>
      </c>
      <c r="C17" s="2" t="s">
        <v>20</v>
      </c>
      <c r="D17" s="2" t="s">
        <v>21</v>
      </c>
      <c r="E17" s="1" t="str">
        <f t="array" ref="E17">INDEX(Main!$A$12:$F$19,MATCH(Sub!$C17&amp;"|"&amp;Sub!$D17,Main!$C$12:$C$19&amp;"|"&amp;Main!$E$12:$E$19,0),4)</f>
        <v>Scallops - Live In Shell</v>
      </c>
      <c r="F17" s="1" t="str">
        <f t="array" ref="F17">INDEX(Main!$A$12:$F$19,MATCH(Sub!$C17&amp;"|"&amp;Sub!$D17,Main!$C$12:$C$19&amp;"|"&amp;Main!$E$12:$E$19,0),6)</f>
        <v>Sweden</v>
      </c>
    </row>
    <row r="18" spans="1:6" x14ac:dyDescent="0.25">
      <c r="A18" s="1" t="str">
        <f t="array" ref="A18">INDEX(Main!$A$12:$F$19,MATCH(Sub!$C18&amp;"|"&amp;Sub!$D18,Main!$C$12:$C$19&amp;"|"&amp;Main!$E$12:$E$19,0),1)</f>
        <v>*</v>
      </c>
      <c r="B18" s="1" t="str">
        <f t="array" ref="B18">INDEX(Main!$A$12:$F$19,MATCH(Sub!$C18&amp;"|"&amp;Sub!$D18,Main!$C$12:$C$19&amp;"|"&amp;Main!$E$12:$E$19,0),2)</f>
        <v>98.98.10.32</v>
      </c>
      <c r="C18" s="2" t="s">
        <v>22</v>
      </c>
      <c r="D18" s="2" t="s">
        <v>23</v>
      </c>
      <c r="E18" s="1" t="str">
        <f t="array" ref="E18">INDEX(Main!$A$12:$F$19,MATCH(Sub!$C18&amp;"|"&amp;Sub!$D18,Main!$C$12:$C$19&amp;"|"&amp;Main!$E$12:$E$19,0),4)</f>
        <v>Beef - Rouladin, Sliced</v>
      </c>
      <c r="F18" s="1" t="str">
        <f t="array" ref="F18">INDEX(Main!$A$12:$F$19,MATCH(Sub!$C18&amp;"|"&amp;Sub!$D18,Main!$C$12:$C$19&amp;"|"&amp;Main!$E$12:$E$19,0),6)</f>
        <v>Indonesia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Sub</vt:lpstr>
      <vt:lpstr>country</vt:lpstr>
      <vt:lpstr>ip_address</vt:lpstr>
      <vt:lpstr>product</vt:lpstr>
      <vt:lpstr>Symbol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2021-04-01T10:18:23Z</dcterms:modified>
</cp:coreProperties>
</file>