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no need\"/>
    </mc:Choice>
  </mc:AlternateContent>
  <xr:revisionPtr revIDLastSave="0" documentId="13_ncr:1_{B2FFA32D-9FD4-4A5B-8764-1C79739F41FD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Data" sheetId="1" r:id="rId1"/>
  </sheets>
  <definedNames>
    <definedName name="_xlnm._FilterDatabase" localSheetId="0" hidden="1">Data!$A$1:$AC$252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41" i="1" l="1"/>
  <c r="Z840" i="1"/>
  <c r="Z839" i="1"/>
  <c r="Z838" i="1"/>
  <c r="Z837" i="1"/>
  <c r="Z836" i="1"/>
  <c r="Z835" i="1"/>
  <c r="Z834" i="1"/>
  <c r="Z769" i="1"/>
  <c r="Z768" i="1"/>
  <c r="Z767" i="1"/>
  <c r="Z766" i="1"/>
  <c r="Z765" i="1"/>
  <c r="Z764" i="1"/>
  <c r="Z763" i="1"/>
  <c r="Z762" i="1"/>
  <c r="K926" i="1"/>
  <c r="K925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1" i="1" l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473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2" i="1"/>
  <c r="K361" i="1"/>
  <c r="K317" i="1" l="1"/>
  <c r="K316" i="1"/>
  <c r="K315" i="1"/>
  <c r="K308" i="1"/>
  <c r="K307" i="1"/>
  <c r="K306" i="1"/>
  <c r="K299" i="1"/>
  <c r="K298" i="1"/>
  <c r="K297" i="1"/>
  <c r="K290" i="1"/>
  <c r="K289" i="1"/>
  <c r="K288" i="1"/>
  <c r="K281" i="1"/>
  <c r="K280" i="1"/>
  <c r="K279" i="1"/>
  <c r="K272" i="1"/>
  <c r="K271" i="1"/>
  <c r="K270" i="1"/>
  <c r="K263" i="1"/>
  <c r="K262" i="1"/>
  <c r="K261" i="1"/>
  <c r="K252" i="1"/>
  <c r="K250" i="1"/>
  <c r="K244" i="1"/>
  <c r="K243" i="1"/>
  <c r="K242" i="1"/>
  <c r="K240" i="1"/>
  <c r="K234" i="1"/>
  <c r="K233" i="1"/>
  <c r="K232" i="1"/>
  <c r="K230" i="1"/>
  <c r="K224" i="1"/>
  <c r="K223" i="1"/>
  <c r="K222" i="1"/>
  <c r="K220" i="1"/>
  <c r="K214" i="1"/>
  <c r="K213" i="1"/>
  <c r="K212" i="1"/>
  <c r="K210" i="1"/>
  <c r="K204" i="1"/>
  <c r="K203" i="1"/>
  <c r="K201" i="1"/>
  <c r="K199" i="1"/>
  <c r="K193" i="1"/>
  <c r="K192" i="1"/>
  <c r="K190" i="1"/>
  <c r="K188" i="1"/>
  <c r="K182" i="1"/>
  <c r="K181" i="1"/>
  <c r="K179" i="1"/>
  <c r="K177" i="1"/>
  <c r="K171" i="1"/>
  <c r="K170" i="1"/>
  <c r="K160" i="1"/>
  <c r="K158" i="1"/>
  <c r="K152" i="1"/>
  <c r="K151" i="1"/>
  <c r="K150" i="1"/>
  <c r="K148" i="1"/>
  <c r="K142" i="1"/>
  <c r="K141" i="1"/>
  <c r="K137" i="1"/>
  <c r="K135" i="1"/>
  <c r="K129" i="1"/>
  <c r="K128" i="1"/>
  <c r="K127" i="1"/>
  <c r="K125" i="1"/>
  <c r="K119" i="1"/>
  <c r="K118" i="1"/>
  <c r="K114" i="1"/>
  <c r="K112" i="1"/>
  <c r="K106" i="1"/>
  <c r="K105" i="1"/>
  <c r="K104" i="1"/>
  <c r="K102" i="1"/>
  <c r="K96" i="1"/>
  <c r="K95" i="1"/>
  <c r="K93" i="1"/>
  <c r="K91" i="1"/>
  <c r="K85" i="1"/>
  <c r="K84" i="1"/>
  <c r="K82" i="1"/>
  <c r="K80" i="1"/>
  <c r="K74" i="1"/>
  <c r="K73" i="1"/>
  <c r="K71" i="1"/>
  <c r="K69" i="1"/>
  <c r="K63" i="1"/>
  <c r="K62" i="1"/>
  <c r="K59" i="1"/>
  <c r="K57" i="1"/>
  <c r="K51" i="1"/>
  <c r="K50" i="1"/>
  <c r="K49" i="1"/>
  <c r="K42" i="1"/>
  <c r="K41" i="1"/>
  <c r="K40" i="1"/>
  <c r="K34" i="1"/>
  <c r="K33" i="1"/>
  <c r="K25" i="1"/>
  <c r="K24" i="1"/>
  <c r="K23" i="1"/>
  <c r="K22" i="1"/>
  <c r="K21" i="1"/>
  <c r="K20" i="1"/>
  <c r="K19" i="1"/>
  <c r="K18" i="1"/>
  <c r="K10" i="1"/>
  <c r="K9" i="1"/>
  <c r="K8" i="1"/>
  <c r="K7" i="1"/>
  <c r="K6" i="1"/>
  <c r="K5" i="1"/>
  <c r="X139" i="1"/>
  <c r="X138" i="1"/>
  <c r="AA138" i="1" s="1"/>
  <c r="AB138" i="1" s="1"/>
  <c r="AA139" i="1" l="1"/>
  <c r="Y139" i="1" s="1"/>
  <c r="Y138" i="1"/>
  <c r="Z138" i="1"/>
  <c r="X168" i="1"/>
  <c r="X167" i="1"/>
  <c r="X165" i="1"/>
  <c r="AA165" i="1" s="1"/>
  <c r="AB165" i="1" s="1"/>
  <c r="X164" i="1"/>
  <c r="AA164" i="1" s="1"/>
  <c r="AB164" i="1" s="1"/>
  <c r="X162" i="1"/>
  <c r="X161" i="1"/>
  <c r="AA161" i="1" s="1"/>
  <c r="AB161" i="1" s="1"/>
  <c r="X116" i="1"/>
  <c r="X115" i="1"/>
  <c r="X36" i="1"/>
  <c r="X35" i="1"/>
  <c r="AA35" i="1" s="1"/>
  <c r="AB35" i="1" s="1"/>
  <c r="T5" i="1"/>
  <c r="S5" i="1"/>
  <c r="R5" i="1"/>
  <c r="AB139" i="1" l="1"/>
  <c r="Z139" i="1"/>
  <c r="Z35" i="1"/>
  <c r="Z161" i="1"/>
  <c r="Z164" i="1"/>
  <c r="Z165" i="1"/>
  <c r="Y161" i="1"/>
  <c r="AA116" i="1"/>
  <c r="AB116" i="1" s="1"/>
  <c r="Y164" i="1"/>
  <c r="AA162" i="1"/>
  <c r="AB162" i="1" s="1"/>
  <c r="Y35" i="1"/>
  <c r="Y165" i="1"/>
  <c r="AA36" i="1"/>
  <c r="Z36" i="1" s="1"/>
  <c r="AA167" i="1"/>
  <c r="AA115" i="1"/>
  <c r="AB115" i="1" s="1"/>
  <c r="AA168" i="1"/>
  <c r="AB168" i="1" s="1"/>
  <c r="Z162" i="1" l="1"/>
  <c r="Y115" i="1"/>
  <c r="Y116" i="1"/>
  <c r="Y167" i="1"/>
  <c r="AB167" i="1"/>
  <c r="Z168" i="1"/>
  <c r="AB36" i="1"/>
  <c r="Y36" i="1"/>
  <c r="Z116" i="1"/>
  <c r="Z115" i="1"/>
  <c r="Y168" i="1"/>
  <c r="Y162" i="1"/>
  <c r="Z167" i="1"/>
</calcChain>
</file>

<file path=xl/sharedStrings.xml><?xml version="1.0" encoding="utf-8"?>
<sst xmlns="http://schemas.openxmlformats.org/spreadsheetml/2006/main" count="10124" uniqueCount="200">
  <si>
    <t>Region</t>
  </si>
  <si>
    <t>Sector</t>
  </si>
  <si>
    <t>Subsector</t>
  </si>
  <si>
    <t>Variable</t>
  </si>
  <si>
    <t>Technology</t>
  </si>
  <si>
    <t>Type</t>
  </si>
  <si>
    <t>Temp_level</t>
  </si>
  <si>
    <t>Unit</t>
  </si>
  <si>
    <t>2018</t>
  </si>
  <si>
    <t>Source / Assumption</t>
  </si>
  <si>
    <t>Belgium</t>
  </si>
  <si>
    <t>Germany</t>
  </si>
  <si>
    <t>default</t>
  </si>
  <si>
    <t>IND</t>
  </si>
  <si>
    <t>STEEL_PRIM</t>
  </si>
  <si>
    <t>STEEL_SEC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</si>
  <si>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</si>
  <si>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</si>
  <si>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</si>
  <si>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</si>
  <si>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</si>
  <si>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</si>
  <si>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</si>
  <si>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</si>
  <si>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</si>
  <si>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</si>
  <si>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</si>
  <si>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</si>
  <si>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</si>
  <si>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PROD_QUANT</t>
  </si>
  <si>
    <t>SPEC_EN_QUANT</t>
  </si>
  <si>
    <t>TECH_SHARE</t>
  </si>
  <si>
    <t>BOF</t>
  </si>
  <si>
    <t>DRI</t>
  </si>
  <si>
    <t>EAF</t>
  </si>
  <si>
    <t>CONV</t>
  </si>
  <si>
    <t>L_CARB</t>
  </si>
  <si>
    <t>ELEC</t>
  </si>
  <si>
    <t>H2</t>
  </si>
  <si>
    <t>HEAT</t>
  </si>
  <si>
    <t>HEAT.by_H2_max</t>
  </si>
  <si>
    <t>TOTAL</t>
  </si>
  <si>
    <t>Q1</t>
  </si>
  <si>
    <t>Q2</t>
  </si>
  <si>
    <t>Q3</t>
  </si>
  <si>
    <t>Q4</t>
  </si>
  <si>
    <t>Q5</t>
  </si>
  <si>
    <t>GJ/t</t>
  </si>
  <si>
    <t>%</t>
  </si>
  <si>
    <t>[1], A1</t>
  </si>
  <si>
    <t>Tausend ton</t>
  </si>
  <si>
    <t>Factor</t>
  </si>
  <si>
    <t>Function</t>
  </si>
  <si>
    <t>Equation</t>
  </si>
  <si>
    <t>Forecast data</t>
  </si>
  <si>
    <t>DDr1</t>
  </si>
  <si>
    <t>DDr2</t>
  </si>
  <si>
    <t>k0</t>
  </si>
  <si>
    <t>k1</t>
  </si>
  <si>
    <t>k2</t>
  </si>
  <si>
    <t>k3</t>
  </si>
  <si>
    <t>k4</t>
  </si>
  <si>
    <t>Source/Assumption</t>
  </si>
  <si>
    <t>lin</t>
  </si>
  <si>
    <t>y = k0 + k1*x1 + k2*x2 + …</t>
  </si>
  <si>
    <t>Historical</t>
  </si>
  <si>
    <t>TIME</t>
  </si>
  <si>
    <t>POP</t>
  </si>
  <si>
    <t>const-last</t>
  </si>
  <si>
    <t>y = const = y(t_hist)</t>
  </si>
  <si>
    <t>const</t>
  </si>
  <si>
    <t>exp</t>
  </si>
  <si>
    <t>User</t>
  </si>
  <si>
    <t>interp_lin</t>
  </si>
  <si>
    <t>linear interpolation between two user given values considering demand drivers</t>
  </si>
  <si>
    <t>y = k0 + k1*(1+k2)**(DDr1-k3)</t>
  </si>
  <si>
    <t>Lower limit</t>
  </si>
  <si>
    <t>CTS</t>
  </si>
  <si>
    <t>PRIV_OFFICE</t>
  </si>
  <si>
    <t>EMPLOYEE</t>
  </si>
  <si>
    <t>tausend employees</t>
  </si>
  <si>
    <t>PUBL_OFFICE</t>
  </si>
  <si>
    <t>TRADE</t>
  </si>
  <si>
    <t>HOTL_RESTO</t>
  </si>
  <si>
    <t>EDU</t>
  </si>
  <si>
    <t>HEALT_SOC</t>
  </si>
  <si>
    <t>OTHER</t>
  </si>
  <si>
    <t>SPEC_EN_EMPLOYEE</t>
  </si>
  <si>
    <t>GWh/tsd. employees</t>
  </si>
  <si>
    <t>const_mean</t>
  </si>
  <si>
    <t>average of all historical values</t>
  </si>
  <si>
    <t>const_last</t>
  </si>
  <si>
    <t>GWh/tsd. Employees</t>
  </si>
  <si>
    <t>DDr3</t>
  </si>
  <si>
    <t>HOU</t>
  </si>
  <si>
    <t>SP_HEAT</t>
  </si>
  <si>
    <t>FLOOR</t>
  </si>
  <si>
    <t>m2/HH</t>
  </si>
  <si>
    <t>lin-mult-dev</t>
  </si>
  <si>
    <t>y=k0+(k1+k2*DDr1)*DDr2/DDr3</t>
  </si>
  <si>
    <t>SIZE_HH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</si>
  <si>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</si>
  <si>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</si>
  <si>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</si>
  <si>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</si>
  <si>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</si>
  <si>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</si>
  <si>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</si>
  <si>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</si>
  <si>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</si>
  <si>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</si>
  <si>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</si>
  <si>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</si>
  <si>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</si>
  <si>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</si>
  <si>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</si>
  <si>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</si>
  <si>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</si>
  <si>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</si>
  <si>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</si>
  <si>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</si>
  <si>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</si>
  <si>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</si>
  <si>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</si>
  <si>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</si>
  <si>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</si>
  <si>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</si>
  <si>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</si>
  <si>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</si>
  <si>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</si>
  <si>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</si>
  <si>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</si>
  <si>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</si>
  <si>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</si>
  <si>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</si>
  <si>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SPEC_EN_FLOOR</t>
  </si>
  <si>
    <t>kWh/m2</t>
  </si>
  <si>
    <t>y = k0 + k1*DDr1 + k2*DDr2 + …</t>
  </si>
  <si>
    <t>CALIB</t>
  </si>
  <si>
    <t>-</t>
  </si>
  <si>
    <t>HOT_WATER</t>
  </si>
  <si>
    <t>HW</t>
  </si>
  <si>
    <t>l</t>
  </si>
  <si>
    <t>y=k0+k1*DDr1</t>
  </si>
  <si>
    <t>SPEC_CAPA_W</t>
  </si>
  <si>
    <t>kWh/m^3*K</t>
  </si>
  <si>
    <t>TEMP_DIFF_W</t>
  </si>
  <si>
    <t>K</t>
  </si>
  <si>
    <t>SP_COOL</t>
  </si>
  <si>
    <t>COOK</t>
  </si>
  <si>
    <t>SPEC_EN_PER_POP</t>
  </si>
  <si>
    <t>kWh per per.</t>
  </si>
  <si>
    <t>LIGHT_APPL</t>
  </si>
  <si>
    <t>OCCUPANT</t>
  </si>
  <si>
    <t>person</t>
  </si>
  <si>
    <t>y =  y(t_hist)</t>
  </si>
  <si>
    <t>y = y(t_hist)</t>
  </si>
  <si>
    <t>TRA</t>
  </si>
  <si>
    <t>PERSON_EARTH</t>
  </si>
  <si>
    <t>PKM</t>
  </si>
  <si>
    <t>PERSON_AIR</t>
  </si>
  <si>
    <t>FREIGHT_EARTH</t>
  </si>
  <si>
    <t>TKM</t>
  </si>
  <si>
    <t>FREIGHT_AIR</t>
  </si>
  <si>
    <t>MODAL_SPLIT</t>
  </si>
  <si>
    <t>CAR</t>
  </si>
  <si>
    <t>BUS</t>
  </si>
  <si>
    <t>RAIL</t>
  </si>
  <si>
    <t>TRUCK</t>
  </si>
  <si>
    <t>SHIP</t>
  </si>
  <si>
    <t>MODAL_SUBSPLIT</t>
  </si>
  <si>
    <t>MODAL_DRIVE</t>
  </si>
  <si>
    <t>SPEC_EN_PKM_MODAL_DRIVE</t>
  </si>
  <si>
    <t>ELEC+DIES</t>
  </si>
  <si>
    <t>DIES</t>
  </si>
  <si>
    <t>PETR</t>
  </si>
  <si>
    <t>KERO</t>
  </si>
  <si>
    <t>SPEC_EN_TKM_MODAL_DRIVE</t>
  </si>
  <si>
    <t>SPEC_EN_FACTOR_MODAL_SUBSPLIT</t>
  </si>
  <si>
    <t>Subtech</t>
  </si>
  <si>
    <t>Drive</t>
  </si>
  <si>
    <t>Bil. Pkm</t>
  </si>
  <si>
    <t>Mil pkm</t>
  </si>
  <si>
    <t>Mil tkm</t>
  </si>
  <si>
    <t>sum over IND.subsectors: subsector.ECU.region.last_hist_data</t>
  </si>
  <si>
    <t>user</t>
  </si>
  <si>
    <t>SD</t>
  </si>
  <si>
    <t>DD</t>
  </si>
  <si>
    <t>AB</t>
  </si>
  <si>
    <t>GPV</t>
  </si>
  <si>
    <t>LGV</t>
  </si>
  <si>
    <t>HGV</t>
  </si>
  <si>
    <t>VHGV</t>
  </si>
  <si>
    <t>EV</t>
  </si>
  <si>
    <t>FCEV</t>
  </si>
  <si>
    <t>MJ/pkm</t>
  </si>
  <si>
    <t>PHEV</t>
  </si>
  <si>
    <t>MJ/tkm</t>
  </si>
  <si>
    <t>elec_rail, A2, A3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</si>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</sst>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"/>
    <numFmt numFmtId="166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0"/>
      <color rgb="FFC00000"/>
      <name val="Arial"/>
      <family val="2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7" fillId="3" borderId="4" xfId="0" applyFont="1" applyFill="1" applyBorder="1"/>
    <xf numFmtId="0" fontId="8" fillId="0" borderId="0" xfId="0" applyFont="1"/>
    <xf numFmtId="0" fontId="7" fillId="0" borderId="0" xfId="0" applyFont="1"/>
    <xf numFmtId="165" fontId="0" fillId="0" borderId="0" xfId="0" applyNumberFormat="1"/>
    <xf numFmtId="1" fontId="0" fillId="0" borderId="0" xfId="0" applyNumberFormat="1"/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166" fontId="0" fillId="0" borderId="0" xfId="2" applyNumberFormat="1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Standard 3" xfId="1" xr:uid="{0BEE48CF-7C05-419A-A15A-1AC6B09570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26"/>
  <sheetViews>
    <sheetView tabSelected="1" zoomScale="70" zoomScaleNormal="70" workbookViewId="0">
      <pane xSplit="10" ySplit="1" topLeftCell="O2" activePane="bottomRight" state="frozen"/>
      <selection pane="topRight" activeCell="I1" sqref="I1"/>
      <selection pane="bottomLeft" activeCell="A2" sqref="A2"/>
      <selection pane="bottomRight" activeCell="AG949" sqref="AG949:AG950"/>
    </sheetView>
  </sheetViews>
  <sheetFormatPr defaultColWidth="9.21875" defaultRowHeight="14.4" x14ac:dyDescent="0.3"/>
  <cols>
    <col min="3" max="3" width="14.21875" bestFit="1" customWidth="1"/>
    <col min="4" max="4" width="16.21875" bestFit="1" customWidth="1"/>
    <col min="7" max="9" width="10.44140625" customWidth="1"/>
    <col min="10" max="10" width="11.77734375" bestFit="1" customWidth="1"/>
    <col min="11" max="12" width="11.77734375" customWidth="1"/>
    <col min="13" max="13" width="27.77734375" customWidth="1"/>
    <col min="14" max="27" width="11.77734375" customWidth="1"/>
    <col min="28" max="28" width="11.109375" customWidth="1"/>
    <col min="29" max="30" width="11.7773437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179</v>
      </c>
      <c r="I1" t="s">
        <v>180</v>
      </c>
      <c r="J1" s="1" t="s">
        <v>7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3" t="s">
        <v>56</v>
      </c>
      <c r="Q1" s="3" t="s">
        <v>93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>
        <v>2020</v>
      </c>
      <c r="Y1">
        <v>2030</v>
      </c>
      <c r="Z1">
        <v>2040</v>
      </c>
      <c r="AA1">
        <v>2050</v>
      </c>
      <c r="AB1">
        <v>2100</v>
      </c>
      <c r="AC1" t="s">
        <v>9</v>
      </c>
      <c r="AE1">
        <v>2018</v>
      </c>
      <c r="AF1" s="1">
        <v>2019</v>
      </c>
      <c r="AG1" s="1" t="s">
        <v>8</v>
      </c>
      <c r="AH1" s="1" t="s">
        <v>9</v>
      </c>
      <c r="AJ1" t="s">
        <v>76</v>
      </c>
    </row>
    <row r="2" spans="1:36" x14ac:dyDescent="0.3">
      <c r="A2" t="s">
        <v>10</v>
      </c>
      <c r="B2" t="s">
        <v>13</v>
      </c>
      <c r="C2" t="s">
        <v>14</v>
      </c>
      <c r="D2" t="s">
        <v>29</v>
      </c>
      <c r="J2" s="2" t="s">
        <v>50</v>
      </c>
      <c r="K2" s="2">
        <v>1000</v>
      </c>
      <c r="L2" s="2" t="s">
        <v>63</v>
      </c>
      <c r="M2" t="s">
        <v>64</v>
      </c>
      <c r="N2" s="2" t="s">
        <v>65</v>
      </c>
      <c r="O2" s="2" t="s">
        <v>67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G2">
        <v>5400</v>
      </c>
      <c r="AJ2">
        <v>0</v>
      </c>
    </row>
    <row r="3" spans="1:36" x14ac:dyDescent="0.3">
      <c r="A3" s="4" t="s">
        <v>12</v>
      </c>
      <c r="B3" t="s">
        <v>13</v>
      </c>
      <c r="C3" t="s">
        <v>14</v>
      </c>
      <c r="D3" t="s">
        <v>29</v>
      </c>
      <c r="J3" s="2" t="s">
        <v>50</v>
      </c>
      <c r="K3" s="2">
        <v>1000</v>
      </c>
      <c r="L3" s="2" t="s">
        <v>63</v>
      </c>
      <c r="M3" t="s">
        <v>64</v>
      </c>
      <c r="N3" s="2" t="s">
        <v>65</v>
      </c>
      <c r="O3" s="2" t="s">
        <v>67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>
        <v>0</v>
      </c>
    </row>
    <row r="4" spans="1:36" x14ac:dyDescent="0.3">
      <c r="A4" t="s">
        <v>11</v>
      </c>
      <c r="B4" t="s">
        <v>13</v>
      </c>
      <c r="C4" t="s">
        <v>14</v>
      </c>
      <c r="D4" t="s">
        <v>29</v>
      </c>
      <c r="J4" s="2" t="s">
        <v>50</v>
      </c>
      <c r="K4" s="2">
        <v>1000</v>
      </c>
      <c r="L4" s="2" t="s">
        <v>63</v>
      </c>
      <c r="M4" t="s">
        <v>64</v>
      </c>
      <c r="N4" s="2" t="s">
        <v>65</v>
      </c>
      <c r="O4" s="2" t="s">
        <v>67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G4">
        <v>29732</v>
      </c>
      <c r="AJ4">
        <v>0</v>
      </c>
    </row>
    <row r="5" spans="1:36" x14ac:dyDescent="0.3">
      <c r="A5" t="s">
        <v>10</v>
      </c>
      <c r="B5" t="s">
        <v>13</v>
      </c>
      <c r="C5" t="s">
        <v>14</v>
      </c>
      <c r="D5" t="s">
        <v>30</v>
      </c>
      <c r="E5" t="s">
        <v>32</v>
      </c>
      <c r="F5" t="s">
        <v>37</v>
      </c>
      <c r="J5" t="s">
        <v>47</v>
      </c>
      <c r="K5">
        <f>1/1000/3600</f>
        <v>2.7777777777777776E-7</v>
      </c>
      <c r="L5" t="s">
        <v>71</v>
      </c>
      <c r="M5" t="s">
        <v>75</v>
      </c>
      <c r="N5" t="s">
        <v>65</v>
      </c>
      <c r="O5" s="2" t="s">
        <v>66</v>
      </c>
      <c r="R5">
        <f>0</f>
        <v>0</v>
      </c>
      <c r="S5">
        <f>AG5</f>
        <v>1.82</v>
      </c>
      <c r="T5">
        <f>2/100</f>
        <v>0.02</v>
      </c>
      <c r="U5">
        <v>2018</v>
      </c>
      <c r="AG5">
        <v>1.82</v>
      </c>
      <c r="AJ5">
        <v>0</v>
      </c>
    </row>
    <row r="6" spans="1:36" x14ac:dyDescent="0.3">
      <c r="A6" t="s">
        <v>12</v>
      </c>
      <c r="B6" t="s">
        <v>13</v>
      </c>
      <c r="C6" t="s">
        <v>14</v>
      </c>
      <c r="D6" t="s">
        <v>30</v>
      </c>
      <c r="E6" t="s">
        <v>32</v>
      </c>
      <c r="F6" t="s">
        <v>37</v>
      </c>
      <c r="J6" t="s">
        <v>47</v>
      </c>
      <c r="K6">
        <f t="shared" ref="K6:K10" si="0">1/1000/3600</f>
        <v>2.7777777777777776E-7</v>
      </c>
      <c r="L6" t="s">
        <v>70</v>
      </c>
      <c r="M6" t="s">
        <v>69</v>
      </c>
      <c r="N6" t="s">
        <v>65</v>
      </c>
      <c r="O6" s="2" t="s">
        <v>66</v>
      </c>
      <c r="AG6">
        <v>1.82</v>
      </c>
      <c r="AJ6">
        <v>0</v>
      </c>
    </row>
    <row r="7" spans="1:36" x14ac:dyDescent="0.3">
      <c r="A7" t="s">
        <v>10</v>
      </c>
      <c r="B7" t="s">
        <v>13</v>
      </c>
      <c r="C7" t="s">
        <v>14</v>
      </c>
      <c r="D7" t="s">
        <v>30</v>
      </c>
      <c r="E7" t="s">
        <v>32</v>
      </c>
      <c r="F7" t="s">
        <v>38</v>
      </c>
      <c r="J7" t="s">
        <v>47</v>
      </c>
      <c r="K7">
        <f t="shared" si="0"/>
        <v>2.7777777777777776E-7</v>
      </c>
      <c r="L7" t="s">
        <v>70</v>
      </c>
      <c r="M7" t="s">
        <v>69</v>
      </c>
      <c r="N7" t="s">
        <v>65</v>
      </c>
      <c r="O7" s="2" t="s">
        <v>66</v>
      </c>
      <c r="AG7">
        <v>0</v>
      </c>
      <c r="AJ7">
        <v>0</v>
      </c>
    </row>
    <row r="8" spans="1:36" x14ac:dyDescent="0.3">
      <c r="A8" t="s">
        <v>12</v>
      </c>
      <c r="B8" t="s">
        <v>13</v>
      </c>
      <c r="C8" t="s">
        <v>14</v>
      </c>
      <c r="D8" t="s">
        <v>30</v>
      </c>
      <c r="E8" t="s">
        <v>32</v>
      </c>
      <c r="F8" t="s">
        <v>38</v>
      </c>
      <c r="J8" t="s">
        <v>47</v>
      </c>
      <c r="K8">
        <f t="shared" si="0"/>
        <v>2.7777777777777776E-7</v>
      </c>
      <c r="L8" t="s">
        <v>70</v>
      </c>
      <c r="M8" t="s">
        <v>69</v>
      </c>
      <c r="N8" t="s">
        <v>65</v>
      </c>
      <c r="O8" s="2" t="s">
        <v>66</v>
      </c>
      <c r="AG8">
        <v>0</v>
      </c>
      <c r="AJ8">
        <v>0</v>
      </c>
    </row>
    <row r="9" spans="1:36" x14ac:dyDescent="0.3">
      <c r="A9" t="s">
        <v>10</v>
      </c>
      <c r="B9" t="s">
        <v>13</v>
      </c>
      <c r="C9" t="s">
        <v>14</v>
      </c>
      <c r="D9" t="s">
        <v>30</v>
      </c>
      <c r="E9" t="s">
        <v>32</v>
      </c>
      <c r="F9" t="s">
        <v>39</v>
      </c>
      <c r="J9" t="s">
        <v>47</v>
      </c>
      <c r="K9">
        <f t="shared" si="0"/>
        <v>2.7777777777777776E-7</v>
      </c>
      <c r="L9" t="s">
        <v>70</v>
      </c>
      <c r="M9" t="s">
        <v>69</v>
      </c>
      <c r="N9" t="s">
        <v>65</v>
      </c>
      <c r="O9" s="2" t="s">
        <v>66</v>
      </c>
      <c r="AG9">
        <v>19.39</v>
      </c>
      <c r="AJ9">
        <v>0</v>
      </c>
    </row>
    <row r="10" spans="1:36" x14ac:dyDescent="0.3">
      <c r="A10" t="s">
        <v>12</v>
      </c>
      <c r="B10" t="s">
        <v>13</v>
      </c>
      <c r="C10" t="s">
        <v>14</v>
      </c>
      <c r="D10" t="s">
        <v>30</v>
      </c>
      <c r="E10" t="s">
        <v>32</v>
      </c>
      <c r="F10" t="s">
        <v>39</v>
      </c>
      <c r="J10" t="s">
        <v>47</v>
      </c>
      <c r="K10">
        <f t="shared" si="0"/>
        <v>2.7777777777777776E-7</v>
      </c>
      <c r="L10" t="s">
        <v>70</v>
      </c>
      <c r="M10" t="s">
        <v>69</v>
      </c>
      <c r="N10" t="s">
        <v>65</v>
      </c>
      <c r="O10" s="2" t="s">
        <v>66</v>
      </c>
      <c r="AG10">
        <v>19.39</v>
      </c>
      <c r="AJ10">
        <v>0</v>
      </c>
    </row>
    <row r="11" spans="1:36" x14ac:dyDescent="0.3">
      <c r="A11" t="s">
        <v>12</v>
      </c>
      <c r="B11" t="s">
        <v>13</v>
      </c>
      <c r="C11" t="s">
        <v>14</v>
      </c>
      <c r="D11" t="s">
        <v>30</v>
      </c>
      <c r="E11" t="s">
        <v>32</v>
      </c>
      <c r="F11" t="s">
        <v>39</v>
      </c>
      <c r="G11" t="s">
        <v>42</v>
      </c>
      <c r="J11" t="s">
        <v>48</v>
      </c>
      <c r="K11">
        <v>0.01</v>
      </c>
      <c r="L11" t="s">
        <v>70</v>
      </c>
      <c r="M11" t="s">
        <v>69</v>
      </c>
      <c r="N11" t="s">
        <v>65</v>
      </c>
      <c r="O11" s="2" t="s">
        <v>66</v>
      </c>
      <c r="AG11">
        <v>2.7152501985702941</v>
      </c>
      <c r="AJ11">
        <v>0</v>
      </c>
    </row>
    <row r="12" spans="1:36" x14ac:dyDescent="0.3">
      <c r="A12" t="s">
        <v>12</v>
      </c>
      <c r="B12" t="s">
        <v>13</v>
      </c>
      <c r="C12" t="s">
        <v>14</v>
      </c>
      <c r="D12" t="s">
        <v>30</v>
      </c>
      <c r="E12" t="s">
        <v>32</v>
      </c>
      <c r="F12" t="s">
        <v>39</v>
      </c>
      <c r="G12" t="s">
        <v>43</v>
      </c>
      <c r="J12" t="s">
        <v>48</v>
      </c>
      <c r="K12">
        <v>0.01</v>
      </c>
      <c r="L12" t="s">
        <v>70</v>
      </c>
      <c r="M12" t="s">
        <v>69</v>
      </c>
      <c r="N12" t="s">
        <v>65</v>
      </c>
      <c r="O12" s="2" t="s">
        <v>66</v>
      </c>
      <c r="P12" s="6"/>
      <c r="Q12" s="6"/>
      <c r="AG12">
        <v>3.2847498014297059</v>
      </c>
      <c r="AJ12">
        <v>0</v>
      </c>
    </row>
    <row r="13" spans="1:36" x14ac:dyDescent="0.3">
      <c r="A13" t="s">
        <v>12</v>
      </c>
      <c r="B13" t="s">
        <v>13</v>
      </c>
      <c r="C13" t="s">
        <v>14</v>
      </c>
      <c r="D13" t="s">
        <v>30</v>
      </c>
      <c r="E13" t="s">
        <v>32</v>
      </c>
      <c r="F13" t="s">
        <v>39</v>
      </c>
      <c r="G13" t="s">
        <v>44</v>
      </c>
      <c r="J13" t="s">
        <v>48</v>
      </c>
      <c r="K13">
        <v>0.01</v>
      </c>
      <c r="L13" t="s">
        <v>70</v>
      </c>
      <c r="M13" t="s">
        <v>69</v>
      </c>
      <c r="N13" t="s">
        <v>65</v>
      </c>
      <c r="O13" s="2" t="s">
        <v>66</v>
      </c>
      <c r="AG13">
        <v>19</v>
      </c>
      <c r="AJ13">
        <v>0</v>
      </c>
    </row>
    <row r="14" spans="1:36" x14ac:dyDescent="0.3">
      <c r="A14" t="s">
        <v>12</v>
      </c>
      <c r="B14" t="s">
        <v>13</v>
      </c>
      <c r="C14" t="s">
        <v>14</v>
      </c>
      <c r="D14" t="s">
        <v>30</v>
      </c>
      <c r="E14" t="s">
        <v>32</v>
      </c>
      <c r="F14" t="s">
        <v>39</v>
      </c>
      <c r="G14" t="s">
        <v>45</v>
      </c>
      <c r="J14" t="s">
        <v>48</v>
      </c>
      <c r="K14">
        <v>0.01</v>
      </c>
      <c r="L14" t="s">
        <v>70</v>
      </c>
      <c r="M14" t="s">
        <v>69</v>
      </c>
      <c r="N14" t="s">
        <v>65</v>
      </c>
      <c r="O14" s="2" t="s">
        <v>66</v>
      </c>
      <c r="P14" s="6"/>
      <c r="Q14" s="6"/>
      <c r="AG14">
        <v>5</v>
      </c>
      <c r="AJ14">
        <v>0</v>
      </c>
    </row>
    <row r="15" spans="1:36" x14ac:dyDescent="0.3">
      <c r="A15" t="s">
        <v>12</v>
      </c>
      <c r="B15" t="s">
        <v>13</v>
      </c>
      <c r="C15" t="s">
        <v>14</v>
      </c>
      <c r="D15" t="s">
        <v>30</v>
      </c>
      <c r="E15" t="s">
        <v>32</v>
      </c>
      <c r="F15" t="s">
        <v>39</v>
      </c>
      <c r="G15" t="s">
        <v>46</v>
      </c>
      <c r="J15" t="s">
        <v>48</v>
      </c>
      <c r="K15">
        <v>0.01</v>
      </c>
      <c r="L15" t="s">
        <v>70</v>
      </c>
      <c r="M15" t="s">
        <v>69</v>
      </c>
      <c r="N15" t="s">
        <v>65</v>
      </c>
      <c r="O15" s="2" t="s">
        <v>66</v>
      </c>
      <c r="AG15">
        <v>70</v>
      </c>
      <c r="AJ15">
        <v>0</v>
      </c>
    </row>
    <row r="16" spans="1:36" x14ac:dyDescent="0.3">
      <c r="A16" t="s">
        <v>10</v>
      </c>
      <c r="B16" t="s">
        <v>13</v>
      </c>
      <c r="C16" t="s">
        <v>14</v>
      </c>
      <c r="D16" t="s">
        <v>30</v>
      </c>
      <c r="E16" t="s">
        <v>32</v>
      </c>
      <c r="F16" t="s">
        <v>40</v>
      </c>
      <c r="J16" t="s">
        <v>48</v>
      </c>
      <c r="K16">
        <v>0.01</v>
      </c>
      <c r="L16" t="s">
        <v>70</v>
      </c>
      <c r="M16" t="s">
        <v>69</v>
      </c>
      <c r="N16" t="s">
        <v>65</v>
      </c>
      <c r="O16" s="2" t="s">
        <v>66</v>
      </c>
      <c r="AG16">
        <v>0</v>
      </c>
      <c r="AJ16">
        <v>0</v>
      </c>
    </row>
    <row r="17" spans="1:36" x14ac:dyDescent="0.3">
      <c r="A17" t="s">
        <v>12</v>
      </c>
      <c r="B17" t="s">
        <v>13</v>
      </c>
      <c r="C17" t="s">
        <v>14</v>
      </c>
      <c r="D17" t="s">
        <v>30</v>
      </c>
      <c r="E17" t="s">
        <v>32</v>
      </c>
      <c r="F17" t="s">
        <v>40</v>
      </c>
      <c r="J17" t="s">
        <v>48</v>
      </c>
      <c r="K17">
        <v>0.01</v>
      </c>
      <c r="L17" t="s">
        <v>70</v>
      </c>
      <c r="M17" t="s">
        <v>69</v>
      </c>
      <c r="N17" t="s">
        <v>65</v>
      </c>
      <c r="O17" s="2" t="s">
        <v>66</v>
      </c>
      <c r="AG17">
        <v>0</v>
      </c>
      <c r="AJ17">
        <v>0</v>
      </c>
    </row>
    <row r="18" spans="1:36" x14ac:dyDescent="0.3">
      <c r="A18" t="s">
        <v>10</v>
      </c>
      <c r="B18" t="s">
        <v>13</v>
      </c>
      <c r="C18" t="s">
        <v>14</v>
      </c>
      <c r="D18" t="s">
        <v>30</v>
      </c>
      <c r="E18" t="s">
        <v>32</v>
      </c>
      <c r="F18" t="s">
        <v>41</v>
      </c>
      <c r="J18" t="s">
        <v>47</v>
      </c>
      <c r="K18">
        <f t="shared" ref="K18:K25" si="1">1/1000/3600</f>
        <v>2.7777777777777776E-7</v>
      </c>
      <c r="L18" t="s">
        <v>70</v>
      </c>
      <c r="M18" t="s">
        <v>69</v>
      </c>
      <c r="N18" t="s">
        <v>65</v>
      </c>
      <c r="O18" s="2" t="s">
        <v>66</v>
      </c>
      <c r="AG18">
        <v>21.21</v>
      </c>
      <c r="AJ18">
        <v>0</v>
      </c>
    </row>
    <row r="19" spans="1:36" x14ac:dyDescent="0.3">
      <c r="A19" t="s">
        <v>12</v>
      </c>
      <c r="B19" t="s">
        <v>13</v>
      </c>
      <c r="C19" t="s">
        <v>14</v>
      </c>
      <c r="D19" t="s">
        <v>30</v>
      </c>
      <c r="E19" t="s">
        <v>32</v>
      </c>
      <c r="F19" t="s">
        <v>41</v>
      </c>
      <c r="J19" t="s">
        <v>47</v>
      </c>
      <c r="K19">
        <f t="shared" si="1"/>
        <v>2.7777777777777776E-7</v>
      </c>
      <c r="L19" t="s">
        <v>70</v>
      </c>
      <c r="M19" t="s">
        <v>69</v>
      </c>
      <c r="N19" t="s">
        <v>65</v>
      </c>
      <c r="O19" s="2" t="s">
        <v>66</v>
      </c>
      <c r="AG19">
        <v>21.21</v>
      </c>
      <c r="AJ19">
        <v>0</v>
      </c>
    </row>
    <row r="20" spans="1:36" x14ac:dyDescent="0.3">
      <c r="A20" t="s">
        <v>10</v>
      </c>
      <c r="B20" t="s">
        <v>13</v>
      </c>
      <c r="C20" t="s">
        <v>14</v>
      </c>
      <c r="D20" t="s">
        <v>30</v>
      </c>
      <c r="E20" t="s">
        <v>33</v>
      </c>
      <c r="F20" t="s">
        <v>37</v>
      </c>
      <c r="J20" t="s">
        <v>47</v>
      </c>
      <c r="K20">
        <f t="shared" si="1"/>
        <v>2.7777777777777776E-7</v>
      </c>
      <c r="L20" t="s">
        <v>70</v>
      </c>
      <c r="M20" t="s">
        <v>69</v>
      </c>
      <c r="N20" t="s">
        <v>65</v>
      </c>
      <c r="O20" s="2" t="s">
        <v>66</v>
      </c>
      <c r="AG20">
        <v>1.1160000000000001</v>
      </c>
      <c r="AJ20">
        <v>0</v>
      </c>
    </row>
    <row r="21" spans="1:36" x14ac:dyDescent="0.3">
      <c r="A21" t="s">
        <v>12</v>
      </c>
      <c r="B21" t="s">
        <v>13</v>
      </c>
      <c r="C21" t="s">
        <v>14</v>
      </c>
      <c r="D21" t="s">
        <v>30</v>
      </c>
      <c r="E21" t="s">
        <v>33</v>
      </c>
      <c r="F21" t="s">
        <v>37</v>
      </c>
      <c r="J21" t="s">
        <v>47</v>
      </c>
      <c r="K21">
        <f t="shared" si="1"/>
        <v>2.7777777777777776E-7</v>
      </c>
      <c r="L21" t="s">
        <v>70</v>
      </c>
      <c r="M21" t="s">
        <v>69</v>
      </c>
      <c r="N21" t="s">
        <v>65</v>
      </c>
      <c r="O21" s="2" t="s">
        <v>66</v>
      </c>
      <c r="AG21">
        <v>1.1160000000000001</v>
      </c>
      <c r="AJ21">
        <v>0</v>
      </c>
    </row>
    <row r="22" spans="1:36" x14ac:dyDescent="0.3">
      <c r="A22" t="s">
        <v>10</v>
      </c>
      <c r="B22" t="s">
        <v>13</v>
      </c>
      <c r="C22" t="s">
        <v>14</v>
      </c>
      <c r="D22" t="s">
        <v>30</v>
      </c>
      <c r="E22" t="s">
        <v>33</v>
      </c>
      <c r="F22" t="s">
        <v>38</v>
      </c>
      <c r="J22" t="s">
        <v>47</v>
      </c>
      <c r="K22">
        <f t="shared" si="1"/>
        <v>2.7777777777777776E-7</v>
      </c>
      <c r="L22" t="s">
        <v>70</v>
      </c>
      <c r="M22" t="s">
        <v>69</v>
      </c>
      <c r="N22" t="s">
        <v>65</v>
      </c>
      <c r="O22" s="2" t="s">
        <v>66</v>
      </c>
      <c r="AG22">
        <v>6.4073592000000001</v>
      </c>
      <c r="AJ22">
        <v>0</v>
      </c>
    </row>
    <row r="23" spans="1:36" x14ac:dyDescent="0.3">
      <c r="A23" t="s">
        <v>12</v>
      </c>
      <c r="B23" t="s">
        <v>13</v>
      </c>
      <c r="C23" t="s">
        <v>14</v>
      </c>
      <c r="D23" t="s">
        <v>30</v>
      </c>
      <c r="E23" t="s">
        <v>33</v>
      </c>
      <c r="F23" t="s">
        <v>38</v>
      </c>
      <c r="J23" t="s">
        <v>47</v>
      </c>
      <c r="K23">
        <f t="shared" si="1"/>
        <v>2.7777777777777776E-7</v>
      </c>
      <c r="L23" t="s">
        <v>70</v>
      </c>
      <c r="M23" t="s">
        <v>69</v>
      </c>
      <c r="N23" t="s">
        <v>65</v>
      </c>
      <c r="O23" s="2" t="s">
        <v>66</v>
      </c>
      <c r="AG23">
        <v>6.4073592000000001</v>
      </c>
      <c r="AJ23">
        <v>0</v>
      </c>
    </row>
    <row r="24" spans="1:36" x14ac:dyDescent="0.3">
      <c r="A24" t="s">
        <v>10</v>
      </c>
      <c r="B24" t="s">
        <v>13</v>
      </c>
      <c r="C24" t="s">
        <v>14</v>
      </c>
      <c r="D24" t="s">
        <v>30</v>
      </c>
      <c r="E24" t="s">
        <v>33</v>
      </c>
      <c r="F24" t="s">
        <v>39</v>
      </c>
      <c r="J24" t="s">
        <v>47</v>
      </c>
      <c r="K24">
        <f t="shared" si="1"/>
        <v>2.7777777777777776E-7</v>
      </c>
      <c r="L24" t="s">
        <v>70</v>
      </c>
      <c r="M24" t="s">
        <v>69</v>
      </c>
      <c r="N24" t="s">
        <v>65</v>
      </c>
      <c r="O24" s="2" t="s">
        <v>66</v>
      </c>
      <c r="AG24">
        <v>0</v>
      </c>
      <c r="AJ24">
        <v>0</v>
      </c>
    </row>
    <row r="25" spans="1:36" x14ac:dyDescent="0.3">
      <c r="A25" t="s">
        <v>12</v>
      </c>
      <c r="B25" t="s">
        <v>13</v>
      </c>
      <c r="C25" t="s">
        <v>14</v>
      </c>
      <c r="D25" t="s">
        <v>30</v>
      </c>
      <c r="E25" t="s">
        <v>33</v>
      </c>
      <c r="F25" t="s">
        <v>39</v>
      </c>
      <c r="J25" t="s">
        <v>47</v>
      </c>
      <c r="K25">
        <f t="shared" si="1"/>
        <v>2.7777777777777776E-7</v>
      </c>
      <c r="L25" t="s">
        <v>70</v>
      </c>
      <c r="M25" t="s">
        <v>69</v>
      </c>
      <c r="N25" t="s">
        <v>65</v>
      </c>
      <c r="O25" s="2" t="s">
        <v>66</v>
      </c>
      <c r="AG25">
        <v>0</v>
      </c>
      <c r="AJ25">
        <v>0</v>
      </c>
    </row>
    <row r="26" spans="1:36" x14ac:dyDescent="0.3">
      <c r="A26" t="s">
        <v>12</v>
      </c>
      <c r="B26" t="s">
        <v>13</v>
      </c>
      <c r="C26" t="s">
        <v>14</v>
      </c>
      <c r="D26" t="s">
        <v>30</v>
      </c>
      <c r="E26" t="s">
        <v>33</v>
      </c>
      <c r="F26" t="s">
        <v>39</v>
      </c>
      <c r="G26" t="s">
        <v>42</v>
      </c>
      <c r="J26" t="s">
        <v>48</v>
      </c>
      <c r="K26">
        <v>0.01</v>
      </c>
      <c r="L26" t="s">
        <v>70</v>
      </c>
      <c r="M26" t="s">
        <v>69</v>
      </c>
      <c r="N26" t="s">
        <v>65</v>
      </c>
      <c r="O26" s="2" t="s">
        <v>66</v>
      </c>
      <c r="AG26">
        <v>2.7152501985702941</v>
      </c>
      <c r="AJ26">
        <v>0</v>
      </c>
    </row>
    <row r="27" spans="1:36" x14ac:dyDescent="0.3">
      <c r="A27" t="s">
        <v>12</v>
      </c>
      <c r="B27" t="s">
        <v>13</v>
      </c>
      <c r="C27" t="s">
        <v>14</v>
      </c>
      <c r="D27" t="s">
        <v>30</v>
      </c>
      <c r="E27" t="s">
        <v>33</v>
      </c>
      <c r="F27" t="s">
        <v>39</v>
      </c>
      <c r="G27" t="s">
        <v>43</v>
      </c>
      <c r="J27" t="s">
        <v>48</v>
      </c>
      <c r="K27">
        <v>0.01</v>
      </c>
      <c r="L27" t="s">
        <v>70</v>
      </c>
      <c r="M27" t="s">
        <v>69</v>
      </c>
      <c r="N27" t="s">
        <v>65</v>
      </c>
      <c r="O27" s="2" t="s">
        <v>66</v>
      </c>
      <c r="AG27">
        <v>3.2847498014297059</v>
      </c>
      <c r="AJ27">
        <v>0</v>
      </c>
    </row>
    <row r="28" spans="1:36" x14ac:dyDescent="0.3">
      <c r="A28" t="s">
        <v>12</v>
      </c>
      <c r="B28" t="s">
        <v>13</v>
      </c>
      <c r="C28" t="s">
        <v>14</v>
      </c>
      <c r="D28" t="s">
        <v>30</v>
      </c>
      <c r="E28" t="s">
        <v>33</v>
      </c>
      <c r="F28" t="s">
        <v>39</v>
      </c>
      <c r="G28" t="s">
        <v>44</v>
      </c>
      <c r="J28" t="s">
        <v>48</v>
      </c>
      <c r="K28">
        <v>0.01</v>
      </c>
      <c r="L28" t="s">
        <v>70</v>
      </c>
      <c r="M28" t="s">
        <v>69</v>
      </c>
      <c r="N28" t="s">
        <v>65</v>
      </c>
      <c r="O28" s="2" t="s">
        <v>66</v>
      </c>
      <c r="AG28">
        <v>19</v>
      </c>
      <c r="AJ28">
        <v>0</v>
      </c>
    </row>
    <row r="29" spans="1:36" x14ac:dyDescent="0.3">
      <c r="A29" t="s">
        <v>12</v>
      </c>
      <c r="B29" t="s">
        <v>13</v>
      </c>
      <c r="C29" t="s">
        <v>14</v>
      </c>
      <c r="D29" t="s">
        <v>30</v>
      </c>
      <c r="E29" t="s">
        <v>33</v>
      </c>
      <c r="F29" t="s">
        <v>39</v>
      </c>
      <c r="G29" t="s">
        <v>45</v>
      </c>
      <c r="J29" t="s">
        <v>48</v>
      </c>
      <c r="K29">
        <v>0.01</v>
      </c>
      <c r="L29" t="s">
        <v>70</v>
      </c>
      <c r="M29" t="s">
        <v>69</v>
      </c>
      <c r="N29" t="s">
        <v>65</v>
      </c>
      <c r="O29" s="2" t="s">
        <v>66</v>
      </c>
      <c r="AG29">
        <v>5</v>
      </c>
      <c r="AJ29">
        <v>0</v>
      </c>
    </row>
    <row r="30" spans="1:36" x14ac:dyDescent="0.3">
      <c r="A30" t="s">
        <v>12</v>
      </c>
      <c r="B30" t="s">
        <v>13</v>
      </c>
      <c r="C30" t="s">
        <v>14</v>
      </c>
      <c r="D30" t="s">
        <v>30</v>
      </c>
      <c r="E30" t="s">
        <v>33</v>
      </c>
      <c r="F30" t="s">
        <v>39</v>
      </c>
      <c r="G30" t="s">
        <v>46</v>
      </c>
      <c r="J30" t="s">
        <v>48</v>
      </c>
      <c r="K30">
        <v>0.01</v>
      </c>
      <c r="L30" t="s">
        <v>70</v>
      </c>
      <c r="M30" t="s">
        <v>69</v>
      </c>
      <c r="N30" t="s">
        <v>65</v>
      </c>
      <c r="O30" s="2" t="s">
        <v>66</v>
      </c>
      <c r="AG30">
        <v>70</v>
      </c>
      <c r="AJ30">
        <v>0</v>
      </c>
    </row>
    <row r="31" spans="1:36" x14ac:dyDescent="0.3">
      <c r="A31" t="s">
        <v>10</v>
      </c>
      <c r="B31" t="s">
        <v>13</v>
      </c>
      <c r="C31" t="s">
        <v>14</v>
      </c>
      <c r="D31" t="s">
        <v>30</v>
      </c>
      <c r="E31" t="s">
        <v>33</v>
      </c>
      <c r="F31" t="s">
        <v>40</v>
      </c>
      <c r="J31" t="s">
        <v>48</v>
      </c>
      <c r="K31">
        <v>0.01</v>
      </c>
      <c r="L31" t="s">
        <v>70</v>
      </c>
      <c r="M31" t="s">
        <v>69</v>
      </c>
      <c r="N31" t="s">
        <v>65</v>
      </c>
      <c r="O31" s="2" t="s">
        <v>66</v>
      </c>
      <c r="AG31">
        <v>0</v>
      </c>
      <c r="AJ31">
        <v>0</v>
      </c>
    </row>
    <row r="32" spans="1:36" x14ac:dyDescent="0.3">
      <c r="A32" t="s">
        <v>12</v>
      </c>
      <c r="B32" t="s">
        <v>13</v>
      </c>
      <c r="C32" t="s">
        <v>14</v>
      </c>
      <c r="D32" t="s">
        <v>30</v>
      </c>
      <c r="E32" t="s">
        <v>33</v>
      </c>
      <c r="F32" t="s">
        <v>40</v>
      </c>
      <c r="J32" t="s">
        <v>48</v>
      </c>
      <c r="K32">
        <v>0.01</v>
      </c>
      <c r="L32" t="s">
        <v>70</v>
      </c>
      <c r="M32" t="s">
        <v>69</v>
      </c>
      <c r="N32" t="s">
        <v>65</v>
      </c>
      <c r="O32" s="2" t="s">
        <v>66</v>
      </c>
      <c r="AG32">
        <v>0</v>
      </c>
      <c r="AJ32">
        <v>0</v>
      </c>
    </row>
    <row r="33" spans="1:36" x14ac:dyDescent="0.3">
      <c r="A33" t="s">
        <v>10</v>
      </c>
      <c r="B33" t="s">
        <v>13</v>
      </c>
      <c r="C33" t="s">
        <v>14</v>
      </c>
      <c r="D33" t="s">
        <v>30</v>
      </c>
      <c r="E33" t="s">
        <v>33</v>
      </c>
      <c r="F33" t="s">
        <v>41</v>
      </c>
      <c r="J33" t="s">
        <v>47</v>
      </c>
      <c r="K33">
        <f t="shared" ref="K33:K34" si="2">1/1000/3600</f>
        <v>2.7777777777777776E-7</v>
      </c>
      <c r="L33" t="s">
        <v>70</v>
      </c>
      <c r="M33" t="s">
        <v>69</v>
      </c>
      <c r="N33" t="s">
        <v>65</v>
      </c>
      <c r="O33" s="2" t="s">
        <v>66</v>
      </c>
      <c r="AG33">
        <v>7.5233591999999998</v>
      </c>
      <c r="AJ33">
        <v>0</v>
      </c>
    </row>
    <row r="34" spans="1:36" x14ac:dyDescent="0.3">
      <c r="A34" t="s">
        <v>12</v>
      </c>
      <c r="B34" t="s">
        <v>13</v>
      </c>
      <c r="C34" t="s">
        <v>14</v>
      </c>
      <c r="D34" t="s">
        <v>30</v>
      </c>
      <c r="E34" t="s">
        <v>33</v>
      </c>
      <c r="F34" t="s">
        <v>41</v>
      </c>
      <c r="J34" t="s">
        <v>47</v>
      </c>
      <c r="K34">
        <f t="shared" si="2"/>
        <v>2.7777777777777776E-7</v>
      </c>
      <c r="L34" t="s">
        <v>70</v>
      </c>
      <c r="M34" t="s">
        <v>69</v>
      </c>
      <c r="N34" t="s">
        <v>65</v>
      </c>
      <c r="O34" s="2" t="s">
        <v>66</v>
      </c>
      <c r="AG34">
        <v>7.5233591999999998</v>
      </c>
      <c r="AJ34">
        <v>0</v>
      </c>
    </row>
    <row r="35" spans="1:36" ht="43.2" x14ac:dyDescent="0.3">
      <c r="A35" t="s">
        <v>12</v>
      </c>
      <c r="B35" t="s">
        <v>13</v>
      </c>
      <c r="C35" t="s">
        <v>14</v>
      </c>
      <c r="D35" t="s">
        <v>31</v>
      </c>
      <c r="E35" t="s">
        <v>32</v>
      </c>
      <c r="J35" t="s">
        <v>48</v>
      </c>
      <c r="K35">
        <v>0.01</v>
      </c>
      <c r="L35" t="s">
        <v>73</v>
      </c>
      <c r="M35" s="5" t="s">
        <v>74</v>
      </c>
      <c r="N35" t="s">
        <v>72</v>
      </c>
      <c r="O35" t="s">
        <v>66</v>
      </c>
      <c r="P35" t="s">
        <v>67</v>
      </c>
      <c r="X35">
        <f>AG35</f>
        <v>0</v>
      </c>
      <c r="Y35">
        <f>X35-1/5*(X35-AA35)</f>
        <v>20</v>
      </c>
      <c r="Z35">
        <f>X35-3/5*(X35-AA35)</f>
        <v>60</v>
      </c>
      <c r="AA35">
        <f>100-X35</f>
        <v>100</v>
      </c>
      <c r="AB35">
        <f>AA35</f>
        <v>100</v>
      </c>
      <c r="AJ35">
        <v>0</v>
      </c>
    </row>
    <row r="36" spans="1:36" x14ac:dyDescent="0.3">
      <c r="A36" t="s">
        <v>12</v>
      </c>
      <c r="B36" t="s">
        <v>13</v>
      </c>
      <c r="C36" t="s">
        <v>14</v>
      </c>
      <c r="D36" t="s">
        <v>31</v>
      </c>
      <c r="E36" t="s">
        <v>33</v>
      </c>
      <c r="J36" t="s">
        <v>48</v>
      </c>
      <c r="K36">
        <v>0.01</v>
      </c>
      <c r="L36" t="s">
        <v>73</v>
      </c>
      <c r="M36" t="s">
        <v>74</v>
      </c>
      <c r="N36" t="s">
        <v>72</v>
      </c>
      <c r="O36" t="s">
        <v>66</v>
      </c>
      <c r="P36" t="s">
        <v>67</v>
      </c>
      <c r="X36">
        <f>AG36</f>
        <v>0</v>
      </c>
      <c r="Y36">
        <f>X36-1/5*(X36-AA36)</f>
        <v>20</v>
      </c>
      <c r="Z36">
        <f>X36-3/5*(X36-AA36)</f>
        <v>60</v>
      </c>
      <c r="AA36">
        <f>100-X36</f>
        <v>100</v>
      </c>
      <c r="AB36">
        <f>AA36</f>
        <v>100</v>
      </c>
      <c r="AJ36">
        <v>0</v>
      </c>
    </row>
    <row r="37" spans="1:36" x14ac:dyDescent="0.3">
      <c r="A37" t="s">
        <v>10</v>
      </c>
      <c r="B37" t="s">
        <v>13</v>
      </c>
      <c r="C37" t="s">
        <v>15</v>
      </c>
      <c r="D37" t="s">
        <v>29</v>
      </c>
      <c r="J37" s="2" t="s">
        <v>50</v>
      </c>
      <c r="K37" s="2">
        <v>1000</v>
      </c>
      <c r="L37" s="2" t="s">
        <v>63</v>
      </c>
      <c r="M37" t="s">
        <v>64</v>
      </c>
      <c r="N37" s="2" t="s">
        <v>65</v>
      </c>
      <c r="O37" s="2" t="s">
        <v>67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>
        <v>2580</v>
      </c>
      <c r="AF37">
        <v>2520</v>
      </c>
      <c r="AJ37">
        <v>0</v>
      </c>
    </row>
    <row r="38" spans="1:36" x14ac:dyDescent="0.3">
      <c r="A38" t="s">
        <v>12</v>
      </c>
      <c r="B38" t="s">
        <v>13</v>
      </c>
      <c r="C38" t="s">
        <v>15</v>
      </c>
      <c r="D38" t="s">
        <v>29</v>
      </c>
      <c r="J38" s="2" t="s">
        <v>50</v>
      </c>
      <c r="K38" s="2">
        <v>1000</v>
      </c>
      <c r="L38" s="2" t="s">
        <v>63</v>
      </c>
      <c r="M38" t="s">
        <v>64</v>
      </c>
      <c r="N38" s="2" t="s">
        <v>65</v>
      </c>
      <c r="O38" s="2" t="s">
        <v>67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J38">
        <v>0</v>
      </c>
    </row>
    <row r="39" spans="1:36" x14ac:dyDescent="0.3">
      <c r="A39" t="s">
        <v>11</v>
      </c>
      <c r="B39" t="s">
        <v>13</v>
      </c>
      <c r="C39" t="s">
        <v>15</v>
      </c>
      <c r="D39" t="s">
        <v>29</v>
      </c>
      <c r="J39" s="2" t="s">
        <v>50</v>
      </c>
      <c r="K39" s="2">
        <v>1000</v>
      </c>
      <c r="L39" s="2" t="s">
        <v>63</v>
      </c>
      <c r="M39" t="s">
        <v>64</v>
      </c>
      <c r="N39" s="2" t="s">
        <v>65</v>
      </c>
      <c r="O39" s="2" t="s">
        <v>67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>
        <v>12703</v>
      </c>
      <c r="AF39">
        <v>11905</v>
      </c>
      <c r="AJ39">
        <v>0</v>
      </c>
    </row>
    <row r="40" spans="1:36" x14ac:dyDescent="0.3">
      <c r="A40" t="s">
        <v>12</v>
      </c>
      <c r="B40" t="s">
        <v>13</v>
      </c>
      <c r="C40" t="s">
        <v>15</v>
      </c>
      <c r="D40" t="s">
        <v>30</v>
      </c>
      <c r="E40" t="s">
        <v>34</v>
      </c>
      <c r="F40" t="s">
        <v>37</v>
      </c>
      <c r="J40" t="s">
        <v>47</v>
      </c>
      <c r="K40">
        <f t="shared" ref="K40:K42" si="3">1/1000/3600</f>
        <v>2.7777777777777776E-7</v>
      </c>
      <c r="L40" t="s">
        <v>70</v>
      </c>
      <c r="M40" t="s">
        <v>69</v>
      </c>
      <c r="N40" t="s">
        <v>65</v>
      </c>
      <c r="O40" s="2" t="s">
        <v>66</v>
      </c>
      <c r="AG40">
        <v>2.33</v>
      </c>
      <c r="AJ40">
        <v>0</v>
      </c>
    </row>
    <row r="41" spans="1:36" x14ac:dyDescent="0.3">
      <c r="A41" t="s">
        <v>12</v>
      </c>
      <c r="B41" t="s">
        <v>13</v>
      </c>
      <c r="C41" t="s">
        <v>15</v>
      </c>
      <c r="D41" t="s">
        <v>30</v>
      </c>
      <c r="E41" t="s">
        <v>34</v>
      </c>
      <c r="F41" t="s">
        <v>38</v>
      </c>
      <c r="J41" t="s">
        <v>47</v>
      </c>
      <c r="K41">
        <f t="shared" si="3"/>
        <v>2.7777777777777776E-7</v>
      </c>
      <c r="L41" t="s">
        <v>70</v>
      </c>
      <c r="M41" t="s">
        <v>69</v>
      </c>
      <c r="N41" t="s">
        <v>65</v>
      </c>
      <c r="O41" s="2" t="s">
        <v>66</v>
      </c>
      <c r="AG41">
        <v>0</v>
      </c>
      <c r="AJ41">
        <v>0</v>
      </c>
    </row>
    <row r="42" spans="1:36" x14ac:dyDescent="0.3">
      <c r="A42" t="s">
        <v>12</v>
      </c>
      <c r="B42" t="s">
        <v>13</v>
      </c>
      <c r="C42" t="s">
        <v>15</v>
      </c>
      <c r="D42" t="s">
        <v>30</v>
      </c>
      <c r="E42" t="s">
        <v>34</v>
      </c>
      <c r="F42" t="s">
        <v>39</v>
      </c>
      <c r="J42" t="s">
        <v>47</v>
      </c>
      <c r="K42">
        <f t="shared" si="3"/>
        <v>2.7777777777777776E-7</v>
      </c>
      <c r="L42" t="s">
        <v>70</v>
      </c>
      <c r="M42" t="s">
        <v>69</v>
      </c>
      <c r="N42" t="s">
        <v>65</v>
      </c>
      <c r="O42" s="2" t="s">
        <v>66</v>
      </c>
      <c r="AG42">
        <v>2.12</v>
      </c>
      <c r="AJ42">
        <v>0</v>
      </c>
    </row>
    <row r="43" spans="1:36" x14ac:dyDescent="0.3">
      <c r="A43" t="s">
        <v>12</v>
      </c>
      <c r="B43" t="s">
        <v>13</v>
      </c>
      <c r="C43" t="s">
        <v>15</v>
      </c>
      <c r="D43" t="s">
        <v>30</v>
      </c>
      <c r="E43" t="s">
        <v>34</v>
      </c>
      <c r="F43" t="s">
        <v>39</v>
      </c>
      <c r="G43" t="s">
        <v>42</v>
      </c>
      <c r="J43" t="s">
        <v>48</v>
      </c>
      <c r="K43">
        <v>0.01</v>
      </c>
      <c r="L43" t="s">
        <v>70</v>
      </c>
      <c r="M43" t="s">
        <v>69</v>
      </c>
      <c r="N43" t="s">
        <v>65</v>
      </c>
      <c r="O43" s="2" t="s">
        <v>66</v>
      </c>
      <c r="AG43">
        <v>2.7152501985702941</v>
      </c>
      <c r="AJ43">
        <v>0</v>
      </c>
    </row>
    <row r="44" spans="1:36" x14ac:dyDescent="0.3">
      <c r="A44" t="s">
        <v>12</v>
      </c>
      <c r="B44" t="s">
        <v>13</v>
      </c>
      <c r="C44" t="s">
        <v>15</v>
      </c>
      <c r="D44" t="s">
        <v>30</v>
      </c>
      <c r="E44" t="s">
        <v>34</v>
      </c>
      <c r="F44" t="s">
        <v>39</v>
      </c>
      <c r="G44" t="s">
        <v>43</v>
      </c>
      <c r="J44" t="s">
        <v>48</v>
      </c>
      <c r="K44">
        <v>0.01</v>
      </c>
      <c r="L44" t="s">
        <v>70</v>
      </c>
      <c r="M44" t="s">
        <v>69</v>
      </c>
      <c r="N44" t="s">
        <v>65</v>
      </c>
      <c r="O44" s="2" t="s">
        <v>66</v>
      </c>
      <c r="AG44">
        <v>3.2847498014297059</v>
      </c>
      <c r="AJ44">
        <v>0</v>
      </c>
    </row>
    <row r="45" spans="1:36" x14ac:dyDescent="0.3">
      <c r="A45" t="s">
        <v>12</v>
      </c>
      <c r="B45" t="s">
        <v>13</v>
      </c>
      <c r="C45" t="s">
        <v>15</v>
      </c>
      <c r="D45" t="s">
        <v>30</v>
      </c>
      <c r="E45" t="s">
        <v>34</v>
      </c>
      <c r="F45" t="s">
        <v>39</v>
      </c>
      <c r="G45" t="s">
        <v>44</v>
      </c>
      <c r="J45" t="s">
        <v>48</v>
      </c>
      <c r="K45">
        <v>0.01</v>
      </c>
      <c r="L45" t="s">
        <v>70</v>
      </c>
      <c r="M45" t="s">
        <v>69</v>
      </c>
      <c r="N45" t="s">
        <v>65</v>
      </c>
      <c r="O45" s="2" t="s">
        <v>66</v>
      </c>
      <c r="AG45">
        <v>19</v>
      </c>
      <c r="AJ45">
        <v>0</v>
      </c>
    </row>
    <row r="46" spans="1:36" x14ac:dyDescent="0.3">
      <c r="A46" t="s">
        <v>12</v>
      </c>
      <c r="B46" t="s">
        <v>13</v>
      </c>
      <c r="C46" t="s">
        <v>15</v>
      </c>
      <c r="D46" t="s">
        <v>30</v>
      </c>
      <c r="E46" t="s">
        <v>34</v>
      </c>
      <c r="F46" t="s">
        <v>39</v>
      </c>
      <c r="G46" t="s">
        <v>45</v>
      </c>
      <c r="J46" t="s">
        <v>48</v>
      </c>
      <c r="K46">
        <v>0.01</v>
      </c>
      <c r="L46" t="s">
        <v>70</v>
      </c>
      <c r="M46" t="s">
        <v>69</v>
      </c>
      <c r="N46" t="s">
        <v>65</v>
      </c>
      <c r="O46" s="2" t="s">
        <v>66</v>
      </c>
      <c r="AG46">
        <v>5</v>
      </c>
      <c r="AJ46">
        <v>0</v>
      </c>
    </row>
    <row r="47" spans="1:36" x14ac:dyDescent="0.3">
      <c r="A47" t="s">
        <v>12</v>
      </c>
      <c r="B47" t="s">
        <v>13</v>
      </c>
      <c r="C47" t="s">
        <v>15</v>
      </c>
      <c r="D47" t="s">
        <v>30</v>
      </c>
      <c r="E47" t="s">
        <v>34</v>
      </c>
      <c r="F47" t="s">
        <v>39</v>
      </c>
      <c r="G47" t="s">
        <v>46</v>
      </c>
      <c r="J47" t="s">
        <v>48</v>
      </c>
      <c r="K47">
        <v>0.01</v>
      </c>
      <c r="L47" t="s">
        <v>70</v>
      </c>
      <c r="M47" t="s">
        <v>69</v>
      </c>
      <c r="N47" t="s">
        <v>65</v>
      </c>
      <c r="O47" s="2" t="s">
        <v>66</v>
      </c>
      <c r="AG47">
        <v>70</v>
      </c>
      <c r="AJ47">
        <v>0</v>
      </c>
    </row>
    <row r="48" spans="1:36" x14ac:dyDescent="0.3">
      <c r="A48" t="s">
        <v>12</v>
      </c>
      <c r="B48" t="s">
        <v>13</v>
      </c>
      <c r="C48" t="s">
        <v>15</v>
      </c>
      <c r="D48" t="s">
        <v>30</v>
      </c>
      <c r="E48" t="s">
        <v>34</v>
      </c>
      <c r="F48" t="s">
        <v>40</v>
      </c>
      <c r="J48" t="s">
        <v>48</v>
      </c>
      <c r="K48">
        <v>0.01</v>
      </c>
      <c r="L48" t="s">
        <v>70</v>
      </c>
      <c r="M48" t="s">
        <v>69</v>
      </c>
      <c r="N48" t="s">
        <v>65</v>
      </c>
      <c r="O48" s="2" t="s">
        <v>66</v>
      </c>
      <c r="AG48">
        <v>0</v>
      </c>
      <c r="AJ48">
        <v>0</v>
      </c>
    </row>
    <row r="49" spans="1:36" x14ac:dyDescent="0.3">
      <c r="A49" t="s">
        <v>12</v>
      </c>
      <c r="B49" t="s">
        <v>13</v>
      </c>
      <c r="C49" t="s">
        <v>15</v>
      </c>
      <c r="D49" t="s">
        <v>30</v>
      </c>
      <c r="E49" t="s">
        <v>34</v>
      </c>
      <c r="F49" t="s">
        <v>41</v>
      </c>
      <c r="J49" t="s">
        <v>47</v>
      </c>
      <c r="K49">
        <f t="shared" ref="K49:K51" si="4">1/1000/3600</f>
        <v>2.7777777777777776E-7</v>
      </c>
      <c r="L49" t="s">
        <v>70</v>
      </c>
      <c r="M49" t="s">
        <v>69</v>
      </c>
      <c r="N49" t="s">
        <v>65</v>
      </c>
      <c r="O49" s="2" t="s">
        <v>66</v>
      </c>
      <c r="AG49">
        <v>4.45</v>
      </c>
      <c r="AJ49">
        <v>0</v>
      </c>
    </row>
    <row r="50" spans="1:36" x14ac:dyDescent="0.3">
      <c r="A50" t="s">
        <v>12</v>
      </c>
      <c r="B50" t="s">
        <v>13</v>
      </c>
      <c r="C50" t="s">
        <v>16</v>
      </c>
      <c r="D50" t="s">
        <v>30</v>
      </c>
      <c r="E50" t="s">
        <v>12</v>
      </c>
      <c r="F50" t="s">
        <v>37</v>
      </c>
      <c r="J50" t="s">
        <v>47</v>
      </c>
      <c r="K50">
        <f t="shared" si="4"/>
        <v>2.7777777777777776E-7</v>
      </c>
      <c r="L50" t="s">
        <v>70</v>
      </c>
      <c r="M50" t="s">
        <v>69</v>
      </c>
      <c r="N50" t="s">
        <v>65</v>
      </c>
      <c r="O50" s="2" t="s">
        <v>66</v>
      </c>
      <c r="AG50">
        <v>52.2</v>
      </c>
      <c r="AJ50">
        <v>0</v>
      </c>
    </row>
    <row r="51" spans="1:36" x14ac:dyDescent="0.3">
      <c r="A51" t="s">
        <v>12</v>
      </c>
      <c r="B51" t="s">
        <v>13</v>
      </c>
      <c r="C51" t="s">
        <v>16</v>
      </c>
      <c r="D51" t="s">
        <v>30</v>
      </c>
      <c r="E51" t="s">
        <v>12</v>
      </c>
      <c r="F51" t="s">
        <v>38</v>
      </c>
      <c r="J51" t="s">
        <v>47</v>
      </c>
      <c r="K51">
        <f t="shared" si="4"/>
        <v>2.7777777777777776E-7</v>
      </c>
      <c r="L51" t="s">
        <v>70</v>
      </c>
      <c r="M51" t="s">
        <v>69</v>
      </c>
      <c r="N51" t="s">
        <v>65</v>
      </c>
      <c r="O51" s="2" t="s">
        <v>66</v>
      </c>
      <c r="AG51">
        <v>0</v>
      </c>
      <c r="AJ51">
        <v>0</v>
      </c>
    </row>
    <row r="52" spans="1:36" x14ac:dyDescent="0.3">
      <c r="A52" t="s">
        <v>12</v>
      </c>
      <c r="B52" t="s">
        <v>13</v>
      </c>
      <c r="C52" t="s">
        <v>16</v>
      </c>
      <c r="D52" t="s">
        <v>30</v>
      </c>
      <c r="E52" t="s">
        <v>12</v>
      </c>
      <c r="F52" t="s">
        <v>39</v>
      </c>
      <c r="G52" t="s">
        <v>42</v>
      </c>
      <c r="J52" t="s">
        <v>48</v>
      </c>
      <c r="K52">
        <v>0.01</v>
      </c>
      <c r="L52" t="s">
        <v>70</v>
      </c>
      <c r="M52" t="s">
        <v>69</v>
      </c>
      <c r="N52" t="s">
        <v>65</v>
      </c>
      <c r="O52" s="2" t="s">
        <v>66</v>
      </c>
      <c r="AG52">
        <v>18.101667990468631</v>
      </c>
      <c r="AJ52">
        <v>0</v>
      </c>
    </row>
    <row r="53" spans="1:36" x14ac:dyDescent="0.3">
      <c r="A53" t="s">
        <v>12</v>
      </c>
      <c r="B53" t="s">
        <v>13</v>
      </c>
      <c r="C53" t="s">
        <v>16</v>
      </c>
      <c r="D53" t="s">
        <v>30</v>
      </c>
      <c r="E53" t="s">
        <v>12</v>
      </c>
      <c r="F53" t="s">
        <v>39</v>
      </c>
      <c r="G53" t="s">
        <v>43</v>
      </c>
      <c r="J53" t="s">
        <v>48</v>
      </c>
      <c r="K53">
        <v>0.01</v>
      </c>
      <c r="L53" t="s">
        <v>70</v>
      </c>
      <c r="M53" t="s">
        <v>69</v>
      </c>
      <c r="N53" t="s">
        <v>65</v>
      </c>
      <c r="O53" s="2" t="s">
        <v>66</v>
      </c>
      <c r="AG53">
        <v>5.8983320095313738</v>
      </c>
      <c r="AJ53">
        <v>0</v>
      </c>
    </row>
    <row r="54" spans="1:36" x14ac:dyDescent="0.3">
      <c r="A54" t="s">
        <v>12</v>
      </c>
      <c r="B54" t="s">
        <v>13</v>
      </c>
      <c r="C54" t="s">
        <v>16</v>
      </c>
      <c r="D54" t="s">
        <v>30</v>
      </c>
      <c r="E54" t="s">
        <v>12</v>
      </c>
      <c r="F54" t="s">
        <v>39</v>
      </c>
      <c r="G54" t="s">
        <v>44</v>
      </c>
      <c r="J54" t="s">
        <v>48</v>
      </c>
      <c r="K54">
        <v>0.01</v>
      </c>
      <c r="L54" t="s">
        <v>70</v>
      </c>
      <c r="M54" t="s">
        <v>69</v>
      </c>
      <c r="N54" t="s">
        <v>65</v>
      </c>
      <c r="O54" s="2" t="s">
        <v>66</v>
      </c>
      <c r="AG54">
        <v>4</v>
      </c>
      <c r="AJ54">
        <v>0</v>
      </c>
    </row>
    <row r="55" spans="1:36" x14ac:dyDescent="0.3">
      <c r="A55" t="s">
        <v>12</v>
      </c>
      <c r="B55" t="s">
        <v>13</v>
      </c>
      <c r="C55" t="s">
        <v>16</v>
      </c>
      <c r="D55" t="s">
        <v>30</v>
      </c>
      <c r="E55" t="s">
        <v>12</v>
      </c>
      <c r="F55" t="s">
        <v>39</v>
      </c>
      <c r="G55" t="s">
        <v>45</v>
      </c>
      <c r="J55" t="s">
        <v>48</v>
      </c>
      <c r="K55">
        <v>0.01</v>
      </c>
      <c r="L55" t="s">
        <v>70</v>
      </c>
      <c r="M55" t="s">
        <v>69</v>
      </c>
      <c r="N55" t="s">
        <v>65</v>
      </c>
      <c r="O55" s="2" t="s">
        <v>66</v>
      </c>
      <c r="AG55">
        <v>15</v>
      </c>
      <c r="AJ55">
        <v>0</v>
      </c>
    </row>
    <row r="56" spans="1:36" x14ac:dyDescent="0.3">
      <c r="A56" t="s">
        <v>12</v>
      </c>
      <c r="B56" t="s">
        <v>13</v>
      </c>
      <c r="C56" t="s">
        <v>16</v>
      </c>
      <c r="D56" t="s">
        <v>30</v>
      </c>
      <c r="E56" t="s">
        <v>12</v>
      </c>
      <c r="F56" t="s">
        <v>39</v>
      </c>
      <c r="G56" t="s">
        <v>46</v>
      </c>
      <c r="J56" t="s">
        <v>48</v>
      </c>
      <c r="K56">
        <v>0.01</v>
      </c>
      <c r="L56" t="s">
        <v>70</v>
      </c>
      <c r="M56" t="s">
        <v>69</v>
      </c>
      <c r="N56" t="s">
        <v>65</v>
      </c>
      <c r="O56" s="2" t="s">
        <v>66</v>
      </c>
      <c r="AG56">
        <v>57</v>
      </c>
      <c r="AJ56">
        <v>0</v>
      </c>
    </row>
    <row r="57" spans="1:36" x14ac:dyDescent="0.3">
      <c r="A57" t="s">
        <v>12</v>
      </c>
      <c r="B57" t="s">
        <v>13</v>
      </c>
      <c r="C57" t="s">
        <v>16</v>
      </c>
      <c r="D57" t="s">
        <v>30</v>
      </c>
      <c r="E57" t="s">
        <v>12</v>
      </c>
      <c r="F57" t="s">
        <v>39</v>
      </c>
      <c r="J57" t="s">
        <v>47</v>
      </c>
      <c r="K57">
        <f>1/1000/3600</f>
        <v>2.7777777777777776E-7</v>
      </c>
      <c r="L57" t="s">
        <v>70</v>
      </c>
      <c r="M57" t="s">
        <v>69</v>
      </c>
      <c r="N57" t="s">
        <v>65</v>
      </c>
      <c r="O57" s="2" t="s">
        <v>66</v>
      </c>
      <c r="AG57">
        <v>3.27</v>
      </c>
      <c r="AJ57">
        <v>0</v>
      </c>
    </row>
    <row r="58" spans="1:36" x14ac:dyDescent="0.3">
      <c r="A58" t="s">
        <v>12</v>
      </c>
      <c r="B58" t="s">
        <v>13</v>
      </c>
      <c r="C58" t="s">
        <v>16</v>
      </c>
      <c r="D58" t="s">
        <v>30</v>
      </c>
      <c r="E58" t="s">
        <v>12</v>
      </c>
      <c r="F58" t="s">
        <v>40</v>
      </c>
      <c r="J58" t="s">
        <v>48</v>
      </c>
      <c r="K58">
        <v>0.01</v>
      </c>
      <c r="L58" t="s">
        <v>70</v>
      </c>
      <c r="M58" t="s">
        <v>69</v>
      </c>
      <c r="N58" t="s">
        <v>65</v>
      </c>
      <c r="O58" s="2" t="s">
        <v>66</v>
      </c>
      <c r="AG58">
        <v>20</v>
      </c>
      <c r="AJ58">
        <v>0</v>
      </c>
    </row>
    <row r="59" spans="1:36" x14ac:dyDescent="0.3">
      <c r="A59" t="s">
        <v>12</v>
      </c>
      <c r="B59" t="s">
        <v>13</v>
      </c>
      <c r="C59" t="s">
        <v>16</v>
      </c>
      <c r="D59" t="s">
        <v>30</v>
      </c>
      <c r="E59" t="s">
        <v>12</v>
      </c>
      <c r="F59" t="s">
        <v>41</v>
      </c>
      <c r="J59" t="s">
        <v>47</v>
      </c>
      <c r="K59">
        <f>1/1000/3600</f>
        <v>2.7777777777777776E-7</v>
      </c>
      <c r="L59" t="s">
        <v>70</v>
      </c>
      <c r="M59" t="s">
        <v>69</v>
      </c>
      <c r="N59" t="s">
        <v>65</v>
      </c>
      <c r="O59" s="2" t="s">
        <v>66</v>
      </c>
      <c r="AG59">
        <v>55.470000000000013</v>
      </c>
      <c r="AJ59">
        <v>0</v>
      </c>
    </row>
    <row r="60" spans="1:36" x14ac:dyDescent="0.3">
      <c r="A60" t="s">
        <v>12</v>
      </c>
      <c r="B60" t="s">
        <v>13</v>
      </c>
      <c r="C60" t="s">
        <v>17</v>
      </c>
      <c r="D60" t="s">
        <v>29</v>
      </c>
      <c r="J60" s="2" t="s">
        <v>50</v>
      </c>
      <c r="K60" s="2">
        <v>1000</v>
      </c>
      <c r="L60" s="2" t="s">
        <v>68</v>
      </c>
      <c r="M60" t="s">
        <v>69</v>
      </c>
      <c r="N60" s="2" t="s">
        <v>65</v>
      </c>
      <c r="O60" s="2" t="s">
        <v>66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>
        <v>0</v>
      </c>
      <c r="AJ60">
        <v>0</v>
      </c>
    </row>
    <row r="61" spans="1:36" x14ac:dyDescent="0.3">
      <c r="A61" t="s">
        <v>12</v>
      </c>
      <c r="B61" t="s">
        <v>13</v>
      </c>
      <c r="C61" t="s">
        <v>18</v>
      </c>
      <c r="D61" t="s">
        <v>29</v>
      </c>
      <c r="J61" s="2" t="s">
        <v>50</v>
      </c>
      <c r="K61" s="2">
        <v>1000</v>
      </c>
      <c r="L61" s="2" t="s">
        <v>63</v>
      </c>
      <c r="M61" t="s">
        <v>64</v>
      </c>
      <c r="N61" s="2" t="s">
        <v>65</v>
      </c>
      <c r="O61" s="2" t="s">
        <v>67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>
        <v>0</v>
      </c>
      <c r="AF61">
        <v>0</v>
      </c>
      <c r="AJ61">
        <v>0</v>
      </c>
    </row>
    <row r="62" spans="1:36" x14ac:dyDescent="0.3">
      <c r="A62" t="s">
        <v>12</v>
      </c>
      <c r="B62" t="s">
        <v>13</v>
      </c>
      <c r="C62" t="s">
        <v>18</v>
      </c>
      <c r="D62" t="s">
        <v>30</v>
      </c>
      <c r="E62" t="s">
        <v>12</v>
      </c>
      <c r="F62" t="s">
        <v>37</v>
      </c>
      <c r="J62" t="s">
        <v>47</v>
      </c>
      <c r="K62">
        <f t="shared" ref="K62:K63" si="5">1/1000/3600</f>
        <v>2.7777777777777776E-7</v>
      </c>
      <c r="L62" t="s">
        <v>70</v>
      </c>
      <c r="M62" t="s">
        <v>69</v>
      </c>
      <c r="N62" t="s">
        <v>65</v>
      </c>
      <c r="O62" s="2" t="s">
        <v>66</v>
      </c>
      <c r="AG62">
        <v>8.17</v>
      </c>
      <c r="AJ62">
        <v>0</v>
      </c>
    </row>
    <row r="63" spans="1:36" x14ac:dyDescent="0.3">
      <c r="A63" t="s">
        <v>12</v>
      </c>
      <c r="B63" t="s">
        <v>13</v>
      </c>
      <c r="C63" t="s">
        <v>18</v>
      </c>
      <c r="D63" t="s">
        <v>30</v>
      </c>
      <c r="E63" t="s">
        <v>12</v>
      </c>
      <c r="F63" t="s">
        <v>38</v>
      </c>
      <c r="J63" t="s">
        <v>47</v>
      </c>
      <c r="K63">
        <f t="shared" si="5"/>
        <v>2.7777777777777776E-7</v>
      </c>
      <c r="L63" t="s">
        <v>70</v>
      </c>
      <c r="M63" t="s">
        <v>69</v>
      </c>
      <c r="N63" t="s">
        <v>65</v>
      </c>
      <c r="O63" s="2" t="s">
        <v>66</v>
      </c>
      <c r="AG63">
        <v>0</v>
      </c>
      <c r="AJ63">
        <v>0</v>
      </c>
    </row>
    <row r="64" spans="1:36" x14ac:dyDescent="0.3">
      <c r="A64" t="s">
        <v>12</v>
      </c>
      <c r="B64" t="s">
        <v>13</v>
      </c>
      <c r="C64" t="s">
        <v>18</v>
      </c>
      <c r="D64" t="s">
        <v>30</v>
      </c>
      <c r="E64" t="s">
        <v>12</v>
      </c>
      <c r="F64" t="s">
        <v>39</v>
      </c>
      <c r="G64" t="s">
        <v>42</v>
      </c>
      <c r="J64" t="s">
        <v>48</v>
      </c>
      <c r="K64">
        <v>0.01</v>
      </c>
      <c r="L64" t="s">
        <v>70</v>
      </c>
      <c r="M64" t="s">
        <v>69</v>
      </c>
      <c r="N64" t="s">
        <v>65</v>
      </c>
      <c r="O64" s="2" t="s">
        <v>66</v>
      </c>
      <c r="AG64">
        <v>18.101667990468631</v>
      </c>
      <c r="AJ64">
        <v>0</v>
      </c>
    </row>
    <row r="65" spans="1:36" x14ac:dyDescent="0.3">
      <c r="A65" t="s">
        <v>12</v>
      </c>
      <c r="B65" t="s">
        <v>13</v>
      </c>
      <c r="C65" t="s">
        <v>18</v>
      </c>
      <c r="D65" t="s">
        <v>30</v>
      </c>
      <c r="E65" t="s">
        <v>12</v>
      </c>
      <c r="F65" t="s">
        <v>39</v>
      </c>
      <c r="G65" t="s">
        <v>43</v>
      </c>
      <c r="J65" t="s">
        <v>48</v>
      </c>
      <c r="K65">
        <v>0.01</v>
      </c>
      <c r="L65" t="s">
        <v>70</v>
      </c>
      <c r="M65" t="s">
        <v>69</v>
      </c>
      <c r="N65" t="s">
        <v>65</v>
      </c>
      <c r="O65" s="2" t="s">
        <v>66</v>
      </c>
      <c r="AG65">
        <v>5.8983320095313738</v>
      </c>
      <c r="AJ65">
        <v>0</v>
      </c>
    </row>
    <row r="66" spans="1:36" x14ac:dyDescent="0.3">
      <c r="A66" t="s">
        <v>12</v>
      </c>
      <c r="B66" t="s">
        <v>13</v>
      </c>
      <c r="C66" t="s">
        <v>18</v>
      </c>
      <c r="D66" t="s">
        <v>30</v>
      </c>
      <c r="E66" t="s">
        <v>12</v>
      </c>
      <c r="F66" t="s">
        <v>39</v>
      </c>
      <c r="G66" t="s">
        <v>44</v>
      </c>
      <c r="J66" t="s">
        <v>48</v>
      </c>
      <c r="K66">
        <v>0.01</v>
      </c>
      <c r="L66" t="s">
        <v>70</v>
      </c>
      <c r="M66" t="s">
        <v>69</v>
      </c>
      <c r="N66" t="s">
        <v>65</v>
      </c>
      <c r="O66" s="2" t="s">
        <v>66</v>
      </c>
      <c r="AG66">
        <v>4</v>
      </c>
      <c r="AJ66">
        <v>0</v>
      </c>
    </row>
    <row r="67" spans="1:36" x14ac:dyDescent="0.3">
      <c r="A67" t="s">
        <v>12</v>
      </c>
      <c r="B67" t="s">
        <v>13</v>
      </c>
      <c r="C67" t="s">
        <v>18</v>
      </c>
      <c r="D67" t="s">
        <v>30</v>
      </c>
      <c r="E67" t="s">
        <v>12</v>
      </c>
      <c r="F67" t="s">
        <v>39</v>
      </c>
      <c r="G67" t="s">
        <v>45</v>
      </c>
      <c r="J67" t="s">
        <v>48</v>
      </c>
      <c r="K67">
        <v>0.01</v>
      </c>
      <c r="L67" t="s">
        <v>70</v>
      </c>
      <c r="M67" t="s">
        <v>69</v>
      </c>
      <c r="N67" t="s">
        <v>65</v>
      </c>
      <c r="O67" s="2" t="s">
        <v>66</v>
      </c>
      <c r="AG67">
        <v>15</v>
      </c>
      <c r="AJ67">
        <v>0</v>
      </c>
    </row>
    <row r="68" spans="1:36" x14ac:dyDescent="0.3">
      <c r="A68" t="s">
        <v>12</v>
      </c>
      <c r="B68" t="s">
        <v>13</v>
      </c>
      <c r="C68" t="s">
        <v>18</v>
      </c>
      <c r="D68" t="s">
        <v>30</v>
      </c>
      <c r="E68" t="s">
        <v>12</v>
      </c>
      <c r="F68" t="s">
        <v>39</v>
      </c>
      <c r="G68" t="s">
        <v>46</v>
      </c>
      <c r="J68" t="s">
        <v>48</v>
      </c>
      <c r="K68">
        <v>0.01</v>
      </c>
      <c r="L68" t="s">
        <v>70</v>
      </c>
      <c r="M68" t="s">
        <v>69</v>
      </c>
      <c r="N68" t="s">
        <v>65</v>
      </c>
      <c r="O68" s="2" t="s">
        <v>66</v>
      </c>
      <c r="AG68">
        <v>57</v>
      </c>
      <c r="AJ68">
        <v>0</v>
      </c>
    </row>
    <row r="69" spans="1:36" x14ac:dyDescent="0.3">
      <c r="A69" t="s">
        <v>12</v>
      </c>
      <c r="B69" t="s">
        <v>13</v>
      </c>
      <c r="C69" t="s">
        <v>18</v>
      </c>
      <c r="D69" t="s">
        <v>30</v>
      </c>
      <c r="E69" t="s">
        <v>12</v>
      </c>
      <c r="F69" t="s">
        <v>39</v>
      </c>
      <c r="J69" t="s">
        <v>47</v>
      </c>
      <c r="K69">
        <f>1/1000/3600</f>
        <v>2.7777777777777776E-7</v>
      </c>
      <c r="L69" t="s">
        <v>70</v>
      </c>
      <c r="M69" t="s">
        <v>69</v>
      </c>
      <c r="N69" t="s">
        <v>65</v>
      </c>
      <c r="O69" s="2" t="s">
        <v>66</v>
      </c>
      <c r="AG69">
        <v>15.48</v>
      </c>
      <c r="AJ69">
        <v>0</v>
      </c>
    </row>
    <row r="70" spans="1:36" x14ac:dyDescent="0.3">
      <c r="A70" t="s">
        <v>12</v>
      </c>
      <c r="B70" t="s">
        <v>13</v>
      </c>
      <c r="C70" t="s">
        <v>18</v>
      </c>
      <c r="D70" t="s">
        <v>30</v>
      </c>
      <c r="E70" t="s">
        <v>12</v>
      </c>
      <c r="F70" t="s">
        <v>40</v>
      </c>
      <c r="J70" t="s">
        <v>48</v>
      </c>
      <c r="K70">
        <v>0.01</v>
      </c>
      <c r="L70" t="s">
        <v>70</v>
      </c>
      <c r="M70" t="s">
        <v>69</v>
      </c>
      <c r="N70" t="s">
        <v>65</v>
      </c>
      <c r="O70" s="2" t="s">
        <v>66</v>
      </c>
      <c r="AG70">
        <v>20</v>
      </c>
      <c r="AJ70">
        <v>0</v>
      </c>
    </row>
    <row r="71" spans="1:36" x14ac:dyDescent="0.3">
      <c r="A71" t="s">
        <v>12</v>
      </c>
      <c r="B71" t="s">
        <v>13</v>
      </c>
      <c r="C71" t="s">
        <v>18</v>
      </c>
      <c r="D71" t="s">
        <v>30</v>
      </c>
      <c r="E71" t="s">
        <v>12</v>
      </c>
      <c r="F71" t="s">
        <v>41</v>
      </c>
      <c r="J71" t="s">
        <v>47</v>
      </c>
      <c r="K71">
        <f>1/1000/3600</f>
        <v>2.7777777777777776E-7</v>
      </c>
      <c r="L71" t="s">
        <v>70</v>
      </c>
      <c r="M71" t="s">
        <v>69</v>
      </c>
      <c r="N71" t="s">
        <v>65</v>
      </c>
      <c r="O71" s="2" t="s">
        <v>66</v>
      </c>
      <c r="AG71">
        <v>23.65</v>
      </c>
      <c r="AJ71">
        <v>0</v>
      </c>
    </row>
    <row r="72" spans="1:36" x14ac:dyDescent="0.3">
      <c r="A72" t="s">
        <v>12</v>
      </c>
      <c r="B72" t="s">
        <v>13</v>
      </c>
      <c r="C72" t="s">
        <v>19</v>
      </c>
      <c r="D72" t="s">
        <v>29</v>
      </c>
      <c r="J72" s="2" t="s">
        <v>50</v>
      </c>
      <c r="K72" s="2">
        <v>1000</v>
      </c>
      <c r="L72" s="2" t="s">
        <v>63</v>
      </c>
      <c r="M72" t="s">
        <v>64</v>
      </c>
      <c r="N72" s="2" t="s">
        <v>65</v>
      </c>
      <c r="O72" s="2" t="s">
        <v>67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>
        <v>140.5</v>
      </c>
      <c r="AF72">
        <v>139.9</v>
      </c>
      <c r="AJ72">
        <v>0</v>
      </c>
    </row>
    <row r="73" spans="1:36" x14ac:dyDescent="0.3">
      <c r="A73" t="s">
        <v>12</v>
      </c>
      <c r="B73" t="s">
        <v>13</v>
      </c>
      <c r="C73" t="s">
        <v>19</v>
      </c>
      <c r="D73" t="s">
        <v>30</v>
      </c>
      <c r="E73" t="s">
        <v>12</v>
      </c>
      <c r="F73" t="s">
        <v>37</v>
      </c>
      <c r="J73" t="s">
        <v>47</v>
      </c>
      <c r="K73">
        <f t="shared" ref="K73:K74" si="6">1/1000/3600</f>
        <v>2.7777777777777776E-7</v>
      </c>
      <c r="L73" t="s">
        <v>70</v>
      </c>
      <c r="M73" t="s">
        <v>69</v>
      </c>
      <c r="N73" t="s">
        <v>65</v>
      </c>
      <c r="O73" s="2" t="s">
        <v>66</v>
      </c>
      <c r="AG73">
        <v>7.7</v>
      </c>
      <c r="AJ73">
        <v>0</v>
      </c>
    </row>
    <row r="74" spans="1:36" x14ac:dyDescent="0.3">
      <c r="A74" t="s">
        <v>12</v>
      </c>
      <c r="B74" t="s">
        <v>13</v>
      </c>
      <c r="C74" t="s">
        <v>19</v>
      </c>
      <c r="D74" t="s">
        <v>30</v>
      </c>
      <c r="E74" t="s">
        <v>12</v>
      </c>
      <c r="F74" t="s">
        <v>38</v>
      </c>
      <c r="J74" t="s">
        <v>47</v>
      </c>
      <c r="K74">
        <f t="shared" si="6"/>
        <v>2.7777777777777776E-7</v>
      </c>
      <c r="L74" t="s">
        <v>70</v>
      </c>
      <c r="M74" t="s">
        <v>69</v>
      </c>
      <c r="N74" t="s">
        <v>65</v>
      </c>
      <c r="O74" s="2" t="s">
        <v>66</v>
      </c>
      <c r="AG74">
        <v>0</v>
      </c>
      <c r="AJ74">
        <v>0</v>
      </c>
    </row>
    <row r="75" spans="1:36" x14ac:dyDescent="0.3">
      <c r="A75" t="s">
        <v>12</v>
      </c>
      <c r="B75" t="s">
        <v>13</v>
      </c>
      <c r="C75" t="s">
        <v>19</v>
      </c>
      <c r="D75" t="s">
        <v>30</v>
      </c>
      <c r="E75" t="s">
        <v>12</v>
      </c>
      <c r="F75" t="s">
        <v>39</v>
      </c>
      <c r="G75" t="s">
        <v>42</v>
      </c>
      <c r="J75" t="s">
        <v>48</v>
      </c>
      <c r="K75">
        <v>0.01</v>
      </c>
      <c r="L75" t="s">
        <v>70</v>
      </c>
      <c r="M75" t="s">
        <v>69</v>
      </c>
      <c r="N75" t="s">
        <v>65</v>
      </c>
      <c r="O75" s="2" t="s">
        <v>66</v>
      </c>
      <c r="AG75">
        <v>18.101667990468631</v>
      </c>
      <c r="AJ75">
        <v>0</v>
      </c>
    </row>
    <row r="76" spans="1:36" x14ac:dyDescent="0.3">
      <c r="A76" t="s">
        <v>12</v>
      </c>
      <c r="B76" t="s">
        <v>13</v>
      </c>
      <c r="C76" t="s">
        <v>19</v>
      </c>
      <c r="D76" t="s">
        <v>30</v>
      </c>
      <c r="E76" t="s">
        <v>12</v>
      </c>
      <c r="F76" t="s">
        <v>39</v>
      </c>
      <c r="G76" t="s">
        <v>43</v>
      </c>
      <c r="J76" t="s">
        <v>48</v>
      </c>
      <c r="K76">
        <v>0.01</v>
      </c>
      <c r="L76" t="s">
        <v>70</v>
      </c>
      <c r="M76" t="s">
        <v>69</v>
      </c>
      <c r="N76" t="s">
        <v>65</v>
      </c>
      <c r="O76" s="2" t="s">
        <v>66</v>
      </c>
      <c r="AG76">
        <v>5.8983320095313738</v>
      </c>
      <c r="AJ76">
        <v>0</v>
      </c>
    </row>
    <row r="77" spans="1:36" x14ac:dyDescent="0.3">
      <c r="A77" t="s">
        <v>12</v>
      </c>
      <c r="B77" t="s">
        <v>13</v>
      </c>
      <c r="C77" t="s">
        <v>19</v>
      </c>
      <c r="D77" t="s">
        <v>30</v>
      </c>
      <c r="E77" t="s">
        <v>12</v>
      </c>
      <c r="F77" t="s">
        <v>39</v>
      </c>
      <c r="G77" t="s">
        <v>44</v>
      </c>
      <c r="J77" t="s">
        <v>48</v>
      </c>
      <c r="K77">
        <v>0.01</v>
      </c>
      <c r="L77" t="s">
        <v>70</v>
      </c>
      <c r="M77" t="s">
        <v>69</v>
      </c>
      <c r="N77" t="s">
        <v>65</v>
      </c>
      <c r="O77" s="2" t="s">
        <v>66</v>
      </c>
      <c r="AG77">
        <v>4</v>
      </c>
      <c r="AJ77">
        <v>0</v>
      </c>
    </row>
    <row r="78" spans="1:36" x14ac:dyDescent="0.3">
      <c r="A78" t="s">
        <v>12</v>
      </c>
      <c r="B78" t="s">
        <v>13</v>
      </c>
      <c r="C78" t="s">
        <v>19</v>
      </c>
      <c r="D78" t="s">
        <v>30</v>
      </c>
      <c r="E78" t="s">
        <v>12</v>
      </c>
      <c r="F78" t="s">
        <v>39</v>
      </c>
      <c r="G78" t="s">
        <v>45</v>
      </c>
      <c r="J78" t="s">
        <v>48</v>
      </c>
      <c r="K78">
        <v>0.01</v>
      </c>
      <c r="L78" t="s">
        <v>70</v>
      </c>
      <c r="M78" t="s">
        <v>69</v>
      </c>
      <c r="N78" t="s">
        <v>65</v>
      </c>
      <c r="O78" s="2" t="s">
        <v>66</v>
      </c>
      <c r="AG78">
        <v>15</v>
      </c>
      <c r="AJ78">
        <v>0</v>
      </c>
    </row>
    <row r="79" spans="1:36" x14ac:dyDescent="0.3">
      <c r="A79" t="s">
        <v>12</v>
      </c>
      <c r="B79" t="s">
        <v>13</v>
      </c>
      <c r="C79" t="s">
        <v>19</v>
      </c>
      <c r="D79" t="s">
        <v>30</v>
      </c>
      <c r="E79" t="s">
        <v>12</v>
      </c>
      <c r="F79" t="s">
        <v>39</v>
      </c>
      <c r="G79" t="s">
        <v>46</v>
      </c>
      <c r="J79" t="s">
        <v>48</v>
      </c>
      <c r="K79">
        <v>0.01</v>
      </c>
      <c r="L79" t="s">
        <v>70</v>
      </c>
      <c r="M79" t="s">
        <v>69</v>
      </c>
      <c r="N79" t="s">
        <v>65</v>
      </c>
      <c r="O79" s="2" t="s">
        <v>66</v>
      </c>
      <c r="AG79">
        <v>57</v>
      </c>
      <c r="AJ79">
        <v>0</v>
      </c>
    </row>
    <row r="80" spans="1:36" x14ac:dyDescent="0.3">
      <c r="A80" t="s">
        <v>12</v>
      </c>
      <c r="B80" t="s">
        <v>13</v>
      </c>
      <c r="C80" t="s">
        <v>19</v>
      </c>
      <c r="D80" t="s">
        <v>30</v>
      </c>
      <c r="E80" t="s">
        <v>12</v>
      </c>
      <c r="F80" t="s">
        <v>39</v>
      </c>
      <c r="J80" t="s">
        <v>47</v>
      </c>
      <c r="K80">
        <f>1/1000/3600</f>
        <v>2.7777777777777776E-7</v>
      </c>
      <c r="L80" t="s">
        <v>70</v>
      </c>
      <c r="M80" t="s">
        <v>69</v>
      </c>
      <c r="N80" t="s">
        <v>65</v>
      </c>
      <c r="O80" s="2" t="s">
        <v>66</v>
      </c>
      <c r="AG80">
        <v>11.52</v>
      </c>
      <c r="AJ80">
        <v>0</v>
      </c>
    </row>
    <row r="81" spans="1:36" x14ac:dyDescent="0.3">
      <c r="A81" t="s">
        <v>12</v>
      </c>
      <c r="B81" t="s">
        <v>13</v>
      </c>
      <c r="C81" t="s">
        <v>19</v>
      </c>
      <c r="D81" t="s">
        <v>30</v>
      </c>
      <c r="E81" t="s">
        <v>12</v>
      </c>
      <c r="F81" t="s">
        <v>40</v>
      </c>
      <c r="J81" t="s">
        <v>48</v>
      </c>
      <c r="K81">
        <v>0.01</v>
      </c>
      <c r="L81" t="s">
        <v>70</v>
      </c>
      <c r="M81" t="s">
        <v>69</v>
      </c>
      <c r="N81" t="s">
        <v>65</v>
      </c>
      <c r="O81" s="2" t="s">
        <v>66</v>
      </c>
      <c r="AG81">
        <v>20</v>
      </c>
      <c r="AJ81">
        <v>0</v>
      </c>
    </row>
    <row r="82" spans="1:36" x14ac:dyDescent="0.3">
      <c r="A82" t="s">
        <v>12</v>
      </c>
      <c r="B82" t="s">
        <v>13</v>
      </c>
      <c r="C82" t="s">
        <v>19</v>
      </c>
      <c r="D82" t="s">
        <v>30</v>
      </c>
      <c r="E82" t="s">
        <v>12</v>
      </c>
      <c r="F82" t="s">
        <v>41</v>
      </c>
      <c r="J82" t="s">
        <v>47</v>
      </c>
      <c r="K82">
        <f>1/1000/3600</f>
        <v>2.7777777777777776E-7</v>
      </c>
      <c r="L82" t="s">
        <v>70</v>
      </c>
      <c r="M82" t="s">
        <v>69</v>
      </c>
      <c r="N82" t="s">
        <v>65</v>
      </c>
      <c r="O82" s="2" t="s">
        <v>66</v>
      </c>
      <c r="AG82">
        <v>19.22</v>
      </c>
      <c r="AJ82">
        <v>0</v>
      </c>
    </row>
    <row r="83" spans="1:36" x14ac:dyDescent="0.3">
      <c r="A83" t="s">
        <v>12</v>
      </c>
      <c r="B83" t="s">
        <v>13</v>
      </c>
      <c r="C83" t="s">
        <v>20</v>
      </c>
      <c r="D83" t="s">
        <v>29</v>
      </c>
      <c r="J83" s="2" t="s">
        <v>50</v>
      </c>
      <c r="K83" s="2">
        <v>1000</v>
      </c>
      <c r="L83" s="2" t="s">
        <v>63</v>
      </c>
      <c r="M83" t="s">
        <v>64</v>
      </c>
      <c r="N83" s="2" t="s">
        <v>65</v>
      </c>
      <c r="O83" s="2" t="s">
        <v>67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>
        <v>859.2</v>
      </c>
      <c r="AF83">
        <v>859.2</v>
      </c>
      <c r="AJ83">
        <v>0</v>
      </c>
    </row>
    <row r="84" spans="1:36" x14ac:dyDescent="0.3">
      <c r="A84" t="s">
        <v>12</v>
      </c>
      <c r="B84" t="s">
        <v>13</v>
      </c>
      <c r="C84" t="s">
        <v>20</v>
      </c>
      <c r="D84" t="s">
        <v>30</v>
      </c>
      <c r="E84" t="s">
        <v>12</v>
      </c>
      <c r="F84" t="s">
        <v>37</v>
      </c>
      <c r="J84" t="s">
        <v>47</v>
      </c>
      <c r="K84">
        <f t="shared" ref="K84:K85" si="7">1/1000/3600</f>
        <v>2.7777777777777776E-7</v>
      </c>
      <c r="L84" t="s">
        <v>70</v>
      </c>
      <c r="M84" t="s">
        <v>69</v>
      </c>
      <c r="N84" t="s">
        <v>65</v>
      </c>
      <c r="O84" s="2" t="s">
        <v>66</v>
      </c>
      <c r="AG84">
        <v>8.9</v>
      </c>
      <c r="AJ84">
        <v>0</v>
      </c>
    </row>
    <row r="85" spans="1:36" x14ac:dyDescent="0.3">
      <c r="A85" t="s">
        <v>12</v>
      </c>
      <c r="B85" t="s">
        <v>13</v>
      </c>
      <c r="C85" t="s">
        <v>20</v>
      </c>
      <c r="D85" t="s">
        <v>30</v>
      </c>
      <c r="E85" t="s">
        <v>12</v>
      </c>
      <c r="F85" t="s">
        <v>38</v>
      </c>
      <c r="J85" t="s">
        <v>47</v>
      </c>
      <c r="K85">
        <f t="shared" si="7"/>
        <v>2.7777777777777776E-7</v>
      </c>
      <c r="L85" t="s">
        <v>70</v>
      </c>
      <c r="M85" t="s">
        <v>69</v>
      </c>
      <c r="N85" t="s">
        <v>65</v>
      </c>
      <c r="O85" s="2" t="s">
        <v>66</v>
      </c>
      <c r="AG85">
        <v>0</v>
      </c>
      <c r="AJ85">
        <v>0</v>
      </c>
    </row>
    <row r="86" spans="1:36" x14ac:dyDescent="0.3">
      <c r="A86" t="s">
        <v>12</v>
      </c>
      <c r="B86" t="s">
        <v>13</v>
      </c>
      <c r="C86" t="s">
        <v>20</v>
      </c>
      <c r="D86" t="s">
        <v>30</v>
      </c>
      <c r="E86" t="s">
        <v>12</v>
      </c>
      <c r="F86" t="s">
        <v>39</v>
      </c>
      <c r="G86" t="s">
        <v>42</v>
      </c>
      <c r="J86" t="s">
        <v>48</v>
      </c>
      <c r="K86">
        <v>0.01</v>
      </c>
      <c r="L86" t="s">
        <v>70</v>
      </c>
      <c r="M86" t="s">
        <v>69</v>
      </c>
      <c r="N86" t="s">
        <v>65</v>
      </c>
      <c r="O86" s="2" t="s">
        <v>66</v>
      </c>
      <c r="AG86">
        <v>6.3355837966640189</v>
      </c>
      <c r="AJ86">
        <v>0</v>
      </c>
    </row>
    <row r="87" spans="1:36" x14ac:dyDescent="0.3">
      <c r="A87" t="s">
        <v>12</v>
      </c>
      <c r="B87" t="s">
        <v>13</v>
      </c>
      <c r="C87" t="s">
        <v>20</v>
      </c>
      <c r="D87" t="s">
        <v>30</v>
      </c>
      <c r="E87" t="s">
        <v>12</v>
      </c>
      <c r="F87" t="s">
        <v>39</v>
      </c>
      <c r="G87" t="s">
        <v>43</v>
      </c>
      <c r="J87" t="s">
        <v>48</v>
      </c>
      <c r="K87">
        <v>0.01</v>
      </c>
      <c r="L87" t="s">
        <v>70</v>
      </c>
      <c r="M87" t="s">
        <v>69</v>
      </c>
      <c r="N87" t="s">
        <v>65</v>
      </c>
      <c r="O87" s="2" t="s">
        <v>66</v>
      </c>
      <c r="AG87">
        <v>16.664416203335978</v>
      </c>
      <c r="AJ87">
        <v>0</v>
      </c>
    </row>
    <row r="88" spans="1:36" x14ac:dyDescent="0.3">
      <c r="A88" t="s">
        <v>12</v>
      </c>
      <c r="B88" t="s">
        <v>13</v>
      </c>
      <c r="C88" t="s">
        <v>20</v>
      </c>
      <c r="D88" t="s">
        <v>30</v>
      </c>
      <c r="E88" t="s">
        <v>12</v>
      </c>
      <c r="F88" t="s">
        <v>39</v>
      </c>
      <c r="G88" t="s">
        <v>44</v>
      </c>
      <c r="J88" t="s">
        <v>48</v>
      </c>
      <c r="K88">
        <v>0.01</v>
      </c>
      <c r="L88" t="s">
        <v>70</v>
      </c>
      <c r="M88" t="s">
        <v>69</v>
      </c>
      <c r="N88" t="s">
        <v>65</v>
      </c>
      <c r="O88" s="2" t="s">
        <v>66</v>
      </c>
      <c r="AG88">
        <v>11</v>
      </c>
      <c r="AJ88">
        <v>0</v>
      </c>
    </row>
    <row r="89" spans="1:36" x14ac:dyDescent="0.3">
      <c r="A89" t="s">
        <v>12</v>
      </c>
      <c r="B89" t="s">
        <v>13</v>
      </c>
      <c r="C89" t="s">
        <v>20</v>
      </c>
      <c r="D89" t="s">
        <v>30</v>
      </c>
      <c r="E89" t="s">
        <v>12</v>
      </c>
      <c r="F89" t="s">
        <v>39</v>
      </c>
      <c r="G89" t="s">
        <v>45</v>
      </c>
      <c r="J89" t="s">
        <v>48</v>
      </c>
      <c r="K89">
        <v>0.01</v>
      </c>
      <c r="L89" t="s">
        <v>70</v>
      </c>
      <c r="M89" t="s">
        <v>69</v>
      </c>
      <c r="N89" t="s">
        <v>65</v>
      </c>
      <c r="O89" s="2" t="s">
        <v>66</v>
      </c>
      <c r="AG89">
        <v>10</v>
      </c>
      <c r="AJ89">
        <v>0</v>
      </c>
    </row>
    <row r="90" spans="1:36" x14ac:dyDescent="0.3">
      <c r="A90" t="s">
        <v>12</v>
      </c>
      <c r="B90" t="s">
        <v>13</v>
      </c>
      <c r="C90" t="s">
        <v>20</v>
      </c>
      <c r="D90" t="s">
        <v>30</v>
      </c>
      <c r="E90" t="s">
        <v>12</v>
      </c>
      <c r="F90" t="s">
        <v>39</v>
      </c>
      <c r="G90" t="s">
        <v>46</v>
      </c>
      <c r="J90" t="s">
        <v>48</v>
      </c>
      <c r="K90">
        <v>0.01</v>
      </c>
      <c r="L90" t="s">
        <v>70</v>
      </c>
      <c r="M90" t="s">
        <v>69</v>
      </c>
      <c r="N90" t="s">
        <v>65</v>
      </c>
      <c r="O90" s="2" t="s">
        <v>66</v>
      </c>
      <c r="AG90">
        <v>56</v>
      </c>
      <c r="AJ90">
        <v>0</v>
      </c>
    </row>
    <row r="91" spans="1:36" x14ac:dyDescent="0.3">
      <c r="A91" t="s">
        <v>12</v>
      </c>
      <c r="B91" t="s">
        <v>13</v>
      </c>
      <c r="C91" t="s">
        <v>20</v>
      </c>
      <c r="D91" t="s">
        <v>30</v>
      </c>
      <c r="E91" t="s">
        <v>12</v>
      </c>
      <c r="F91" t="s">
        <v>39</v>
      </c>
      <c r="J91" t="s">
        <v>47</v>
      </c>
      <c r="K91">
        <f>1/1000/3600</f>
        <v>2.7777777777777776E-7</v>
      </c>
      <c r="L91" t="s">
        <v>70</v>
      </c>
      <c r="M91" t="s">
        <v>69</v>
      </c>
      <c r="N91" t="s">
        <v>65</v>
      </c>
      <c r="O91" s="2" t="s">
        <v>66</v>
      </c>
      <c r="AG91">
        <v>0.6</v>
      </c>
      <c r="AJ91">
        <v>0</v>
      </c>
    </row>
    <row r="92" spans="1:36" x14ac:dyDescent="0.3">
      <c r="A92" t="s">
        <v>12</v>
      </c>
      <c r="B92" t="s">
        <v>13</v>
      </c>
      <c r="C92" t="s">
        <v>20</v>
      </c>
      <c r="D92" t="s">
        <v>30</v>
      </c>
      <c r="E92" t="s">
        <v>12</v>
      </c>
      <c r="F92" t="s">
        <v>40</v>
      </c>
      <c r="J92" t="s">
        <v>48</v>
      </c>
      <c r="K92">
        <v>0.01</v>
      </c>
      <c r="L92" t="s">
        <v>70</v>
      </c>
      <c r="M92" t="s">
        <v>69</v>
      </c>
      <c r="N92" t="s">
        <v>65</v>
      </c>
      <c r="O92" s="2" t="s">
        <v>66</v>
      </c>
      <c r="AG92">
        <v>0</v>
      </c>
      <c r="AJ92">
        <v>0</v>
      </c>
    </row>
    <row r="93" spans="1:36" x14ac:dyDescent="0.3">
      <c r="A93" t="s">
        <v>12</v>
      </c>
      <c r="B93" t="s">
        <v>13</v>
      </c>
      <c r="C93" t="s">
        <v>20</v>
      </c>
      <c r="D93" t="s">
        <v>30</v>
      </c>
      <c r="E93" t="s">
        <v>12</v>
      </c>
      <c r="F93" t="s">
        <v>41</v>
      </c>
      <c r="J93" t="s">
        <v>47</v>
      </c>
      <c r="K93">
        <f>1/1000/3600</f>
        <v>2.7777777777777776E-7</v>
      </c>
      <c r="L93" t="s">
        <v>70</v>
      </c>
      <c r="M93" t="s">
        <v>69</v>
      </c>
      <c r="N93" t="s">
        <v>65</v>
      </c>
      <c r="O93" s="2" t="s">
        <v>66</v>
      </c>
      <c r="AG93">
        <v>9.5</v>
      </c>
      <c r="AJ93">
        <v>0</v>
      </c>
    </row>
    <row r="94" spans="1:36" x14ac:dyDescent="0.3">
      <c r="A94" t="s">
        <v>12</v>
      </c>
      <c r="B94" t="s">
        <v>13</v>
      </c>
      <c r="C94" t="s">
        <v>21</v>
      </c>
      <c r="D94" t="s">
        <v>29</v>
      </c>
      <c r="J94" s="2" t="s">
        <v>50</v>
      </c>
      <c r="K94" s="2">
        <v>1000</v>
      </c>
      <c r="L94" s="2" t="s">
        <v>68</v>
      </c>
      <c r="M94" t="s">
        <v>69</v>
      </c>
      <c r="N94" s="2" t="s">
        <v>65</v>
      </c>
      <c r="O94" s="2" t="s">
        <v>66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>
        <v>830</v>
      </c>
      <c r="AJ94">
        <v>0</v>
      </c>
    </row>
    <row r="95" spans="1:36" x14ac:dyDescent="0.3">
      <c r="A95" t="s">
        <v>12</v>
      </c>
      <c r="B95" t="s">
        <v>13</v>
      </c>
      <c r="C95" t="s">
        <v>21</v>
      </c>
      <c r="D95" t="s">
        <v>30</v>
      </c>
      <c r="E95" t="s">
        <v>35</v>
      </c>
      <c r="F95" t="s">
        <v>37</v>
      </c>
      <c r="J95" t="s">
        <v>47</v>
      </c>
      <c r="K95">
        <f t="shared" ref="K95:K96" si="8">1/1000/3600</f>
        <v>2.7777777777777776E-7</v>
      </c>
      <c r="L95" t="s">
        <v>70</v>
      </c>
      <c r="M95" t="s">
        <v>69</v>
      </c>
      <c r="N95" t="s">
        <v>65</v>
      </c>
      <c r="O95" s="2" t="s">
        <v>66</v>
      </c>
      <c r="AG95">
        <v>0.74</v>
      </c>
      <c r="AJ95">
        <v>0</v>
      </c>
    </row>
    <row r="96" spans="1:36" x14ac:dyDescent="0.3">
      <c r="A96" t="s">
        <v>12</v>
      </c>
      <c r="B96" t="s">
        <v>13</v>
      </c>
      <c r="C96" t="s">
        <v>21</v>
      </c>
      <c r="D96" t="s">
        <v>30</v>
      </c>
      <c r="E96" t="s">
        <v>35</v>
      </c>
      <c r="F96" t="s">
        <v>38</v>
      </c>
      <c r="J96" t="s">
        <v>47</v>
      </c>
      <c r="K96">
        <f t="shared" si="8"/>
        <v>2.7777777777777776E-7</v>
      </c>
      <c r="L96" t="s">
        <v>70</v>
      </c>
      <c r="M96" t="s">
        <v>69</v>
      </c>
      <c r="N96" t="s">
        <v>65</v>
      </c>
      <c r="O96" s="2" t="s">
        <v>66</v>
      </c>
      <c r="AG96">
        <v>0</v>
      </c>
      <c r="AJ96">
        <v>0</v>
      </c>
    </row>
    <row r="97" spans="1:36" x14ac:dyDescent="0.3">
      <c r="A97" t="s">
        <v>12</v>
      </c>
      <c r="B97" t="s">
        <v>13</v>
      </c>
      <c r="C97" t="s">
        <v>21</v>
      </c>
      <c r="D97" t="s">
        <v>30</v>
      </c>
      <c r="E97" t="s">
        <v>35</v>
      </c>
      <c r="F97" t="s">
        <v>39</v>
      </c>
      <c r="G97" t="s">
        <v>42</v>
      </c>
      <c r="J97" t="s">
        <v>48</v>
      </c>
      <c r="K97">
        <v>0.01</v>
      </c>
      <c r="L97" t="s">
        <v>70</v>
      </c>
      <c r="M97" t="s">
        <v>69</v>
      </c>
      <c r="N97" t="s">
        <v>65</v>
      </c>
      <c r="O97" s="2" t="s">
        <v>66</v>
      </c>
      <c r="AG97">
        <v>6.3355837966640189</v>
      </c>
      <c r="AJ97">
        <v>0</v>
      </c>
    </row>
    <row r="98" spans="1:36" x14ac:dyDescent="0.3">
      <c r="A98" t="s">
        <v>12</v>
      </c>
      <c r="B98" t="s">
        <v>13</v>
      </c>
      <c r="C98" t="s">
        <v>21</v>
      </c>
      <c r="D98" t="s">
        <v>30</v>
      </c>
      <c r="E98" t="s">
        <v>35</v>
      </c>
      <c r="F98" t="s">
        <v>39</v>
      </c>
      <c r="G98" t="s">
        <v>43</v>
      </c>
      <c r="J98" t="s">
        <v>48</v>
      </c>
      <c r="K98">
        <v>0.01</v>
      </c>
      <c r="L98" t="s">
        <v>70</v>
      </c>
      <c r="M98" t="s">
        <v>69</v>
      </c>
      <c r="N98" t="s">
        <v>65</v>
      </c>
      <c r="O98" s="2" t="s">
        <v>66</v>
      </c>
      <c r="AG98">
        <v>16.664416203335978</v>
      </c>
      <c r="AJ98">
        <v>0</v>
      </c>
    </row>
    <row r="99" spans="1:36" x14ac:dyDescent="0.3">
      <c r="A99" t="s">
        <v>12</v>
      </c>
      <c r="B99" t="s">
        <v>13</v>
      </c>
      <c r="C99" t="s">
        <v>21</v>
      </c>
      <c r="D99" t="s">
        <v>30</v>
      </c>
      <c r="E99" t="s">
        <v>35</v>
      </c>
      <c r="F99" t="s">
        <v>39</v>
      </c>
      <c r="G99" t="s">
        <v>44</v>
      </c>
      <c r="J99" t="s">
        <v>48</v>
      </c>
      <c r="K99">
        <v>0.01</v>
      </c>
      <c r="L99" t="s">
        <v>70</v>
      </c>
      <c r="M99" t="s">
        <v>69</v>
      </c>
      <c r="N99" t="s">
        <v>65</v>
      </c>
      <c r="O99" s="2" t="s">
        <v>66</v>
      </c>
      <c r="AG99">
        <v>11</v>
      </c>
      <c r="AJ99">
        <v>0</v>
      </c>
    </row>
    <row r="100" spans="1:36" x14ac:dyDescent="0.3">
      <c r="A100" t="s">
        <v>12</v>
      </c>
      <c r="B100" t="s">
        <v>13</v>
      </c>
      <c r="C100" t="s">
        <v>21</v>
      </c>
      <c r="D100" t="s">
        <v>30</v>
      </c>
      <c r="E100" t="s">
        <v>35</v>
      </c>
      <c r="F100" t="s">
        <v>39</v>
      </c>
      <c r="G100" t="s">
        <v>45</v>
      </c>
      <c r="J100" t="s">
        <v>48</v>
      </c>
      <c r="K100">
        <v>0.01</v>
      </c>
      <c r="L100" t="s">
        <v>70</v>
      </c>
      <c r="M100" t="s">
        <v>69</v>
      </c>
      <c r="N100" t="s">
        <v>65</v>
      </c>
      <c r="O100" s="2" t="s">
        <v>66</v>
      </c>
      <c r="AG100">
        <v>10</v>
      </c>
      <c r="AJ100">
        <v>0</v>
      </c>
    </row>
    <row r="101" spans="1:36" x14ac:dyDescent="0.3">
      <c r="A101" t="s">
        <v>12</v>
      </c>
      <c r="B101" t="s">
        <v>13</v>
      </c>
      <c r="C101" t="s">
        <v>21</v>
      </c>
      <c r="D101" t="s">
        <v>30</v>
      </c>
      <c r="E101" t="s">
        <v>35</v>
      </c>
      <c r="F101" t="s">
        <v>39</v>
      </c>
      <c r="G101" t="s">
        <v>46</v>
      </c>
      <c r="J101" t="s">
        <v>48</v>
      </c>
      <c r="K101">
        <v>0.01</v>
      </c>
      <c r="L101" t="s">
        <v>70</v>
      </c>
      <c r="M101" t="s">
        <v>69</v>
      </c>
      <c r="N101" t="s">
        <v>65</v>
      </c>
      <c r="O101" s="2" t="s">
        <v>66</v>
      </c>
      <c r="AG101">
        <v>56</v>
      </c>
      <c r="AJ101">
        <v>0</v>
      </c>
    </row>
    <row r="102" spans="1:36" x14ac:dyDescent="0.3">
      <c r="A102" t="s">
        <v>12</v>
      </c>
      <c r="B102" t="s">
        <v>13</v>
      </c>
      <c r="C102" t="s">
        <v>21</v>
      </c>
      <c r="D102" t="s">
        <v>30</v>
      </c>
      <c r="E102" t="s">
        <v>35</v>
      </c>
      <c r="F102" t="s">
        <v>39</v>
      </c>
      <c r="J102" t="s">
        <v>47</v>
      </c>
      <c r="K102">
        <f>1/1000/3600</f>
        <v>2.7777777777777776E-7</v>
      </c>
      <c r="L102" t="s">
        <v>70</v>
      </c>
      <c r="M102" t="s">
        <v>69</v>
      </c>
      <c r="N102" t="s">
        <v>65</v>
      </c>
      <c r="O102" s="2" t="s">
        <v>66</v>
      </c>
      <c r="AG102">
        <v>6.6000000000000014</v>
      </c>
      <c r="AJ102">
        <v>0</v>
      </c>
    </row>
    <row r="103" spans="1:36" x14ac:dyDescent="0.3">
      <c r="A103" t="s">
        <v>12</v>
      </c>
      <c r="B103" t="s">
        <v>13</v>
      </c>
      <c r="C103" t="s">
        <v>21</v>
      </c>
      <c r="D103" t="s">
        <v>30</v>
      </c>
      <c r="E103" t="s">
        <v>35</v>
      </c>
      <c r="F103" t="s">
        <v>40</v>
      </c>
      <c r="J103" t="s">
        <v>48</v>
      </c>
      <c r="K103">
        <v>0.01</v>
      </c>
      <c r="L103" t="s">
        <v>70</v>
      </c>
      <c r="M103" t="s">
        <v>69</v>
      </c>
      <c r="N103" t="s">
        <v>65</v>
      </c>
      <c r="O103" s="2" t="s">
        <v>66</v>
      </c>
      <c r="AG103">
        <v>0</v>
      </c>
      <c r="AJ103">
        <v>0</v>
      </c>
    </row>
    <row r="104" spans="1:36" x14ac:dyDescent="0.3">
      <c r="A104" t="s">
        <v>12</v>
      </c>
      <c r="B104" t="s">
        <v>13</v>
      </c>
      <c r="C104" t="s">
        <v>21</v>
      </c>
      <c r="D104" t="s">
        <v>30</v>
      </c>
      <c r="E104" t="s">
        <v>35</v>
      </c>
      <c r="F104" t="s">
        <v>41</v>
      </c>
      <c r="J104" t="s">
        <v>47</v>
      </c>
      <c r="K104">
        <f t="shared" ref="K104:K106" si="9">1/1000/3600</f>
        <v>2.7777777777777776E-7</v>
      </c>
      <c r="L104" t="s">
        <v>70</v>
      </c>
      <c r="M104" t="s">
        <v>69</v>
      </c>
      <c r="N104" t="s">
        <v>65</v>
      </c>
      <c r="O104" s="2" t="s">
        <v>66</v>
      </c>
      <c r="AG104">
        <v>7.3400000000000007</v>
      </c>
      <c r="AJ104">
        <v>0</v>
      </c>
    </row>
    <row r="105" spans="1:36" x14ac:dyDescent="0.3">
      <c r="A105" t="s">
        <v>12</v>
      </c>
      <c r="B105" t="s">
        <v>13</v>
      </c>
      <c r="C105" t="s">
        <v>21</v>
      </c>
      <c r="D105" t="s">
        <v>30</v>
      </c>
      <c r="E105" t="s">
        <v>36</v>
      </c>
      <c r="F105" t="s">
        <v>37</v>
      </c>
      <c r="J105" t="s">
        <v>47</v>
      </c>
      <c r="K105">
        <f t="shared" si="9"/>
        <v>2.7777777777777776E-7</v>
      </c>
      <c r="L105" t="s">
        <v>70</v>
      </c>
      <c r="M105" t="s">
        <v>69</v>
      </c>
      <c r="N105" t="s">
        <v>65</v>
      </c>
      <c r="O105" s="2" t="s">
        <v>66</v>
      </c>
      <c r="AG105">
        <v>6.19</v>
      </c>
      <c r="AJ105">
        <v>0</v>
      </c>
    </row>
    <row r="106" spans="1:36" x14ac:dyDescent="0.3">
      <c r="A106" t="s">
        <v>12</v>
      </c>
      <c r="B106" t="s">
        <v>13</v>
      </c>
      <c r="C106" t="s">
        <v>21</v>
      </c>
      <c r="D106" t="s">
        <v>30</v>
      </c>
      <c r="E106" t="s">
        <v>36</v>
      </c>
      <c r="F106" t="s">
        <v>38</v>
      </c>
      <c r="J106" t="s">
        <v>47</v>
      </c>
      <c r="K106">
        <f t="shared" si="9"/>
        <v>2.7777777777777776E-7</v>
      </c>
      <c r="L106" t="s">
        <v>70</v>
      </c>
      <c r="M106" t="s">
        <v>69</v>
      </c>
      <c r="N106" t="s">
        <v>65</v>
      </c>
      <c r="O106" s="2" t="s">
        <v>66</v>
      </c>
      <c r="AG106">
        <v>21.357863999999999</v>
      </c>
      <c r="AJ106">
        <v>0</v>
      </c>
    </row>
    <row r="107" spans="1:36" x14ac:dyDescent="0.3">
      <c r="A107" t="s">
        <v>12</v>
      </c>
      <c r="B107" t="s">
        <v>13</v>
      </c>
      <c r="C107" t="s">
        <v>21</v>
      </c>
      <c r="D107" t="s">
        <v>30</v>
      </c>
      <c r="E107" t="s">
        <v>36</v>
      </c>
      <c r="F107" t="s">
        <v>39</v>
      </c>
      <c r="G107" t="s">
        <v>42</v>
      </c>
      <c r="J107" t="s">
        <v>48</v>
      </c>
      <c r="K107">
        <v>0.01</v>
      </c>
      <c r="L107" t="s">
        <v>70</v>
      </c>
      <c r="M107" t="s">
        <v>69</v>
      </c>
      <c r="N107" t="s">
        <v>65</v>
      </c>
      <c r="O107" s="2" t="s">
        <v>66</v>
      </c>
      <c r="AG107">
        <v>6.3355837966640189</v>
      </c>
      <c r="AJ107">
        <v>0</v>
      </c>
    </row>
    <row r="108" spans="1:36" x14ac:dyDescent="0.3">
      <c r="A108" t="s">
        <v>12</v>
      </c>
      <c r="B108" t="s">
        <v>13</v>
      </c>
      <c r="C108" t="s">
        <v>21</v>
      </c>
      <c r="D108" t="s">
        <v>30</v>
      </c>
      <c r="E108" t="s">
        <v>36</v>
      </c>
      <c r="F108" t="s">
        <v>39</v>
      </c>
      <c r="G108" t="s">
        <v>43</v>
      </c>
      <c r="J108" t="s">
        <v>48</v>
      </c>
      <c r="K108">
        <v>0.01</v>
      </c>
      <c r="L108" t="s">
        <v>70</v>
      </c>
      <c r="M108" t="s">
        <v>69</v>
      </c>
      <c r="N108" t="s">
        <v>65</v>
      </c>
      <c r="O108" s="2" t="s">
        <v>66</v>
      </c>
      <c r="AG108">
        <v>16.664416203335978</v>
      </c>
      <c r="AJ108">
        <v>0</v>
      </c>
    </row>
    <row r="109" spans="1:36" x14ac:dyDescent="0.3">
      <c r="A109" t="s">
        <v>12</v>
      </c>
      <c r="B109" t="s">
        <v>13</v>
      </c>
      <c r="C109" t="s">
        <v>21</v>
      </c>
      <c r="D109" t="s">
        <v>30</v>
      </c>
      <c r="E109" t="s">
        <v>36</v>
      </c>
      <c r="F109" t="s">
        <v>39</v>
      </c>
      <c r="G109" t="s">
        <v>44</v>
      </c>
      <c r="J109" t="s">
        <v>48</v>
      </c>
      <c r="K109">
        <v>0.01</v>
      </c>
      <c r="L109" t="s">
        <v>70</v>
      </c>
      <c r="M109" t="s">
        <v>69</v>
      </c>
      <c r="N109" t="s">
        <v>65</v>
      </c>
      <c r="O109" s="2" t="s">
        <v>66</v>
      </c>
      <c r="AG109">
        <v>11</v>
      </c>
      <c r="AJ109">
        <v>0</v>
      </c>
    </row>
    <row r="110" spans="1:36" x14ac:dyDescent="0.3">
      <c r="A110" t="s">
        <v>12</v>
      </c>
      <c r="B110" t="s">
        <v>13</v>
      </c>
      <c r="C110" t="s">
        <v>21</v>
      </c>
      <c r="D110" t="s">
        <v>30</v>
      </c>
      <c r="E110" t="s">
        <v>36</v>
      </c>
      <c r="F110" t="s">
        <v>39</v>
      </c>
      <c r="G110" t="s">
        <v>45</v>
      </c>
      <c r="J110" t="s">
        <v>48</v>
      </c>
      <c r="K110">
        <v>0.01</v>
      </c>
      <c r="L110" t="s">
        <v>70</v>
      </c>
      <c r="M110" t="s">
        <v>69</v>
      </c>
      <c r="N110" t="s">
        <v>65</v>
      </c>
      <c r="O110" s="2" t="s">
        <v>66</v>
      </c>
      <c r="AG110">
        <v>10</v>
      </c>
      <c r="AJ110">
        <v>0</v>
      </c>
    </row>
    <row r="111" spans="1:36" x14ac:dyDescent="0.3">
      <c r="A111" t="s">
        <v>12</v>
      </c>
      <c r="B111" t="s">
        <v>13</v>
      </c>
      <c r="C111" t="s">
        <v>21</v>
      </c>
      <c r="D111" t="s">
        <v>30</v>
      </c>
      <c r="E111" t="s">
        <v>36</v>
      </c>
      <c r="F111" t="s">
        <v>39</v>
      </c>
      <c r="G111" t="s">
        <v>46</v>
      </c>
      <c r="J111" t="s">
        <v>48</v>
      </c>
      <c r="K111">
        <v>0.01</v>
      </c>
      <c r="L111" t="s">
        <v>70</v>
      </c>
      <c r="M111" t="s">
        <v>69</v>
      </c>
      <c r="N111" t="s">
        <v>65</v>
      </c>
      <c r="O111" s="2" t="s">
        <v>66</v>
      </c>
      <c r="AG111">
        <v>56</v>
      </c>
      <c r="AJ111">
        <v>0</v>
      </c>
    </row>
    <row r="112" spans="1:36" x14ac:dyDescent="0.3">
      <c r="A112" t="s">
        <v>12</v>
      </c>
      <c r="B112" t="s">
        <v>13</v>
      </c>
      <c r="C112" t="s">
        <v>21</v>
      </c>
      <c r="D112" t="s">
        <v>30</v>
      </c>
      <c r="E112" t="s">
        <v>36</v>
      </c>
      <c r="F112" t="s">
        <v>39</v>
      </c>
      <c r="J112" t="s">
        <v>47</v>
      </c>
      <c r="K112">
        <f>1/1000/3600</f>
        <v>2.7777777777777776E-7</v>
      </c>
      <c r="L112" t="s">
        <v>70</v>
      </c>
      <c r="M112" t="s">
        <v>69</v>
      </c>
      <c r="N112" t="s">
        <v>65</v>
      </c>
      <c r="O112" s="2" t="s">
        <v>66</v>
      </c>
      <c r="AG112">
        <v>0</v>
      </c>
      <c r="AJ112">
        <v>0</v>
      </c>
    </row>
    <row r="113" spans="1:36" x14ac:dyDescent="0.3">
      <c r="A113" t="s">
        <v>12</v>
      </c>
      <c r="B113" t="s">
        <v>13</v>
      </c>
      <c r="C113" t="s">
        <v>21</v>
      </c>
      <c r="D113" t="s">
        <v>30</v>
      </c>
      <c r="E113" t="s">
        <v>36</v>
      </c>
      <c r="F113" t="s">
        <v>40</v>
      </c>
      <c r="J113" t="s">
        <v>48</v>
      </c>
      <c r="K113">
        <v>0.01</v>
      </c>
      <c r="L113" t="s">
        <v>70</v>
      </c>
      <c r="M113" t="s">
        <v>69</v>
      </c>
      <c r="N113" t="s">
        <v>65</v>
      </c>
      <c r="O113" s="2" t="s">
        <v>66</v>
      </c>
      <c r="AG113">
        <v>0</v>
      </c>
      <c r="AJ113">
        <v>0</v>
      </c>
    </row>
    <row r="114" spans="1:36" x14ac:dyDescent="0.3">
      <c r="A114" t="s">
        <v>12</v>
      </c>
      <c r="B114" t="s">
        <v>13</v>
      </c>
      <c r="C114" t="s">
        <v>21</v>
      </c>
      <c r="D114" t="s">
        <v>30</v>
      </c>
      <c r="E114" t="s">
        <v>36</v>
      </c>
      <c r="F114" t="s">
        <v>41</v>
      </c>
      <c r="J114" t="s">
        <v>47</v>
      </c>
      <c r="K114">
        <f>1/1000/3600</f>
        <v>2.7777777777777776E-7</v>
      </c>
      <c r="L114" t="s">
        <v>70</v>
      </c>
      <c r="M114" t="s">
        <v>69</v>
      </c>
      <c r="N114" t="s">
        <v>65</v>
      </c>
      <c r="O114" s="2" t="s">
        <v>66</v>
      </c>
      <c r="AG114">
        <v>27.547864000000001</v>
      </c>
      <c r="AJ114">
        <v>0</v>
      </c>
    </row>
    <row r="115" spans="1:36" x14ac:dyDescent="0.3">
      <c r="A115" t="s">
        <v>12</v>
      </c>
      <c r="B115" t="s">
        <v>13</v>
      </c>
      <c r="C115" t="s">
        <v>21</v>
      </c>
      <c r="D115" t="s">
        <v>31</v>
      </c>
      <c r="E115" t="s">
        <v>35</v>
      </c>
      <c r="J115" t="s">
        <v>48</v>
      </c>
      <c r="K115">
        <v>0.01</v>
      </c>
      <c r="L115" t="s">
        <v>73</v>
      </c>
      <c r="M115" t="s">
        <v>74</v>
      </c>
      <c r="N115" t="s">
        <v>72</v>
      </c>
      <c r="O115" t="s">
        <v>66</v>
      </c>
      <c r="P115" t="s">
        <v>67</v>
      </c>
      <c r="X115">
        <f t="shared" ref="X115:X116" si="10">AG115</f>
        <v>100</v>
      </c>
      <c r="Y115">
        <f t="shared" ref="Y115:Y116" si="11">X115-1/5*(X115-AA115)</f>
        <v>80</v>
      </c>
      <c r="Z115">
        <f t="shared" ref="Z115:Z116" si="12">X115-3/5*(X115-AA115)</f>
        <v>40</v>
      </c>
      <c r="AA115">
        <f t="shared" ref="AA115:AA116" si="13">100-X115</f>
        <v>0</v>
      </c>
      <c r="AB115">
        <f t="shared" ref="AB115:AB116" si="14">AA115</f>
        <v>0</v>
      </c>
      <c r="AG115">
        <v>100</v>
      </c>
      <c r="AJ115">
        <v>0</v>
      </c>
    </row>
    <row r="116" spans="1:36" x14ac:dyDescent="0.3">
      <c r="A116" t="s">
        <v>12</v>
      </c>
      <c r="B116" t="s">
        <v>13</v>
      </c>
      <c r="C116" t="s">
        <v>21</v>
      </c>
      <c r="D116" t="s">
        <v>31</v>
      </c>
      <c r="E116" t="s">
        <v>36</v>
      </c>
      <c r="J116" t="s">
        <v>48</v>
      </c>
      <c r="K116">
        <v>0.01</v>
      </c>
      <c r="L116" t="s">
        <v>73</v>
      </c>
      <c r="M116" t="s">
        <v>74</v>
      </c>
      <c r="N116" t="s">
        <v>72</v>
      </c>
      <c r="O116" t="s">
        <v>66</v>
      </c>
      <c r="P116" t="s">
        <v>67</v>
      </c>
      <c r="X116">
        <f t="shared" si="10"/>
        <v>0</v>
      </c>
      <c r="Y116">
        <f t="shared" si="11"/>
        <v>20</v>
      </c>
      <c r="Z116">
        <f t="shared" si="12"/>
        <v>60</v>
      </c>
      <c r="AA116">
        <f t="shared" si="13"/>
        <v>100</v>
      </c>
      <c r="AB116">
        <f t="shared" si="14"/>
        <v>100</v>
      </c>
      <c r="AG116">
        <v>0</v>
      </c>
      <c r="AJ116">
        <v>0</v>
      </c>
    </row>
    <row r="117" spans="1:36" x14ac:dyDescent="0.3">
      <c r="A117" t="s">
        <v>12</v>
      </c>
      <c r="B117" t="s">
        <v>13</v>
      </c>
      <c r="C117" t="s">
        <v>22</v>
      </c>
      <c r="D117" t="s">
        <v>29</v>
      </c>
      <c r="J117" s="2" t="s">
        <v>50</v>
      </c>
      <c r="K117" s="2">
        <v>1000</v>
      </c>
      <c r="L117" s="2" t="s">
        <v>68</v>
      </c>
      <c r="M117" t="s">
        <v>69</v>
      </c>
      <c r="N117" s="2" t="s">
        <v>65</v>
      </c>
      <c r="O117" t="s">
        <v>66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>
        <v>5.480067</v>
      </c>
      <c r="AJ117">
        <v>0</v>
      </c>
    </row>
    <row r="118" spans="1:36" x14ac:dyDescent="0.3">
      <c r="A118" t="s">
        <v>12</v>
      </c>
      <c r="B118" t="s">
        <v>13</v>
      </c>
      <c r="C118" t="s">
        <v>22</v>
      </c>
      <c r="D118" t="s">
        <v>30</v>
      </c>
      <c r="E118" t="s">
        <v>35</v>
      </c>
      <c r="F118" t="s">
        <v>37</v>
      </c>
      <c r="J118" t="s">
        <v>47</v>
      </c>
      <c r="K118">
        <f t="shared" ref="K118:K119" si="15">1/1000/3600</f>
        <v>2.7777777777777776E-7</v>
      </c>
      <c r="L118" t="s">
        <v>70</v>
      </c>
      <c r="M118" t="s">
        <v>69</v>
      </c>
      <c r="N118" t="s">
        <v>65</v>
      </c>
      <c r="O118" t="s">
        <v>66</v>
      </c>
      <c r="AG118">
        <v>0.6</v>
      </c>
      <c r="AJ118">
        <v>0</v>
      </c>
    </row>
    <row r="119" spans="1:36" x14ac:dyDescent="0.3">
      <c r="A119" t="s">
        <v>12</v>
      </c>
      <c r="B119" t="s">
        <v>13</v>
      </c>
      <c r="C119" t="s">
        <v>22</v>
      </c>
      <c r="D119" t="s">
        <v>30</v>
      </c>
      <c r="E119" t="s">
        <v>35</v>
      </c>
      <c r="F119" t="s">
        <v>38</v>
      </c>
      <c r="J119" t="s">
        <v>47</v>
      </c>
      <c r="K119">
        <f t="shared" si="15"/>
        <v>2.7777777777777776E-7</v>
      </c>
      <c r="L119" t="s">
        <v>70</v>
      </c>
      <c r="M119" t="s">
        <v>69</v>
      </c>
      <c r="N119" t="s">
        <v>65</v>
      </c>
      <c r="O119" t="s">
        <v>66</v>
      </c>
      <c r="AG119">
        <v>0</v>
      </c>
      <c r="AJ119">
        <v>0</v>
      </c>
    </row>
    <row r="120" spans="1:36" x14ac:dyDescent="0.3">
      <c r="A120" t="s">
        <v>12</v>
      </c>
      <c r="B120" t="s">
        <v>13</v>
      </c>
      <c r="C120" t="s">
        <v>22</v>
      </c>
      <c r="D120" t="s">
        <v>30</v>
      </c>
      <c r="E120" t="s">
        <v>35</v>
      </c>
      <c r="F120" t="s">
        <v>39</v>
      </c>
      <c r="G120" t="s">
        <v>42</v>
      </c>
      <c r="J120" t="s">
        <v>48</v>
      </c>
      <c r="K120">
        <v>0.01</v>
      </c>
      <c r="L120" t="s">
        <v>70</v>
      </c>
      <c r="M120" t="s">
        <v>69</v>
      </c>
      <c r="N120" t="s">
        <v>65</v>
      </c>
      <c r="O120" t="s">
        <v>66</v>
      </c>
      <c r="AG120">
        <v>6.3355837966640189</v>
      </c>
      <c r="AJ120">
        <v>0</v>
      </c>
    </row>
    <row r="121" spans="1:36" x14ac:dyDescent="0.3">
      <c r="A121" t="s">
        <v>12</v>
      </c>
      <c r="B121" t="s">
        <v>13</v>
      </c>
      <c r="C121" t="s">
        <v>22</v>
      </c>
      <c r="D121" t="s">
        <v>30</v>
      </c>
      <c r="E121" t="s">
        <v>35</v>
      </c>
      <c r="F121" t="s">
        <v>39</v>
      </c>
      <c r="G121" t="s">
        <v>43</v>
      </c>
      <c r="J121" t="s">
        <v>48</v>
      </c>
      <c r="K121">
        <v>0.01</v>
      </c>
      <c r="L121" t="s">
        <v>70</v>
      </c>
      <c r="M121" t="s">
        <v>69</v>
      </c>
      <c r="N121" t="s">
        <v>65</v>
      </c>
      <c r="O121" t="s">
        <v>66</v>
      </c>
      <c r="AG121">
        <v>16.664416203335978</v>
      </c>
      <c r="AJ121">
        <v>0</v>
      </c>
    </row>
    <row r="122" spans="1:36" x14ac:dyDescent="0.3">
      <c r="A122" t="s">
        <v>12</v>
      </c>
      <c r="B122" t="s">
        <v>13</v>
      </c>
      <c r="C122" t="s">
        <v>22</v>
      </c>
      <c r="D122" t="s">
        <v>30</v>
      </c>
      <c r="E122" t="s">
        <v>35</v>
      </c>
      <c r="F122" t="s">
        <v>39</v>
      </c>
      <c r="G122" t="s">
        <v>44</v>
      </c>
      <c r="J122" t="s">
        <v>48</v>
      </c>
      <c r="K122">
        <v>0.01</v>
      </c>
      <c r="L122" t="s">
        <v>70</v>
      </c>
      <c r="M122" t="s">
        <v>69</v>
      </c>
      <c r="N122" t="s">
        <v>65</v>
      </c>
      <c r="O122" t="s">
        <v>66</v>
      </c>
      <c r="AG122">
        <v>11</v>
      </c>
      <c r="AJ122">
        <v>0</v>
      </c>
    </row>
    <row r="123" spans="1:36" x14ac:dyDescent="0.3">
      <c r="A123" t="s">
        <v>12</v>
      </c>
      <c r="B123" t="s">
        <v>13</v>
      </c>
      <c r="C123" t="s">
        <v>22</v>
      </c>
      <c r="D123" t="s">
        <v>30</v>
      </c>
      <c r="E123" t="s">
        <v>35</v>
      </c>
      <c r="F123" t="s">
        <v>39</v>
      </c>
      <c r="G123" t="s">
        <v>45</v>
      </c>
      <c r="J123" t="s">
        <v>48</v>
      </c>
      <c r="K123">
        <v>0.01</v>
      </c>
      <c r="L123" t="s">
        <v>70</v>
      </c>
      <c r="M123" t="s">
        <v>69</v>
      </c>
      <c r="N123" t="s">
        <v>65</v>
      </c>
      <c r="O123" t="s">
        <v>66</v>
      </c>
      <c r="AG123">
        <v>10</v>
      </c>
      <c r="AJ123">
        <v>0</v>
      </c>
    </row>
    <row r="124" spans="1:36" x14ac:dyDescent="0.3">
      <c r="A124" t="s">
        <v>12</v>
      </c>
      <c r="B124" t="s">
        <v>13</v>
      </c>
      <c r="C124" t="s">
        <v>22</v>
      </c>
      <c r="D124" t="s">
        <v>30</v>
      </c>
      <c r="E124" t="s">
        <v>35</v>
      </c>
      <c r="F124" t="s">
        <v>39</v>
      </c>
      <c r="G124" t="s">
        <v>46</v>
      </c>
      <c r="J124" t="s">
        <v>48</v>
      </c>
      <c r="K124">
        <v>0.01</v>
      </c>
      <c r="L124" t="s">
        <v>70</v>
      </c>
      <c r="M124" t="s">
        <v>69</v>
      </c>
      <c r="N124" t="s">
        <v>65</v>
      </c>
      <c r="O124" t="s">
        <v>66</v>
      </c>
      <c r="AG124">
        <v>56</v>
      </c>
      <c r="AJ124">
        <v>0</v>
      </c>
    </row>
    <row r="125" spans="1:36" x14ac:dyDescent="0.3">
      <c r="A125" t="s">
        <v>12</v>
      </c>
      <c r="B125" t="s">
        <v>13</v>
      </c>
      <c r="C125" t="s">
        <v>22</v>
      </c>
      <c r="D125" t="s">
        <v>30</v>
      </c>
      <c r="E125" t="s">
        <v>35</v>
      </c>
      <c r="F125" t="s">
        <v>39</v>
      </c>
      <c r="J125" t="s">
        <v>47</v>
      </c>
      <c r="K125">
        <f>1/1000/3600</f>
        <v>2.7777777777777776E-7</v>
      </c>
      <c r="L125" t="s">
        <v>70</v>
      </c>
      <c r="M125" t="s">
        <v>69</v>
      </c>
      <c r="N125" t="s">
        <v>65</v>
      </c>
      <c r="O125" t="s">
        <v>66</v>
      </c>
      <c r="AG125">
        <v>11.9</v>
      </c>
      <c r="AJ125">
        <v>0</v>
      </c>
    </row>
    <row r="126" spans="1:36" x14ac:dyDescent="0.3">
      <c r="A126" t="s">
        <v>12</v>
      </c>
      <c r="B126" t="s">
        <v>13</v>
      </c>
      <c r="C126" t="s">
        <v>22</v>
      </c>
      <c r="D126" t="s">
        <v>30</v>
      </c>
      <c r="E126" t="s">
        <v>35</v>
      </c>
      <c r="F126" t="s">
        <v>40</v>
      </c>
      <c r="J126" t="s">
        <v>48</v>
      </c>
      <c r="K126">
        <v>0.01</v>
      </c>
      <c r="L126" t="s">
        <v>70</v>
      </c>
      <c r="M126" t="s">
        <v>69</v>
      </c>
      <c r="N126" t="s">
        <v>65</v>
      </c>
      <c r="O126" t="s">
        <v>66</v>
      </c>
      <c r="AG126">
        <v>0</v>
      </c>
      <c r="AJ126">
        <v>0</v>
      </c>
    </row>
    <row r="127" spans="1:36" x14ac:dyDescent="0.3">
      <c r="A127" t="s">
        <v>12</v>
      </c>
      <c r="B127" t="s">
        <v>13</v>
      </c>
      <c r="C127" t="s">
        <v>22</v>
      </c>
      <c r="D127" t="s">
        <v>30</v>
      </c>
      <c r="E127" t="s">
        <v>35</v>
      </c>
      <c r="F127" t="s">
        <v>41</v>
      </c>
      <c r="J127" t="s">
        <v>47</v>
      </c>
      <c r="K127">
        <f t="shared" ref="K127:K129" si="16">1/1000/3600</f>
        <v>2.7777777777777776E-7</v>
      </c>
      <c r="L127" t="s">
        <v>70</v>
      </c>
      <c r="M127" t="s">
        <v>69</v>
      </c>
      <c r="N127" t="s">
        <v>65</v>
      </c>
      <c r="O127" t="s">
        <v>66</v>
      </c>
      <c r="AG127">
        <v>12.5</v>
      </c>
      <c r="AJ127">
        <v>0</v>
      </c>
    </row>
    <row r="128" spans="1:36" x14ac:dyDescent="0.3">
      <c r="A128" t="s">
        <v>12</v>
      </c>
      <c r="B128" t="s">
        <v>13</v>
      </c>
      <c r="C128" t="s">
        <v>22</v>
      </c>
      <c r="D128" t="s">
        <v>30</v>
      </c>
      <c r="E128" t="s">
        <v>36</v>
      </c>
      <c r="F128" t="s">
        <v>37</v>
      </c>
      <c r="J128" t="s">
        <v>47</v>
      </c>
      <c r="K128">
        <f t="shared" si="16"/>
        <v>2.7777777777777776E-7</v>
      </c>
      <c r="L128" t="s">
        <v>70</v>
      </c>
      <c r="M128" t="s">
        <v>69</v>
      </c>
      <c r="N128" t="s">
        <v>65</v>
      </c>
      <c r="O128" t="s">
        <v>66</v>
      </c>
      <c r="AG128">
        <v>5.4</v>
      </c>
      <c r="AJ128">
        <v>0</v>
      </c>
    </row>
    <row r="129" spans="1:36" x14ac:dyDescent="0.3">
      <c r="A129" t="s">
        <v>12</v>
      </c>
      <c r="B129" t="s">
        <v>13</v>
      </c>
      <c r="C129" t="s">
        <v>22</v>
      </c>
      <c r="D129" t="s">
        <v>30</v>
      </c>
      <c r="E129" t="s">
        <v>36</v>
      </c>
      <c r="F129" t="s">
        <v>38</v>
      </c>
      <c r="J129" t="s">
        <v>47</v>
      </c>
      <c r="K129">
        <f t="shared" si="16"/>
        <v>2.7777777777777776E-7</v>
      </c>
      <c r="L129" t="s">
        <v>70</v>
      </c>
      <c r="M129" t="s">
        <v>69</v>
      </c>
      <c r="N129" t="s">
        <v>65</v>
      </c>
      <c r="O129" t="s">
        <v>66</v>
      </c>
      <c r="AG129">
        <v>22.677731999999999</v>
      </c>
      <c r="AJ129">
        <v>0</v>
      </c>
    </row>
    <row r="130" spans="1:36" x14ac:dyDescent="0.3">
      <c r="A130" t="s">
        <v>12</v>
      </c>
      <c r="B130" t="s">
        <v>13</v>
      </c>
      <c r="C130" t="s">
        <v>22</v>
      </c>
      <c r="D130" t="s">
        <v>30</v>
      </c>
      <c r="E130" t="s">
        <v>36</v>
      </c>
      <c r="F130" t="s">
        <v>39</v>
      </c>
      <c r="G130" t="s">
        <v>42</v>
      </c>
      <c r="J130" t="s">
        <v>48</v>
      </c>
      <c r="K130">
        <v>0.01</v>
      </c>
      <c r="L130" t="s">
        <v>70</v>
      </c>
      <c r="M130" t="s">
        <v>69</v>
      </c>
      <c r="N130" t="s">
        <v>65</v>
      </c>
      <c r="O130" t="s">
        <v>66</v>
      </c>
      <c r="AG130">
        <v>6.3355837966640189</v>
      </c>
      <c r="AJ130">
        <v>0</v>
      </c>
    </row>
    <row r="131" spans="1:36" x14ac:dyDescent="0.3">
      <c r="A131" t="s">
        <v>12</v>
      </c>
      <c r="B131" t="s">
        <v>13</v>
      </c>
      <c r="C131" t="s">
        <v>22</v>
      </c>
      <c r="D131" t="s">
        <v>30</v>
      </c>
      <c r="E131" t="s">
        <v>36</v>
      </c>
      <c r="F131" t="s">
        <v>39</v>
      </c>
      <c r="G131" t="s">
        <v>43</v>
      </c>
      <c r="J131" t="s">
        <v>48</v>
      </c>
      <c r="K131">
        <v>0.01</v>
      </c>
      <c r="L131" t="s">
        <v>70</v>
      </c>
      <c r="M131" t="s">
        <v>69</v>
      </c>
      <c r="N131" t="s">
        <v>65</v>
      </c>
      <c r="O131" t="s">
        <v>66</v>
      </c>
      <c r="AG131">
        <v>16.664416203335978</v>
      </c>
      <c r="AJ131">
        <v>0</v>
      </c>
    </row>
    <row r="132" spans="1:36" x14ac:dyDescent="0.3">
      <c r="A132" t="s">
        <v>12</v>
      </c>
      <c r="B132" t="s">
        <v>13</v>
      </c>
      <c r="C132" t="s">
        <v>22</v>
      </c>
      <c r="D132" t="s">
        <v>30</v>
      </c>
      <c r="E132" t="s">
        <v>36</v>
      </c>
      <c r="F132" t="s">
        <v>39</v>
      </c>
      <c r="G132" t="s">
        <v>44</v>
      </c>
      <c r="J132" t="s">
        <v>48</v>
      </c>
      <c r="K132">
        <v>0.01</v>
      </c>
      <c r="L132" t="s">
        <v>70</v>
      </c>
      <c r="M132" t="s">
        <v>69</v>
      </c>
      <c r="N132" t="s">
        <v>65</v>
      </c>
      <c r="O132" t="s">
        <v>66</v>
      </c>
      <c r="AG132">
        <v>11</v>
      </c>
      <c r="AJ132">
        <v>0</v>
      </c>
    </row>
    <row r="133" spans="1:36" x14ac:dyDescent="0.3">
      <c r="A133" t="s">
        <v>12</v>
      </c>
      <c r="B133" t="s">
        <v>13</v>
      </c>
      <c r="C133" t="s">
        <v>22</v>
      </c>
      <c r="D133" t="s">
        <v>30</v>
      </c>
      <c r="E133" t="s">
        <v>36</v>
      </c>
      <c r="F133" t="s">
        <v>39</v>
      </c>
      <c r="G133" t="s">
        <v>45</v>
      </c>
      <c r="J133" t="s">
        <v>48</v>
      </c>
      <c r="K133">
        <v>0.01</v>
      </c>
      <c r="L133" t="s">
        <v>70</v>
      </c>
      <c r="M133" t="s">
        <v>69</v>
      </c>
      <c r="N133" t="s">
        <v>65</v>
      </c>
      <c r="O133" t="s">
        <v>66</v>
      </c>
      <c r="AG133">
        <v>10</v>
      </c>
      <c r="AJ133">
        <v>0</v>
      </c>
    </row>
    <row r="134" spans="1:36" x14ac:dyDescent="0.3">
      <c r="A134" t="s">
        <v>12</v>
      </c>
      <c r="B134" t="s">
        <v>13</v>
      </c>
      <c r="C134" t="s">
        <v>22</v>
      </c>
      <c r="D134" t="s">
        <v>30</v>
      </c>
      <c r="E134" t="s">
        <v>36</v>
      </c>
      <c r="F134" t="s">
        <v>39</v>
      </c>
      <c r="G134" t="s">
        <v>46</v>
      </c>
      <c r="J134" t="s">
        <v>48</v>
      </c>
      <c r="K134">
        <v>0.01</v>
      </c>
      <c r="L134" t="s">
        <v>70</v>
      </c>
      <c r="M134" t="s">
        <v>69</v>
      </c>
      <c r="N134" t="s">
        <v>65</v>
      </c>
      <c r="O134" t="s">
        <v>66</v>
      </c>
      <c r="AG134">
        <v>56</v>
      </c>
      <c r="AJ134">
        <v>0</v>
      </c>
    </row>
    <row r="135" spans="1:36" x14ac:dyDescent="0.3">
      <c r="A135" t="s">
        <v>12</v>
      </c>
      <c r="B135" t="s">
        <v>13</v>
      </c>
      <c r="C135" t="s">
        <v>22</v>
      </c>
      <c r="D135" t="s">
        <v>30</v>
      </c>
      <c r="E135" t="s">
        <v>36</v>
      </c>
      <c r="F135" t="s">
        <v>39</v>
      </c>
      <c r="J135" t="s">
        <v>47</v>
      </c>
      <c r="K135">
        <f>1/1000/3600</f>
        <v>2.7777777777777776E-7</v>
      </c>
      <c r="L135" t="s">
        <v>70</v>
      </c>
      <c r="M135" t="s">
        <v>69</v>
      </c>
      <c r="N135" t="s">
        <v>65</v>
      </c>
      <c r="O135" t="s">
        <v>66</v>
      </c>
      <c r="AG135">
        <v>0</v>
      </c>
      <c r="AJ135">
        <v>0</v>
      </c>
    </row>
    <row r="136" spans="1:36" x14ac:dyDescent="0.3">
      <c r="A136" t="s">
        <v>12</v>
      </c>
      <c r="B136" t="s">
        <v>13</v>
      </c>
      <c r="C136" t="s">
        <v>22</v>
      </c>
      <c r="D136" t="s">
        <v>30</v>
      </c>
      <c r="E136" t="s">
        <v>36</v>
      </c>
      <c r="F136" t="s">
        <v>40</v>
      </c>
      <c r="J136" t="s">
        <v>48</v>
      </c>
      <c r="K136">
        <v>0.01</v>
      </c>
      <c r="L136" t="s">
        <v>70</v>
      </c>
      <c r="M136" t="s">
        <v>69</v>
      </c>
      <c r="N136" t="s">
        <v>65</v>
      </c>
      <c r="O136" t="s">
        <v>66</v>
      </c>
      <c r="AG136">
        <v>0</v>
      </c>
      <c r="AJ136">
        <v>0</v>
      </c>
    </row>
    <row r="137" spans="1:36" x14ac:dyDescent="0.3">
      <c r="A137" t="s">
        <v>12</v>
      </c>
      <c r="B137" t="s">
        <v>13</v>
      </c>
      <c r="C137" t="s">
        <v>22</v>
      </c>
      <c r="D137" t="s">
        <v>30</v>
      </c>
      <c r="E137" t="s">
        <v>36</v>
      </c>
      <c r="F137" t="s">
        <v>41</v>
      </c>
      <c r="J137" t="s">
        <v>47</v>
      </c>
      <c r="K137">
        <f>1/1000/3600</f>
        <v>2.7777777777777776E-7</v>
      </c>
      <c r="L137" t="s">
        <v>70</v>
      </c>
      <c r="M137" t="s">
        <v>69</v>
      </c>
      <c r="N137" t="s">
        <v>65</v>
      </c>
      <c r="O137" t="s">
        <v>66</v>
      </c>
      <c r="AG137">
        <v>28.077732000000001</v>
      </c>
      <c r="AJ137">
        <v>0</v>
      </c>
    </row>
    <row r="138" spans="1:36" x14ac:dyDescent="0.3">
      <c r="A138" t="s">
        <v>12</v>
      </c>
      <c r="B138" t="s">
        <v>13</v>
      </c>
      <c r="C138" t="s">
        <v>22</v>
      </c>
      <c r="D138" t="s">
        <v>31</v>
      </c>
      <c r="E138" t="s">
        <v>35</v>
      </c>
      <c r="J138" t="s">
        <v>48</v>
      </c>
      <c r="K138">
        <v>0.01</v>
      </c>
      <c r="L138" t="s">
        <v>73</v>
      </c>
      <c r="M138" t="s">
        <v>74</v>
      </c>
      <c r="N138" t="s">
        <v>72</v>
      </c>
      <c r="O138" t="s">
        <v>66</v>
      </c>
      <c r="P138" t="s">
        <v>67</v>
      </c>
      <c r="X138">
        <f t="shared" ref="X138:X139" si="17">AG138</f>
        <v>0</v>
      </c>
      <c r="Y138">
        <f t="shared" ref="Y138:Y139" si="18">X138-1/5*(X138-AA138)</f>
        <v>20</v>
      </c>
      <c r="Z138">
        <f t="shared" ref="Z138:Z139" si="19">X138-3/5*(X138-AA138)</f>
        <v>60</v>
      </c>
      <c r="AA138">
        <f t="shared" ref="AA138:AA139" si="20">100-X138</f>
        <v>100</v>
      </c>
      <c r="AB138">
        <f t="shared" ref="AB138:AB139" si="21">AA138</f>
        <v>100</v>
      </c>
      <c r="AJ138">
        <v>0</v>
      </c>
    </row>
    <row r="139" spans="1:36" x14ac:dyDescent="0.3">
      <c r="A139" t="s">
        <v>12</v>
      </c>
      <c r="B139" t="s">
        <v>13</v>
      </c>
      <c r="C139" t="s">
        <v>22</v>
      </c>
      <c r="D139" t="s">
        <v>31</v>
      </c>
      <c r="E139" t="s">
        <v>36</v>
      </c>
      <c r="J139" t="s">
        <v>48</v>
      </c>
      <c r="K139">
        <v>0.01</v>
      </c>
      <c r="L139" t="s">
        <v>73</v>
      </c>
      <c r="M139" t="s">
        <v>74</v>
      </c>
      <c r="N139" t="s">
        <v>72</v>
      </c>
      <c r="O139" t="s">
        <v>66</v>
      </c>
      <c r="P139" t="s">
        <v>67</v>
      </c>
      <c r="X139">
        <f t="shared" si="17"/>
        <v>100</v>
      </c>
      <c r="Y139">
        <f t="shared" si="18"/>
        <v>80</v>
      </c>
      <c r="Z139">
        <f t="shared" si="19"/>
        <v>40</v>
      </c>
      <c r="AA139">
        <f t="shared" si="20"/>
        <v>0</v>
      </c>
      <c r="AB139">
        <f t="shared" si="21"/>
        <v>0</v>
      </c>
      <c r="AG139">
        <v>100</v>
      </c>
      <c r="AJ139">
        <v>0</v>
      </c>
    </row>
    <row r="140" spans="1:36" x14ac:dyDescent="0.3">
      <c r="A140" t="s">
        <v>12</v>
      </c>
      <c r="B140" t="s">
        <v>13</v>
      </c>
      <c r="C140" t="s">
        <v>23</v>
      </c>
      <c r="D140" t="s">
        <v>29</v>
      </c>
      <c r="J140" s="2" t="s">
        <v>50</v>
      </c>
      <c r="K140" s="2">
        <v>1000</v>
      </c>
      <c r="L140" s="2" t="s">
        <v>68</v>
      </c>
      <c r="M140" t="s">
        <v>69</v>
      </c>
      <c r="N140" s="2" t="s">
        <v>65</v>
      </c>
      <c r="O140" t="s">
        <v>66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>
        <v>2648.9859919999999</v>
      </c>
      <c r="AJ140">
        <v>0</v>
      </c>
    </row>
    <row r="141" spans="1:36" x14ac:dyDescent="0.3">
      <c r="A141" t="s">
        <v>12</v>
      </c>
      <c r="B141" t="s">
        <v>13</v>
      </c>
      <c r="C141" t="s">
        <v>23</v>
      </c>
      <c r="D141" t="s">
        <v>30</v>
      </c>
      <c r="E141" t="s">
        <v>35</v>
      </c>
      <c r="F141" t="s">
        <v>37</v>
      </c>
      <c r="J141" t="s">
        <v>47</v>
      </c>
      <c r="K141">
        <f t="shared" ref="K141:K142" si="22">1/1000/3600</f>
        <v>2.7777777777777776E-7</v>
      </c>
      <c r="L141" t="s">
        <v>70</v>
      </c>
      <c r="M141" t="s">
        <v>69</v>
      </c>
      <c r="N141" t="s">
        <v>65</v>
      </c>
      <c r="O141" t="s">
        <v>66</v>
      </c>
      <c r="AG141">
        <v>0.8</v>
      </c>
      <c r="AJ141">
        <v>0</v>
      </c>
    </row>
    <row r="142" spans="1:36" x14ac:dyDescent="0.3">
      <c r="A142" t="s">
        <v>12</v>
      </c>
      <c r="B142" t="s">
        <v>13</v>
      </c>
      <c r="C142" t="s">
        <v>23</v>
      </c>
      <c r="D142" t="s">
        <v>30</v>
      </c>
      <c r="E142" t="s">
        <v>35</v>
      </c>
      <c r="F142" t="s">
        <v>38</v>
      </c>
      <c r="J142" t="s">
        <v>47</v>
      </c>
      <c r="K142">
        <f t="shared" si="22"/>
        <v>2.7777777777777776E-7</v>
      </c>
      <c r="L142" t="s">
        <v>70</v>
      </c>
      <c r="M142" t="s">
        <v>69</v>
      </c>
      <c r="N142" t="s">
        <v>65</v>
      </c>
      <c r="O142" t="s">
        <v>66</v>
      </c>
      <c r="AG142">
        <v>0</v>
      </c>
      <c r="AJ142">
        <v>0</v>
      </c>
    </row>
    <row r="143" spans="1:36" x14ac:dyDescent="0.3">
      <c r="A143" t="s">
        <v>12</v>
      </c>
      <c r="B143" t="s">
        <v>13</v>
      </c>
      <c r="C143" t="s">
        <v>23</v>
      </c>
      <c r="D143" t="s">
        <v>30</v>
      </c>
      <c r="E143" t="s">
        <v>35</v>
      </c>
      <c r="F143" t="s">
        <v>39</v>
      </c>
      <c r="G143" t="s">
        <v>42</v>
      </c>
      <c r="J143" t="s">
        <v>48</v>
      </c>
      <c r="K143">
        <v>0.01</v>
      </c>
      <c r="L143" t="s">
        <v>70</v>
      </c>
      <c r="M143" t="s">
        <v>69</v>
      </c>
      <c r="N143" t="s">
        <v>65</v>
      </c>
      <c r="O143" t="s">
        <v>66</v>
      </c>
      <c r="AG143">
        <v>6.3355837966640189</v>
      </c>
      <c r="AJ143">
        <v>0</v>
      </c>
    </row>
    <row r="144" spans="1:36" x14ac:dyDescent="0.3">
      <c r="A144" t="s">
        <v>12</v>
      </c>
      <c r="B144" t="s">
        <v>13</v>
      </c>
      <c r="C144" t="s">
        <v>23</v>
      </c>
      <c r="D144" t="s">
        <v>30</v>
      </c>
      <c r="E144" t="s">
        <v>35</v>
      </c>
      <c r="F144" t="s">
        <v>39</v>
      </c>
      <c r="G144" t="s">
        <v>43</v>
      </c>
      <c r="J144" t="s">
        <v>48</v>
      </c>
      <c r="K144">
        <v>0.01</v>
      </c>
      <c r="L144" t="s">
        <v>70</v>
      </c>
      <c r="M144" t="s">
        <v>69</v>
      </c>
      <c r="N144" t="s">
        <v>65</v>
      </c>
      <c r="O144" t="s">
        <v>66</v>
      </c>
      <c r="AG144">
        <v>16.664416203335978</v>
      </c>
      <c r="AJ144">
        <v>0</v>
      </c>
    </row>
    <row r="145" spans="1:36" x14ac:dyDescent="0.3">
      <c r="A145" t="s">
        <v>12</v>
      </c>
      <c r="B145" t="s">
        <v>13</v>
      </c>
      <c r="C145" t="s">
        <v>23</v>
      </c>
      <c r="D145" t="s">
        <v>30</v>
      </c>
      <c r="E145" t="s">
        <v>35</v>
      </c>
      <c r="F145" t="s">
        <v>39</v>
      </c>
      <c r="G145" t="s">
        <v>44</v>
      </c>
      <c r="J145" t="s">
        <v>48</v>
      </c>
      <c r="K145">
        <v>0.01</v>
      </c>
      <c r="L145" t="s">
        <v>70</v>
      </c>
      <c r="M145" t="s">
        <v>69</v>
      </c>
      <c r="N145" t="s">
        <v>65</v>
      </c>
      <c r="O145" t="s">
        <v>66</v>
      </c>
      <c r="AG145">
        <v>11</v>
      </c>
      <c r="AJ145">
        <v>0</v>
      </c>
    </row>
    <row r="146" spans="1:36" x14ac:dyDescent="0.3">
      <c r="A146" t="s">
        <v>12</v>
      </c>
      <c r="B146" t="s">
        <v>13</v>
      </c>
      <c r="C146" t="s">
        <v>23</v>
      </c>
      <c r="D146" t="s">
        <v>30</v>
      </c>
      <c r="E146" t="s">
        <v>35</v>
      </c>
      <c r="F146" t="s">
        <v>39</v>
      </c>
      <c r="G146" t="s">
        <v>45</v>
      </c>
      <c r="J146" t="s">
        <v>48</v>
      </c>
      <c r="K146">
        <v>0.01</v>
      </c>
      <c r="L146" t="s">
        <v>70</v>
      </c>
      <c r="M146" t="s">
        <v>69</v>
      </c>
      <c r="N146" t="s">
        <v>65</v>
      </c>
      <c r="O146" t="s">
        <v>66</v>
      </c>
      <c r="AG146">
        <v>10</v>
      </c>
      <c r="AJ146">
        <v>0</v>
      </c>
    </row>
    <row r="147" spans="1:36" x14ac:dyDescent="0.3">
      <c r="A147" t="s">
        <v>12</v>
      </c>
      <c r="B147" t="s">
        <v>13</v>
      </c>
      <c r="C147" t="s">
        <v>23</v>
      </c>
      <c r="D147" t="s">
        <v>30</v>
      </c>
      <c r="E147" t="s">
        <v>35</v>
      </c>
      <c r="F147" t="s">
        <v>39</v>
      </c>
      <c r="G147" t="s">
        <v>46</v>
      </c>
      <c r="J147" t="s">
        <v>48</v>
      </c>
      <c r="K147">
        <v>0.01</v>
      </c>
      <c r="L147" t="s">
        <v>70</v>
      </c>
      <c r="M147" t="s">
        <v>69</v>
      </c>
      <c r="N147" t="s">
        <v>65</v>
      </c>
      <c r="O147" t="s">
        <v>66</v>
      </c>
      <c r="AG147">
        <v>56</v>
      </c>
      <c r="AJ147">
        <v>0</v>
      </c>
    </row>
    <row r="148" spans="1:36" x14ac:dyDescent="0.3">
      <c r="A148" t="s">
        <v>12</v>
      </c>
      <c r="B148" t="s">
        <v>13</v>
      </c>
      <c r="C148" t="s">
        <v>23</v>
      </c>
      <c r="D148" t="s">
        <v>30</v>
      </c>
      <c r="E148" t="s">
        <v>35</v>
      </c>
      <c r="F148" t="s">
        <v>39</v>
      </c>
      <c r="J148" t="s">
        <v>47</v>
      </c>
      <c r="K148">
        <f>1/1000/3600</f>
        <v>2.7777777777777776E-7</v>
      </c>
      <c r="L148" t="s">
        <v>70</v>
      </c>
      <c r="M148" t="s">
        <v>69</v>
      </c>
      <c r="N148" t="s">
        <v>65</v>
      </c>
      <c r="O148" t="s">
        <v>66</v>
      </c>
      <c r="AG148">
        <v>15.7</v>
      </c>
      <c r="AJ148">
        <v>0</v>
      </c>
    </row>
    <row r="149" spans="1:36" x14ac:dyDescent="0.3">
      <c r="A149" t="s">
        <v>12</v>
      </c>
      <c r="B149" t="s">
        <v>13</v>
      </c>
      <c r="C149" t="s">
        <v>23</v>
      </c>
      <c r="D149" t="s">
        <v>30</v>
      </c>
      <c r="E149" t="s">
        <v>35</v>
      </c>
      <c r="F149" t="s">
        <v>40</v>
      </c>
      <c r="J149" t="s">
        <v>48</v>
      </c>
      <c r="K149">
        <v>0.01</v>
      </c>
      <c r="L149" t="s">
        <v>70</v>
      </c>
      <c r="M149" t="s">
        <v>69</v>
      </c>
      <c r="N149" t="s">
        <v>65</v>
      </c>
      <c r="O149" t="s">
        <v>66</v>
      </c>
      <c r="AG149">
        <v>0</v>
      </c>
      <c r="AJ149">
        <v>0</v>
      </c>
    </row>
    <row r="150" spans="1:36" x14ac:dyDescent="0.3">
      <c r="A150" t="s">
        <v>12</v>
      </c>
      <c r="B150" t="s">
        <v>13</v>
      </c>
      <c r="C150" t="s">
        <v>23</v>
      </c>
      <c r="D150" t="s">
        <v>30</v>
      </c>
      <c r="E150" t="s">
        <v>35</v>
      </c>
      <c r="F150" t="s">
        <v>41</v>
      </c>
      <c r="J150" t="s">
        <v>47</v>
      </c>
      <c r="K150">
        <f t="shared" ref="K150:K152" si="23">1/1000/3600</f>
        <v>2.7777777777777776E-7</v>
      </c>
      <c r="L150" t="s">
        <v>70</v>
      </c>
      <c r="M150" t="s">
        <v>69</v>
      </c>
      <c r="N150" t="s">
        <v>65</v>
      </c>
      <c r="O150" t="s">
        <v>66</v>
      </c>
      <c r="AG150">
        <v>16.5</v>
      </c>
      <c r="AJ150">
        <v>0</v>
      </c>
    </row>
    <row r="151" spans="1:36" x14ac:dyDescent="0.3">
      <c r="A151" t="s">
        <v>12</v>
      </c>
      <c r="B151" t="s">
        <v>13</v>
      </c>
      <c r="C151" t="s">
        <v>23</v>
      </c>
      <c r="D151" t="s">
        <v>30</v>
      </c>
      <c r="E151" t="s">
        <v>36</v>
      </c>
      <c r="F151" t="s">
        <v>37</v>
      </c>
      <c r="J151" t="s">
        <v>47</v>
      </c>
      <c r="K151">
        <f t="shared" si="23"/>
        <v>2.7777777777777776E-7</v>
      </c>
      <c r="L151" t="s">
        <v>70</v>
      </c>
      <c r="M151" t="s">
        <v>69</v>
      </c>
      <c r="N151" t="s">
        <v>65</v>
      </c>
      <c r="O151" t="s">
        <v>66</v>
      </c>
      <c r="AG151">
        <v>17.312000000000001</v>
      </c>
      <c r="AJ151">
        <v>0</v>
      </c>
    </row>
    <row r="152" spans="1:36" x14ac:dyDescent="0.3">
      <c r="A152" t="s">
        <v>12</v>
      </c>
      <c r="B152" t="s">
        <v>13</v>
      </c>
      <c r="C152" t="s">
        <v>23</v>
      </c>
      <c r="D152" t="s">
        <v>30</v>
      </c>
      <c r="E152" t="s">
        <v>36</v>
      </c>
      <c r="F152" t="s">
        <v>38</v>
      </c>
      <c r="J152" t="s">
        <v>47</v>
      </c>
      <c r="K152">
        <f t="shared" si="23"/>
        <v>2.7777777777777776E-7</v>
      </c>
      <c r="L152" t="s">
        <v>70</v>
      </c>
      <c r="M152" t="s">
        <v>69</v>
      </c>
      <c r="N152" t="s">
        <v>65</v>
      </c>
      <c r="O152" t="s">
        <v>66</v>
      </c>
      <c r="AG152">
        <v>51.705228959999992</v>
      </c>
      <c r="AJ152">
        <v>0</v>
      </c>
    </row>
    <row r="153" spans="1:36" x14ac:dyDescent="0.3">
      <c r="A153" t="s">
        <v>12</v>
      </c>
      <c r="B153" t="s">
        <v>13</v>
      </c>
      <c r="C153" t="s">
        <v>23</v>
      </c>
      <c r="D153" t="s">
        <v>30</v>
      </c>
      <c r="E153" t="s">
        <v>36</v>
      </c>
      <c r="F153" t="s">
        <v>39</v>
      </c>
      <c r="G153" t="s">
        <v>42</v>
      </c>
      <c r="J153" t="s">
        <v>48</v>
      </c>
      <c r="K153">
        <v>0.01</v>
      </c>
      <c r="L153" t="s">
        <v>70</v>
      </c>
      <c r="M153" t="s">
        <v>69</v>
      </c>
      <c r="N153" t="s">
        <v>65</v>
      </c>
      <c r="O153" t="s">
        <v>66</v>
      </c>
      <c r="AG153">
        <v>6.3355837966640189</v>
      </c>
      <c r="AJ153">
        <v>0</v>
      </c>
    </row>
    <row r="154" spans="1:36" x14ac:dyDescent="0.3">
      <c r="A154" t="s">
        <v>12</v>
      </c>
      <c r="B154" t="s">
        <v>13</v>
      </c>
      <c r="C154" t="s">
        <v>23</v>
      </c>
      <c r="D154" t="s">
        <v>30</v>
      </c>
      <c r="E154" t="s">
        <v>36</v>
      </c>
      <c r="F154" t="s">
        <v>39</v>
      </c>
      <c r="G154" t="s">
        <v>43</v>
      </c>
      <c r="J154" t="s">
        <v>48</v>
      </c>
      <c r="K154">
        <v>0.01</v>
      </c>
      <c r="L154" t="s">
        <v>70</v>
      </c>
      <c r="M154" t="s">
        <v>69</v>
      </c>
      <c r="N154" t="s">
        <v>65</v>
      </c>
      <c r="O154" t="s">
        <v>66</v>
      </c>
      <c r="AG154">
        <v>16.664416203335978</v>
      </c>
      <c r="AJ154">
        <v>0</v>
      </c>
    </row>
    <row r="155" spans="1:36" x14ac:dyDescent="0.3">
      <c r="A155" t="s">
        <v>12</v>
      </c>
      <c r="B155" t="s">
        <v>13</v>
      </c>
      <c r="C155" t="s">
        <v>23</v>
      </c>
      <c r="D155" t="s">
        <v>30</v>
      </c>
      <c r="E155" t="s">
        <v>36</v>
      </c>
      <c r="F155" t="s">
        <v>39</v>
      </c>
      <c r="G155" t="s">
        <v>44</v>
      </c>
      <c r="J155" t="s">
        <v>48</v>
      </c>
      <c r="K155">
        <v>0.01</v>
      </c>
      <c r="L155" t="s">
        <v>70</v>
      </c>
      <c r="M155" t="s">
        <v>69</v>
      </c>
      <c r="N155" t="s">
        <v>65</v>
      </c>
      <c r="O155" t="s">
        <v>66</v>
      </c>
      <c r="AG155">
        <v>11</v>
      </c>
      <c r="AJ155">
        <v>0</v>
      </c>
    </row>
    <row r="156" spans="1:36" x14ac:dyDescent="0.3">
      <c r="A156" t="s">
        <v>12</v>
      </c>
      <c r="B156" t="s">
        <v>13</v>
      </c>
      <c r="C156" t="s">
        <v>23</v>
      </c>
      <c r="D156" t="s">
        <v>30</v>
      </c>
      <c r="E156" t="s">
        <v>36</v>
      </c>
      <c r="F156" t="s">
        <v>39</v>
      </c>
      <c r="G156" t="s">
        <v>45</v>
      </c>
      <c r="J156" t="s">
        <v>48</v>
      </c>
      <c r="K156">
        <v>0.01</v>
      </c>
      <c r="L156" t="s">
        <v>70</v>
      </c>
      <c r="M156" t="s">
        <v>69</v>
      </c>
      <c r="N156" t="s">
        <v>65</v>
      </c>
      <c r="O156" t="s">
        <v>66</v>
      </c>
      <c r="AG156">
        <v>10</v>
      </c>
      <c r="AJ156">
        <v>0</v>
      </c>
    </row>
    <row r="157" spans="1:36" x14ac:dyDescent="0.3">
      <c r="A157" t="s">
        <v>12</v>
      </c>
      <c r="B157" t="s">
        <v>13</v>
      </c>
      <c r="C157" t="s">
        <v>23</v>
      </c>
      <c r="D157" t="s">
        <v>30</v>
      </c>
      <c r="E157" t="s">
        <v>36</v>
      </c>
      <c r="F157" t="s">
        <v>39</v>
      </c>
      <c r="G157" t="s">
        <v>46</v>
      </c>
      <c r="J157" t="s">
        <v>48</v>
      </c>
      <c r="K157">
        <v>0.01</v>
      </c>
      <c r="L157" t="s">
        <v>70</v>
      </c>
      <c r="M157" t="s">
        <v>69</v>
      </c>
      <c r="N157" t="s">
        <v>65</v>
      </c>
      <c r="O157" t="s">
        <v>66</v>
      </c>
      <c r="AG157">
        <v>56</v>
      </c>
      <c r="AJ157">
        <v>0</v>
      </c>
    </row>
    <row r="158" spans="1:36" x14ac:dyDescent="0.3">
      <c r="A158" t="s">
        <v>12</v>
      </c>
      <c r="B158" t="s">
        <v>13</v>
      </c>
      <c r="C158" t="s">
        <v>23</v>
      </c>
      <c r="D158" t="s">
        <v>30</v>
      </c>
      <c r="E158" t="s">
        <v>36</v>
      </c>
      <c r="F158" t="s">
        <v>39</v>
      </c>
      <c r="J158" t="s">
        <v>47</v>
      </c>
      <c r="K158">
        <f>1/1000/3600</f>
        <v>2.7777777777777776E-7</v>
      </c>
      <c r="L158" t="s">
        <v>70</v>
      </c>
      <c r="M158" t="s">
        <v>69</v>
      </c>
      <c r="N158" t="s">
        <v>65</v>
      </c>
      <c r="O158" t="s">
        <v>66</v>
      </c>
      <c r="AG158">
        <v>0</v>
      </c>
      <c r="AJ158">
        <v>0</v>
      </c>
    </row>
    <row r="159" spans="1:36" x14ac:dyDescent="0.3">
      <c r="A159" t="s">
        <v>12</v>
      </c>
      <c r="B159" t="s">
        <v>13</v>
      </c>
      <c r="C159" t="s">
        <v>23</v>
      </c>
      <c r="D159" t="s">
        <v>30</v>
      </c>
      <c r="E159" t="s">
        <v>36</v>
      </c>
      <c r="F159" t="s">
        <v>40</v>
      </c>
      <c r="J159" t="s">
        <v>48</v>
      </c>
      <c r="K159">
        <v>0.01</v>
      </c>
      <c r="L159" t="s">
        <v>70</v>
      </c>
      <c r="M159" t="s">
        <v>69</v>
      </c>
      <c r="N159" t="s">
        <v>65</v>
      </c>
      <c r="O159" t="s">
        <v>66</v>
      </c>
      <c r="AG159">
        <v>0</v>
      </c>
      <c r="AJ159">
        <v>0</v>
      </c>
    </row>
    <row r="160" spans="1:36" x14ac:dyDescent="0.3">
      <c r="A160" t="s">
        <v>12</v>
      </c>
      <c r="B160" t="s">
        <v>13</v>
      </c>
      <c r="C160" t="s">
        <v>23</v>
      </c>
      <c r="D160" t="s">
        <v>30</v>
      </c>
      <c r="E160" t="s">
        <v>36</v>
      </c>
      <c r="F160" t="s">
        <v>41</v>
      </c>
      <c r="J160" t="s">
        <v>47</v>
      </c>
      <c r="K160">
        <f>1/1000/3600</f>
        <v>2.7777777777777776E-7</v>
      </c>
      <c r="L160" t="s">
        <v>70</v>
      </c>
      <c r="M160" t="s">
        <v>69</v>
      </c>
      <c r="N160" t="s">
        <v>65</v>
      </c>
      <c r="O160" t="s">
        <v>66</v>
      </c>
      <c r="AG160">
        <v>77.861544439999989</v>
      </c>
      <c r="AJ160">
        <v>0</v>
      </c>
    </row>
    <row r="161" spans="1:36" x14ac:dyDescent="0.3">
      <c r="A161" t="s">
        <v>12</v>
      </c>
      <c r="B161" t="s">
        <v>13</v>
      </c>
      <c r="C161" t="s">
        <v>23</v>
      </c>
      <c r="D161" t="s">
        <v>31</v>
      </c>
      <c r="E161" t="s">
        <v>35</v>
      </c>
      <c r="J161" t="s">
        <v>48</v>
      </c>
      <c r="K161">
        <v>0.01</v>
      </c>
      <c r="L161" t="s">
        <v>73</v>
      </c>
      <c r="M161" t="s">
        <v>74</v>
      </c>
      <c r="N161" t="s">
        <v>72</v>
      </c>
      <c r="O161" t="s">
        <v>66</v>
      </c>
      <c r="P161" t="s">
        <v>67</v>
      </c>
      <c r="X161">
        <f t="shared" ref="X161:X162" si="24">AG161</f>
        <v>100</v>
      </c>
      <c r="Y161">
        <f t="shared" ref="Y161:Y162" si="25">X161-1/5*(X161-AA161)</f>
        <v>80</v>
      </c>
      <c r="Z161">
        <f t="shared" ref="Z161:Z162" si="26">X161-3/5*(X161-AA161)</f>
        <v>40</v>
      </c>
      <c r="AA161">
        <f t="shared" ref="AA161:AA162" si="27">100-X161</f>
        <v>0</v>
      </c>
      <c r="AB161">
        <f t="shared" ref="AB161:AB162" si="28">AA161</f>
        <v>0</v>
      </c>
      <c r="AG161">
        <v>100</v>
      </c>
      <c r="AJ161">
        <v>0</v>
      </c>
    </row>
    <row r="162" spans="1:36" x14ac:dyDescent="0.3">
      <c r="A162" t="s">
        <v>12</v>
      </c>
      <c r="B162" t="s">
        <v>13</v>
      </c>
      <c r="C162" t="s">
        <v>23</v>
      </c>
      <c r="D162" t="s">
        <v>31</v>
      </c>
      <c r="E162" t="s">
        <v>36</v>
      </c>
      <c r="J162" t="s">
        <v>48</v>
      </c>
      <c r="K162">
        <v>0.01</v>
      </c>
      <c r="L162" t="s">
        <v>73</v>
      </c>
      <c r="M162" t="s">
        <v>74</v>
      </c>
      <c r="N162" t="s">
        <v>72</v>
      </c>
      <c r="O162" t="s">
        <v>66</v>
      </c>
      <c r="P162" t="s">
        <v>67</v>
      </c>
      <c r="X162">
        <f t="shared" si="24"/>
        <v>0</v>
      </c>
      <c r="Y162">
        <f t="shared" si="25"/>
        <v>20</v>
      </c>
      <c r="Z162">
        <f t="shared" si="26"/>
        <v>60</v>
      </c>
      <c r="AA162">
        <f t="shared" si="27"/>
        <v>100</v>
      </c>
      <c r="AB162">
        <f t="shared" si="28"/>
        <v>100</v>
      </c>
      <c r="AG162">
        <v>0</v>
      </c>
      <c r="AJ162">
        <v>0</v>
      </c>
    </row>
    <row r="163" spans="1:36" x14ac:dyDescent="0.3">
      <c r="A163" t="s">
        <v>12</v>
      </c>
      <c r="B163" t="s">
        <v>13</v>
      </c>
      <c r="C163" t="s">
        <v>24</v>
      </c>
      <c r="D163" t="s">
        <v>29</v>
      </c>
      <c r="J163" s="2" t="s">
        <v>50</v>
      </c>
      <c r="K163" s="2">
        <v>1000</v>
      </c>
      <c r="L163" s="2" t="s">
        <v>68</v>
      </c>
      <c r="M163" t="s">
        <v>69</v>
      </c>
      <c r="N163" s="2" t="s">
        <v>65</v>
      </c>
      <c r="O163" t="s">
        <v>66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>
        <v>1193.0465022727269</v>
      </c>
      <c r="AJ163">
        <v>0</v>
      </c>
    </row>
    <row r="164" spans="1:36" x14ac:dyDescent="0.3">
      <c r="A164" t="s">
        <v>12</v>
      </c>
      <c r="B164" t="s">
        <v>13</v>
      </c>
      <c r="C164" t="s">
        <v>24</v>
      </c>
      <c r="D164" t="s">
        <v>31</v>
      </c>
      <c r="E164" t="s">
        <v>35</v>
      </c>
      <c r="J164" t="s">
        <v>48</v>
      </c>
      <c r="K164">
        <v>0.01</v>
      </c>
      <c r="L164" t="s">
        <v>73</v>
      </c>
      <c r="M164" t="s">
        <v>74</v>
      </c>
      <c r="N164" t="s">
        <v>72</v>
      </c>
      <c r="O164" t="s">
        <v>66</v>
      </c>
      <c r="P164" t="s">
        <v>67</v>
      </c>
      <c r="X164">
        <f t="shared" ref="X164:X165" si="29">AG164</f>
        <v>100</v>
      </c>
      <c r="Y164">
        <f t="shared" ref="Y164:Y165" si="30">X164-1/5*(X164-AA164)</f>
        <v>80</v>
      </c>
      <c r="Z164">
        <f t="shared" ref="Z164:Z165" si="31">X164-3/5*(X164-AA164)</f>
        <v>40</v>
      </c>
      <c r="AA164">
        <f t="shared" ref="AA164:AA165" si="32">100-X164</f>
        <v>0</v>
      </c>
      <c r="AB164">
        <f t="shared" ref="AB164:AB165" si="33">AA164</f>
        <v>0</v>
      </c>
      <c r="AG164">
        <v>100</v>
      </c>
      <c r="AJ164">
        <v>0</v>
      </c>
    </row>
    <row r="165" spans="1:36" x14ac:dyDescent="0.3">
      <c r="A165" t="s">
        <v>12</v>
      </c>
      <c r="B165" t="s">
        <v>13</v>
      </c>
      <c r="C165" t="s">
        <v>24</v>
      </c>
      <c r="D165" t="s">
        <v>31</v>
      </c>
      <c r="E165" t="s">
        <v>36</v>
      </c>
      <c r="J165" t="s">
        <v>48</v>
      </c>
      <c r="K165">
        <v>0.01</v>
      </c>
      <c r="L165" t="s">
        <v>73</v>
      </c>
      <c r="M165" t="s">
        <v>74</v>
      </c>
      <c r="N165" t="s">
        <v>72</v>
      </c>
      <c r="O165" t="s">
        <v>66</v>
      </c>
      <c r="P165" t="s">
        <v>67</v>
      </c>
      <c r="X165">
        <f t="shared" si="29"/>
        <v>0</v>
      </c>
      <c r="Y165">
        <f t="shared" si="30"/>
        <v>20</v>
      </c>
      <c r="Z165">
        <f t="shared" si="31"/>
        <v>60</v>
      </c>
      <c r="AA165">
        <f t="shared" si="32"/>
        <v>100</v>
      </c>
      <c r="AB165">
        <f t="shared" si="33"/>
        <v>100</v>
      </c>
      <c r="AG165">
        <v>0</v>
      </c>
      <c r="AJ165">
        <v>0</v>
      </c>
    </row>
    <row r="166" spans="1:36" x14ac:dyDescent="0.3">
      <c r="A166" t="s">
        <v>12</v>
      </c>
      <c r="B166" t="s">
        <v>13</v>
      </c>
      <c r="C166" t="s">
        <v>25</v>
      </c>
      <c r="D166" t="s">
        <v>29</v>
      </c>
      <c r="J166" s="2" t="s">
        <v>50</v>
      </c>
      <c r="K166" s="2">
        <v>1000</v>
      </c>
      <c r="L166" s="2" t="s">
        <v>68</v>
      </c>
      <c r="M166" t="s">
        <v>69</v>
      </c>
      <c r="N166" s="2" t="s">
        <v>65</v>
      </c>
      <c r="O166" t="s">
        <v>66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>
        <v>849.38460722222226</v>
      </c>
      <c r="AJ166">
        <v>0</v>
      </c>
    </row>
    <row r="167" spans="1:36" x14ac:dyDescent="0.3">
      <c r="A167" t="s">
        <v>12</v>
      </c>
      <c r="B167" t="s">
        <v>13</v>
      </c>
      <c r="C167" t="s">
        <v>25</v>
      </c>
      <c r="D167" t="s">
        <v>31</v>
      </c>
      <c r="E167" t="s">
        <v>35</v>
      </c>
      <c r="J167" t="s">
        <v>48</v>
      </c>
      <c r="K167">
        <v>0.01</v>
      </c>
      <c r="L167" t="s">
        <v>73</v>
      </c>
      <c r="M167" t="s">
        <v>74</v>
      </c>
      <c r="N167" t="s">
        <v>72</v>
      </c>
      <c r="O167" t="s">
        <v>66</v>
      </c>
      <c r="P167" t="s">
        <v>67</v>
      </c>
      <c r="X167">
        <f t="shared" ref="X167:X168" si="34">AG167</f>
        <v>100</v>
      </c>
      <c r="Y167">
        <f t="shared" ref="Y167:Y168" si="35">X167-1/5*(X167-AA167)</f>
        <v>80</v>
      </c>
      <c r="Z167">
        <f t="shared" ref="Z167:Z168" si="36">X167-3/5*(X167-AA167)</f>
        <v>40</v>
      </c>
      <c r="AA167">
        <f t="shared" ref="AA167:AA168" si="37">100-X167</f>
        <v>0</v>
      </c>
      <c r="AB167">
        <f t="shared" ref="AB167:AB168" si="38">AA167</f>
        <v>0</v>
      </c>
      <c r="AG167">
        <v>100</v>
      </c>
      <c r="AJ167">
        <v>0</v>
      </c>
    </row>
    <row r="168" spans="1:36" x14ac:dyDescent="0.3">
      <c r="A168" t="s">
        <v>12</v>
      </c>
      <c r="B168" t="s">
        <v>13</v>
      </c>
      <c r="C168" t="s">
        <v>25</v>
      </c>
      <c r="D168" t="s">
        <v>31</v>
      </c>
      <c r="E168" t="s">
        <v>36</v>
      </c>
      <c r="J168" t="s">
        <v>48</v>
      </c>
      <c r="K168">
        <v>0.01</v>
      </c>
      <c r="L168" t="s">
        <v>73</v>
      </c>
      <c r="M168" t="s">
        <v>74</v>
      </c>
      <c r="N168" t="s">
        <v>72</v>
      </c>
      <c r="O168" t="s">
        <v>66</v>
      </c>
      <c r="P168" t="s">
        <v>67</v>
      </c>
      <c r="X168">
        <f t="shared" si="34"/>
        <v>0</v>
      </c>
      <c r="Y168">
        <f t="shared" si="35"/>
        <v>20</v>
      </c>
      <c r="Z168">
        <f t="shared" si="36"/>
        <v>60</v>
      </c>
      <c r="AA168">
        <f t="shared" si="37"/>
        <v>100</v>
      </c>
      <c r="AB168">
        <f t="shared" si="38"/>
        <v>100</v>
      </c>
      <c r="AG168">
        <v>0</v>
      </c>
      <c r="AJ168">
        <v>0</v>
      </c>
    </row>
    <row r="169" spans="1:36" x14ac:dyDescent="0.3">
      <c r="A169" t="s">
        <v>12</v>
      </c>
      <c r="B169" t="s">
        <v>13</v>
      </c>
      <c r="C169" t="s">
        <v>26</v>
      </c>
      <c r="D169" t="s">
        <v>29</v>
      </c>
      <c r="J169" s="2" t="s">
        <v>50</v>
      </c>
      <c r="K169" s="2">
        <v>1000</v>
      </c>
      <c r="L169" s="2" t="s">
        <v>63</v>
      </c>
      <c r="M169" t="s">
        <v>64</v>
      </c>
      <c r="N169" s="2" t="s">
        <v>65</v>
      </c>
      <c r="O169" s="2" t="s">
        <v>67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>
        <v>2249.2864881936598</v>
      </c>
      <c r="AF169">
        <v>1945</v>
      </c>
      <c r="AJ169">
        <v>0</v>
      </c>
    </row>
    <row r="170" spans="1:36" x14ac:dyDescent="0.3">
      <c r="A170" t="s">
        <v>12</v>
      </c>
      <c r="B170" t="s">
        <v>13</v>
      </c>
      <c r="C170" t="s">
        <v>26</v>
      </c>
      <c r="D170" t="s">
        <v>30</v>
      </c>
      <c r="E170" t="s">
        <v>12</v>
      </c>
      <c r="F170" t="s">
        <v>37</v>
      </c>
      <c r="J170" t="s">
        <v>47</v>
      </c>
      <c r="K170">
        <f t="shared" ref="K170:K171" si="39">1/1000/3600</f>
        <v>2.7777777777777776E-7</v>
      </c>
      <c r="L170" t="s">
        <v>70</v>
      </c>
      <c r="M170" t="s">
        <v>69</v>
      </c>
      <c r="N170" t="s">
        <v>65</v>
      </c>
      <c r="O170" s="2" t="s">
        <v>66</v>
      </c>
      <c r="AG170">
        <v>2.9946902654867258</v>
      </c>
      <c r="AJ170">
        <v>0</v>
      </c>
    </row>
    <row r="171" spans="1:36" x14ac:dyDescent="0.3">
      <c r="A171" t="s">
        <v>12</v>
      </c>
      <c r="B171" t="s">
        <v>13</v>
      </c>
      <c r="C171" t="s">
        <v>26</v>
      </c>
      <c r="D171" t="s">
        <v>30</v>
      </c>
      <c r="E171" t="s">
        <v>12</v>
      </c>
      <c r="F171" t="s">
        <v>38</v>
      </c>
      <c r="J171" t="s">
        <v>47</v>
      </c>
      <c r="K171">
        <f t="shared" si="39"/>
        <v>2.7777777777777776E-7</v>
      </c>
      <c r="L171" t="s">
        <v>70</v>
      </c>
      <c r="M171" t="s">
        <v>69</v>
      </c>
      <c r="N171" t="s">
        <v>65</v>
      </c>
      <c r="O171" s="2" t="s">
        <v>66</v>
      </c>
      <c r="AG171">
        <v>0</v>
      </c>
      <c r="AJ171">
        <v>0</v>
      </c>
    </row>
    <row r="172" spans="1:36" x14ac:dyDescent="0.3">
      <c r="A172" t="s">
        <v>12</v>
      </c>
      <c r="B172" t="s">
        <v>13</v>
      </c>
      <c r="C172" t="s">
        <v>26</v>
      </c>
      <c r="D172" t="s">
        <v>30</v>
      </c>
      <c r="E172" t="s">
        <v>12</v>
      </c>
      <c r="F172" t="s">
        <v>39</v>
      </c>
      <c r="G172" t="s">
        <v>42</v>
      </c>
      <c r="J172" t="s">
        <v>48</v>
      </c>
      <c r="K172">
        <v>0.01</v>
      </c>
      <c r="L172" t="s">
        <v>70</v>
      </c>
      <c r="M172" t="s">
        <v>69</v>
      </c>
      <c r="N172" t="s">
        <v>65</v>
      </c>
      <c r="O172" s="2" t="s">
        <v>66</v>
      </c>
      <c r="AG172">
        <v>13.57625099285147</v>
      </c>
      <c r="AJ172">
        <v>0</v>
      </c>
    </row>
    <row r="173" spans="1:36" x14ac:dyDescent="0.3">
      <c r="A173" t="s">
        <v>12</v>
      </c>
      <c r="B173" t="s">
        <v>13</v>
      </c>
      <c r="C173" t="s">
        <v>26</v>
      </c>
      <c r="D173" t="s">
        <v>30</v>
      </c>
      <c r="E173" t="s">
        <v>12</v>
      </c>
      <c r="F173" t="s">
        <v>39</v>
      </c>
      <c r="G173" t="s">
        <v>43</v>
      </c>
      <c r="J173" t="s">
        <v>48</v>
      </c>
      <c r="K173">
        <v>0.01</v>
      </c>
      <c r="L173" t="s">
        <v>70</v>
      </c>
      <c r="M173" t="s">
        <v>69</v>
      </c>
      <c r="N173" t="s">
        <v>65</v>
      </c>
      <c r="O173" s="2" t="s">
        <v>66</v>
      </c>
      <c r="AG173">
        <v>21.42374900714853</v>
      </c>
      <c r="AJ173">
        <v>0</v>
      </c>
    </row>
    <row r="174" spans="1:36" x14ac:dyDescent="0.3">
      <c r="A174" t="s">
        <v>12</v>
      </c>
      <c r="B174" t="s">
        <v>13</v>
      </c>
      <c r="C174" t="s">
        <v>26</v>
      </c>
      <c r="D174" t="s">
        <v>30</v>
      </c>
      <c r="E174" t="s">
        <v>12</v>
      </c>
      <c r="F174" t="s">
        <v>39</v>
      </c>
      <c r="G174" t="s">
        <v>44</v>
      </c>
      <c r="J174" t="s">
        <v>48</v>
      </c>
      <c r="K174">
        <v>0.01</v>
      </c>
      <c r="L174" t="s">
        <v>70</v>
      </c>
      <c r="M174" t="s">
        <v>69</v>
      </c>
      <c r="N174" t="s">
        <v>65</v>
      </c>
      <c r="O174" s="2" t="s">
        <v>66</v>
      </c>
      <c r="AG174">
        <v>65</v>
      </c>
      <c r="AJ174">
        <v>0</v>
      </c>
    </row>
    <row r="175" spans="1:36" x14ac:dyDescent="0.3">
      <c r="A175" t="s">
        <v>12</v>
      </c>
      <c r="B175" t="s">
        <v>13</v>
      </c>
      <c r="C175" t="s">
        <v>26</v>
      </c>
      <c r="D175" t="s">
        <v>30</v>
      </c>
      <c r="E175" t="s">
        <v>12</v>
      </c>
      <c r="F175" t="s">
        <v>39</v>
      </c>
      <c r="G175" t="s">
        <v>45</v>
      </c>
      <c r="J175" t="s">
        <v>48</v>
      </c>
      <c r="K175">
        <v>0.01</v>
      </c>
      <c r="L175" t="s">
        <v>70</v>
      </c>
      <c r="M175" t="s">
        <v>69</v>
      </c>
      <c r="N175" t="s">
        <v>65</v>
      </c>
      <c r="O175" s="2" t="s">
        <v>66</v>
      </c>
      <c r="AG175">
        <v>0</v>
      </c>
      <c r="AJ175">
        <v>0</v>
      </c>
    </row>
    <row r="176" spans="1:36" x14ac:dyDescent="0.3">
      <c r="A176" t="s">
        <v>12</v>
      </c>
      <c r="B176" t="s">
        <v>13</v>
      </c>
      <c r="C176" t="s">
        <v>26</v>
      </c>
      <c r="D176" t="s">
        <v>30</v>
      </c>
      <c r="E176" t="s">
        <v>12</v>
      </c>
      <c r="F176" t="s">
        <v>39</v>
      </c>
      <c r="G176" t="s">
        <v>46</v>
      </c>
      <c r="J176" t="s">
        <v>48</v>
      </c>
      <c r="K176">
        <v>0.01</v>
      </c>
      <c r="L176" t="s">
        <v>70</v>
      </c>
      <c r="M176" t="s">
        <v>69</v>
      </c>
      <c r="N176" t="s">
        <v>65</v>
      </c>
      <c r="O176" s="2" t="s">
        <v>66</v>
      </c>
      <c r="AG176">
        <v>0</v>
      </c>
      <c r="AJ176">
        <v>0</v>
      </c>
    </row>
    <row r="177" spans="1:36" x14ac:dyDescent="0.3">
      <c r="A177" t="s">
        <v>12</v>
      </c>
      <c r="B177" t="s">
        <v>13</v>
      </c>
      <c r="C177" t="s">
        <v>26</v>
      </c>
      <c r="D177" t="s">
        <v>30</v>
      </c>
      <c r="E177" t="s">
        <v>12</v>
      </c>
      <c r="F177" t="s">
        <v>39</v>
      </c>
      <c r="J177" t="s">
        <v>47</v>
      </c>
      <c r="K177">
        <f>1/1000/3600</f>
        <v>2.7777777777777776E-7</v>
      </c>
      <c r="L177" t="s">
        <v>70</v>
      </c>
      <c r="M177" t="s">
        <v>69</v>
      </c>
      <c r="N177" t="s">
        <v>65</v>
      </c>
      <c r="O177" s="2" t="s">
        <v>66</v>
      </c>
      <c r="AG177">
        <v>7.4707964601769916</v>
      </c>
      <c r="AJ177">
        <v>0</v>
      </c>
    </row>
    <row r="178" spans="1:36" x14ac:dyDescent="0.3">
      <c r="A178" t="s">
        <v>12</v>
      </c>
      <c r="B178" t="s">
        <v>13</v>
      </c>
      <c r="C178" t="s">
        <v>26</v>
      </c>
      <c r="D178" t="s">
        <v>30</v>
      </c>
      <c r="E178" t="s">
        <v>12</v>
      </c>
      <c r="F178" t="s">
        <v>40</v>
      </c>
      <c r="J178" t="s">
        <v>48</v>
      </c>
      <c r="K178">
        <v>0.01</v>
      </c>
      <c r="L178" t="s">
        <v>70</v>
      </c>
      <c r="M178" t="s">
        <v>69</v>
      </c>
      <c r="N178" t="s">
        <v>65</v>
      </c>
      <c r="O178" s="2" t="s">
        <v>66</v>
      </c>
      <c r="AG178">
        <v>0</v>
      </c>
      <c r="AJ178">
        <v>0</v>
      </c>
    </row>
    <row r="179" spans="1:36" x14ac:dyDescent="0.3">
      <c r="A179" t="s">
        <v>12</v>
      </c>
      <c r="B179" t="s">
        <v>13</v>
      </c>
      <c r="C179" t="s">
        <v>26</v>
      </c>
      <c r="D179" t="s">
        <v>30</v>
      </c>
      <c r="E179" t="s">
        <v>12</v>
      </c>
      <c r="F179" t="s">
        <v>41</v>
      </c>
      <c r="J179" t="s">
        <v>47</v>
      </c>
      <c r="K179">
        <f>1/1000/3600</f>
        <v>2.7777777777777776E-7</v>
      </c>
      <c r="L179" t="s">
        <v>70</v>
      </c>
      <c r="M179" t="s">
        <v>69</v>
      </c>
      <c r="N179" t="s">
        <v>65</v>
      </c>
      <c r="O179" s="2" t="s">
        <v>66</v>
      </c>
      <c r="AG179">
        <v>10.46548672566372</v>
      </c>
      <c r="AJ179">
        <v>0</v>
      </c>
    </row>
    <row r="180" spans="1:36" x14ac:dyDescent="0.3">
      <c r="A180" t="s">
        <v>12</v>
      </c>
      <c r="B180" t="s">
        <v>13</v>
      </c>
      <c r="C180" t="s">
        <v>27</v>
      </c>
      <c r="D180" t="s">
        <v>29</v>
      </c>
      <c r="J180" s="2" t="s">
        <v>50</v>
      </c>
      <c r="K180" s="2">
        <v>1000</v>
      </c>
      <c r="L180" s="2" t="s">
        <v>63</v>
      </c>
      <c r="M180" t="s">
        <v>64</v>
      </c>
      <c r="N180" s="2" t="s">
        <v>65</v>
      </c>
      <c r="O180" s="2" t="s">
        <v>67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>
        <v>6163.0071939999998</v>
      </c>
      <c r="AF180">
        <v>6100.4755279999999</v>
      </c>
      <c r="AJ180">
        <v>0</v>
      </c>
    </row>
    <row r="181" spans="1:36" x14ac:dyDescent="0.3">
      <c r="A181" t="s">
        <v>12</v>
      </c>
      <c r="B181" t="s">
        <v>13</v>
      </c>
      <c r="C181" t="s">
        <v>27</v>
      </c>
      <c r="D181" t="s">
        <v>30</v>
      </c>
      <c r="E181" t="s">
        <v>12</v>
      </c>
      <c r="F181" t="s">
        <v>37</v>
      </c>
      <c r="J181" t="s">
        <v>47</v>
      </c>
      <c r="K181">
        <f t="shared" ref="K181:K182" si="40">1/1000/3600</f>
        <v>2.7777777777777776E-7</v>
      </c>
      <c r="L181" t="s">
        <v>70</v>
      </c>
      <c r="M181" t="s">
        <v>69</v>
      </c>
      <c r="N181" t="s">
        <v>65</v>
      </c>
      <c r="O181" s="2" t="s">
        <v>66</v>
      </c>
      <c r="AG181">
        <v>0.42092000000000002</v>
      </c>
      <c r="AJ181">
        <v>0</v>
      </c>
    </row>
    <row r="182" spans="1:36" x14ac:dyDescent="0.3">
      <c r="A182" t="s">
        <v>12</v>
      </c>
      <c r="B182" t="s">
        <v>13</v>
      </c>
      <c r="C182" t="s">
        <v>27</v>
      </c>
      <c r="D182" t="s">
        <v>30</v>
      </c>
      <c r="E182" t="s">
        <v>12</v>
      </c>
      <c r="F182" t="s">
        <v>38</v>
      </c>
      <c r="J182" t="s">
        <v>47</v>
      </c>
      <c r="K182">
        <f t="shared" si="40"/>
        <v>2.7777777777777776E-7</v>
      </c>
      <c r="L182" t="s">
        <v>70</v>
      </c>
      <c r="M182" t="s">
        <v>69</v>
      </c>
      <c r="N182" t="s">
        <v>65</v>
      </c>
      <c r="O182" s="2" t="s">
        <v>66</v>
      </c>
      <c r="AG182">
        <v>0</v>
      </c>
      <c r="AJ182">
        <v>0</v>
      </c>
    </row>
    <row r="183" spans="1:36" x14ac:dyDescent="0.3">
      <c r="A183" t="s">
        <v>12</v>
      </c>
      <c r="B183" t="s">
        <v>13</v>
      </c>
      <c r="C183" t="s">
        <v>27</v>
      </c>
      <c r="D183" t="s">
        <v>30</v>
      </c>
      <c r="E183" t="s">
        <v>12</v>
      </c>
      <c r="F183" t="s">
        <v>39</v>
      </c>
      <c r="G183" t="s">
        <v>42</v>
      </c>
      <c r="J183" t="s">
        <v>48</v>
      </c>
      <c r="K183">
        <v>0.01</v>
      </c>
      <c r="L183" t="s">
        <v>70</v>
      </c>
      <c r="M183" t="s">
        <v>69</v>
      </c>
      <c r="N183" t="s">
        <v>65</v>
      </c>
      <c r="O183" s="2" t="s">
        <v>66</v>
      </c>
      <c r="AG183">
        <v>3.6203335980937248</v>
      </c>
      <c r="AJ183">
        <v>0</v>
      </c>
    </row>
    <row r="184" spans="1:36" x14ac:dyDescent="0.3">
      <c r="A184" t="s">
        <v>12</v>
      </c>
      <c r="B184" t="s">
        <v>13</v>
      </c>
      <c r="C184" t="s">
        <v>27</v>
      </c>
      <c r="D184" t="s">
        <v>30</v>
      </c>
      <c r="E184" t="s">
        <v>12</v>
      </c>
      <c r="F184" t="s">
        <v>39</v>
      </c>
      <c r="G184" t="s">
        <v>43</v>
      </c>
      <c r="J184" t="s">
        <v>48</v>
      </c>
      <c r="K184">
        <v>0.01</v>
      </c>
      <c r="L184" t="s">
        <v>70</v>
      </c>
      <c r="M184" t="s">
        <v>69</v>
      </c>
      <c r="N184" t="s">
        <v>65</v>
      </c>
      <c r="O184" s="2" t="s">
        <v>66</v>
      </c>
      <c r="AG184">
        <v>0.37966640190627482</v>
      </c>
      <c r="AJ184">
        <v>0</v>
      </c>
    </row>
    <row r="185" spans="1:36" x14ac:dyDescent="0.3">
      <c r="A185" t="s">
        <v>12</v>
      </c>
      <c r="B185" t="s">
        <v>13</v>
      </c>
      <c r="C185" t="s">
        <v>27</v>
      </c>
      <c r="D185" t="s">
        <v>30</v>
      </c>
      <c r="E185" t="s">
        <v>12</v>
      </c>
      <c r="F185" t="s">
        <v>39</v>
      </c>
      <c r="G185" t="s">
        <v>44</v>
      </c>
      <c r="J185" t="s">
        <v>48</v>
      </c>
      <c r="K185">
        <v>0.01</v>
      </c>
      <c r="L185" t="s">
        <v>70</v>
      </c>
      <c r="M185" t="s">
        <v>69</v>
      </c>
      <c r="N185" t="s">
        <v>65</v>
      </c>
      <c r="O185" s="2" t="s">
        <v>66</v>
      </c>
      <c r="AG185">
        <v>5</v>
      </c>
      <c r="AJ185">
        <v>0</v>
      </c>
    </row>
    <row r="186" spans="1:36" x14ac:dyDescent="0.3">
      <c r="A186" t="s">
        <v>12</v>
      </c>
      <c r="B186" t="s">
        <v>13</v>
      </c>
      <c r="C186" t="s">
        <v>27</v>
      </c>
      <c r="D186" t="s">
        <v>30</v>
      </c>
      <c r="E186" t="s">
        <v>12</v>
      </c>
      <c r="F186" t="s">
        <v>39</v>
      </c>
      <c r="G186" t="s">
        <v>45</v>
      </c>
      <c r="J186" t="s">
        <v>48</v>
      </c>
      <c r="K186">
        <v>0.01</v>
      </c>
      <c r="L186" t="s">
        <v>70</v>
      </c>
      <c r="M186" t="s">
        <v>69</v>
      </c>
      <c r="N186" t="s">
        <v>65</v>
      </c>
      <c r="O186" s="2" t="s">
        <v>66</v>
      </c>
      <c r="AG186">
        <v>1</v>
      </c>
      <c r="AJ186">
        <v>0</v>
      </c>
    </row>
    <row r="187" spans="1:36" x14ac:dyDescent="0.3">
      <c r="A187" t="s">
        <v>12</v>
      </c>
      <c r="B187" t="s">
        <v>13</v>
      </c>
      <c r="C187" t="s">
        <v>27</v>
      </c>
      <c r="D187" t="s">
        <v>30</v>
      </c>
      <c r="E187" t="s">
        <v>12</v>
      </c>
      <c r="F187" t="s">
        <v>39</v>
      </c>
      <c r="G187" t="s">
        <v>46</v>
      </c>
      <c r="J187" t="s">
        <v>48</v>
      </c>
      <c r="K187">
        <v>0.01</v>
      </c>
      <c r="L187" t="s">
        <v>70</v>
      </c>
      <c r="M187" t="s">
        <v>69</v>
      </c>
      <c r="N187" t="s">
        <v>65</v>
      </c>
      <c r="O187" s="2" t="s">
        <v>66</v>
      </c>
      <c r="AG187">
        <v>90</v>
      </c>
      <c r="AJ187">
        <v>0</v>
      </c>
    </row>
    <row r="188" spans="1:36" x14ac:dyDescent="0.3">
      <c r="A188" t="s">
        <v>12</v>
      </c>
      <c r="B188" t="s">
        <v>13</v>
      </c>
      <c r="C188" t="s">
        <v>27</v>
      </c>
      <c r="D188" t="s">
        <v>30</v>
      </c>
      <c r="E188" t="s">
        <v>12</v>
      </c>
      <c r="F188" t="s">
        <v>39</v>
      </c>
      <c r="J188" t="s">
        <v>47</v>
      </c>
      <c r="K188">
        <f>1/1000/3600</f>
        <v>2.7777777777777776E-7</v>
      </c>
      <c r="L188" t="s">
        <v>70</v>
      </c>
      <c r="M188" t="s">
        <v>69</v>
      </c>
      <c r="N188" t="s">
        <v>65</v>
      </c>
      <c r="O188" s="2" t="s">
        <v>66</v>
      </c>
      <c r="AG188">
        <v>2.9790800000000002</v>
      </c>
      <c r="AJ188">
        <v>0</v>
      </c>
    </row>
    <row r="189" spans="1:36" x14ac:dyDescent="0.3">
      <c r="A189" t="s">
        <v>12</v>
      </c>
      <c r="B189" t="s">
        <v>13</v>
      </c>
      <c r="C189" t="s">
        <v>27</v>
      </c>
      <c r="D189" t="s">
        <v>30</v>
      </c>
      <c r="E189" t="s">
        <v>12</v>
      </c>
      <c r="F189" t="s">
        <v>40</v>
      </c>
      <c r="J189" t="s">
        <v>48</v>
      </c>
      <c r="K189">
        <v>0.01</v>
      </c>
      <c r="L189" t="s">
        <v>70</v>
      </c>
      <c r="M189" t="s">
        <v>69</v>
      </c>
      <c r="N189" t="s">
        <v>65</v>
      </c>
      <c r="O189" s="2" t="s">
        <v>66</v>
      </c>
      <c r="AG189">
        <v>34</v>
      </c>
      <c r="AJ189">
        <v>0</v>
      </c>
    </row>
    <row r="190" spans="1:36" x14ac:dyDescent="0.3">
      <c r="A190" t="s">
        <v>12</v>
      </c>
      <c r="B190" t="s">
        <v>13</v>
      </c>
      <c r="C190" t="s">
        <v>27</v>
      </c>
      <c r="D190" t="s">
        <v>30</v>
      </c>
      <c r="E190" t="s">
        <v>12</v>
      </c>
      <c r="F190" t="s">
        <v>41</v>
      </c>
      <c r="J190" t="s">
        <v>47</v>
      </c>
      <c r="K190">
        <f>1/1000/3600</f>
        <v>2.7777777777777776E-7</v>
      </c>
      <c r="L190" t="s">
        <v>70</v>
      </c>
      <c r="M190" t="s">
        <v>69</v>
      </c>
      <c r="N190" t="s">
        <v>65</v>
      </c>
      <c r="O190" s="2" t="s">
        <v>66</v>
      </c>
      <c r="AG190">
        <v>3.4</v>
      </c>
      <c r="AJ190">
        <v>0</v>
      </c>
    </row>
    <row r="191" spans="1:36" x14ac:dyDescent="0.3">
      <c r="A191" t="s">
        <v>12</v>
      </c>
      <c r="B191" t="s">
        <v>13</v>
      </c>
      <c r="C191" t="s">
        <v>28</v>
      </c>
      <c r="D191" t="s">
        <v>29</v>
      </c>
      <c r="J191" s="2" t="s">
        <v>50</v>
      </c>
      <c r="K191" s="2">
        <v>1000</v>
      </c>
      <c r="L191" s="2" t="s">
        <v>68</v>
      </c>
      <c r="M191" t="s">
        <v>69</v>
      </c>
      <c r="N191" s="2" t="s">
        <v>65</v>
      </c>
      <c r="O191" s="2" t="s">
        <v>66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>
        <v>1696.2620790196081</v>
      </c>
      <c r="AH191" t="s">
        <v>49</v>
      </c>
      <c r="AJ191">
        <v>0</v>
      </c>
    </row>
    <row r="192" spans="1:36" x14ac:dyDescent="0.3">
      <c r="A192" t="s">
        <v>12</v>
      </c>
      <c r="B192" t="s">
        <v>13</v>
      </c>
      <c r="C192" t="s">
        <v>28</v>
      </c>
      <c r="D192" t="s">
        <v>30</v>
      </c>
      <c r="E192" t="s">
        <v>12</v>
      </c>
      <c r="F192" t="s">
        <v>37</v>
      </c>
      <c r="J192" t="s">
        <v>47</v>
      </c>
      <c r="K192">
        <f t="shared" ref="K192:K193" si="41">1/1000/3600</f>
        <v>2.7777777777777776E-7</v>
      </c>
      <c r="L192" t="s">
        <v>70</v>
      </c>
      <c r="M192" t="s">
        <v>69</v>
      </c>
      <c r="N192" t="s">
        <v>65</v>
      </c>
      <c r="O192" s="2" t="s">
        <v>66</v>
      </c>
      <c r="AG192">
        <v>1.389896080003405</v>
      </c>
      <c r="AJ192">
        <v>0</v>
      </c>
    </row>
    <row r="193" spans="1:36" x14ac:dyDescent="0.3">
      <c r="A193" t="s">
        <v>12</v>
      </c>
      <c r="B193" t="s">
        <v>13</v>
      </c>
      <c r="C193" t="s">
        <v>28</v>
      </c>
      <c r="D193" t="s">
        <v>30</v>
      </c>
      <c r="E193" t="s">
        <v>12</v>
      </c>
      <c r="F193" t="s">
        <v>38</v>
      </c>
      <c r="J193" t="s">
        <v>47</v>
      </c>
      <c r="K193">
        <f t="shared" si="41"/>
        <v>2.7777777777777776E-7</v>
      </c>
      <c r="L193" t="s">
        <v>70</v>
      </c>
      <c r="M193" t="s">
        <v>69</v>
      </c>
      <c r="N193" t="s">
        <v>65</v>
      </c>
      <c r="O193" s="2" t="s">
        <v>66</v>
      </c>
      <c r="AG193">
        <v>0</v>
      </c>
      <c r="AJ193">
        <v>0</v>
      </c>
    </row>
    <row r="194" spans="1:36" x14ac:dyDescent="0.3">
      <c r="A194" t="s">
        <v>12</v>
      </c>
      <c r="B194" t="s">
        <v>13</v>
      </c>
      <c r="C194" t="s">
        <v>28</v>
      </c>
      <c r="D194" t="s">
        <v>30</v>
      </c>
      <c r="E194" t="s">
        <v>12</v>
      </c>
      <c r="F194" t="s">
        <v>39</v>
      </c>
      <c r="G194" t="s">
        <v>42</v>
      </c>
      <c r="J194" t="s">
        <v>48</v>
      </c>
      <c r="K194">
        <v>0.01</v>
      </c>
      <c r="L194" t="s">
        <v>70</v>
      </c>
      <c r="M194" t="s">
        <v>69</v>
      </c>
      <c r="N194" t="s">
        <v>65</v>
      </c>
      <c r="O194" s="2" t="s">
        <v>66</v>
      </c>
      <c r="AG194">
        <v>3.6203335980937248</v>
      </c>
      <c r="AJ194">
        <v>0</v>
      </c>
    </row>
    <row r="195" spans="1:36" x14ac:dyDescent="0.3">
      <c r="A195" t="s">
        <v>12</v>
      </c>
      <c r="B195" t="s">
        <v>13</v>
      </c>
      <c r="C195" t="s">
        <v>28</v>
      </c>
      <c r="D195" t="s">
        <v>30</v>
      </c>
      <c r="E195" t="s">
        <v>12</v>
      </c>
      <c r="F195" t="s">
        <v>39</v>
      </c>
      <c r="G195" t="s">
        <v>43</v>
      </c>
      <c r="J195" t="s">
        <v>48</v>
      </c>
      <c r="K195">
        <v>0.01</v>
      </c>
      <c r="L195" t="s">
        <v>70</v>
      </c>
      <c r="M195" t="s">
        <v>69</v>
      </c>
      <c r="N195" t="s">
        <v>65</v>
      </c>
      <c r="O195" s="2" t="s">
        <v>66</v>
      </c>
      <c r="AG195">
        <v>3.3796664019062752</v>
      </c>
      <c r="AJ195">
        <v>0</v>
      </c>
    </row>
    <row r="196" spans="1:36" x14ac:dyDescent="0.3">
      <c r="A196" t="s">
        <v>12</v>
      </c>
      <c r="B196" t="s">
        <v>13</v>
      </c>
      <c r="C196" t="s">
        <v>28</v>
      </c>
      <c r="D196" t="s">
        <v>30</v>
      </c>
      <c r="E196" t="s">
        <v>12</v>
      </c>
      <c r="F196" t="s">
        <v>39</v>
      </c>
      <c r="G196" t="s">
        <v>44</v>
      </c>
      <c r="J196" t="s">
        <v>48</v>
      </c>
      <c r="K196">
        <v>0.01</v>
      </c>
      <c r="L196" t="s">
        <v>70</v>
      </c>
      <c r="M196" t="s">
        <v>69</v>
      </c>
      <c r="N196" t="s">
        <v>65</v>
      </c>
      <c r="O196" s="2" t="s">
        <v>66</v>
      </c>
      <c r="AG196">
        <v>0</v>
      </c>
      <c r="AJ196">
        <v>0</v>
      </c>
    </row>
    <row r="197" spans="1:36" x14ac:dyDescent="0.3">
      <c r="A197" t="s">
        <v>12</v>
      </c>
      <c r="B197" t="s">
        <v>13</v>
      </c>
      <c r="C197" t="s">
        <v>28</v>
      </c>
      <c r="D197" t="s">
        <v>30</v>
      </c>
      <c r="E197" t="s">
        <v>12</v>
      </c>
      <c r="F197" t="s">
        <v>39</v>
      </c>
      <c r="G197" t="s">
        <v>45</v>
      </c>
      <c r="J197" t="s">
        <v>48</v>
      </c>
      <c r="K197">
        <v>0.01</v>
      </c>
      <c r="L197" t="s">
        <v>70</v>
      </c>
      <c r="M197" t="s">
        <v>69</v>
      </c>
      <c r="N197" t="s">
        <v>65</v>
      </c>
      <c r="O197" s="2" t="s">
        <v>66</v>
      </c>
      <c r="AG197">
        <v>4</v>
      </c>
      <c r="AJ197">
        <v>0</v>
      </c>
    </row>
    <row r="198" spans="1:36" x14ac:dyDescent="0.3">
      <c r="A198" t="s">
        <v>12</v>
      </c>
      <c r="B198" t="s">
        <v>13</v>
      </c>
      <c r="C198" t="s">
        <v>28</v>
      </c>
      <c r="D198" t="s">
        <v>30</v>
      </c>
      <c r="E198" t="s">
        <v>12</v>
      </c>
      <c r="F198" t="s">
        <v>39</v>
      </c>
      <c r="G198" t="s">
        <v>46</v>
      </c>
      <c r="J198" t="s">
        <v>48</v>
      </c>
      <c r="K198">
        <v>0.01</v>
      </c>
      <c r="L198" t="s">
        <v>70</v>
      </c>
      <c r="M198" t="s">
        <v>69</v>
      </c>
      <c r="N198" t="s">
        <v>65</v>
      </c>
      <c r="O198" s="2" t="s">
        <v>66</v>
      </c>
      <c r="AG198">
        <v>89</v>
      </c>
      <c r="AJ198">
        <v>0</v>
      </c>
    </row>
    <row r="199" spans="1:36" x14ac:dyDescent="0.3">
      <c r="A199" t="s">
        <v>12</v>
      </c>
      <c r="B199" t="s">
        <v>13</v>
      </c>
      <c r="C199" t="s">
        <v>28</v>
      </c>
      <c r="D199" t="s">
        <v>30</v>
      </c>
      <c r="E199" t="s">
        <v>12</v>
      </c>
      <c r="F199" t="s">
        <v>39</v>
      </c>
      <c r="J199" t="s">
        <v>47</v>
      </c>
      <c r="K199">
        <f>1/1000/3600</f>
        <v>2.7777777777777776E-7</v>
      </c>
      <c r="L199" t="s">
        <v>70</v>
      </c>
      <c r="M199" t="s">
        <v>69</v>
      </c>
      <c r="N199" t="s">
        <v>65</v>
      </c>
      <c r="O199" s="2" t="s">
        <v>66</v>
      </c>
      <c r="AG199">
        <v>6.1331626422328034</v>
      </c>
      <c r="AJ199">
        <v>0</v>
      </c>
    </row>
    <row r="200" spans="1:36" x14ac:dyDescent="0.3">
      <c r="A200" t="s">
        <v>12</v>
      </c>
      <c r="B200" t="s">
        <v>13</v>
      </c>
      <c r="C200" t="s">
        <v>28</v>
      </c>
      <c r="D200" t="s">
        <v>30</v>
      </c>
      <c r="E200" t="s">
        <v>12</v>
      </c>
      <c r="F200" t="s">
        <v>40</v>
      </c>
      <c r="J200" t="s">
        <v>48</v>
      </c>
      <c r="K200">
        <v>0.01</v>
      </c>
      <c r="L200" t="s">
        <v>70</v>
      </c>
      <c r="M200" t="s">
        <v>69</v>
      </c>
      <c r="N200" t="s">
        <v>65</v>
      </c>
      <c r="O200" s="2" t="s">
        <v>66</v>
      </c>
      <c r="AG200">
        <v>20</v>
      </c>
      <c r="AJ200">
        <v>0</v>
      </c>
    </row>
    <row r="201" spans="1:36" x14ac:dyDescent="0.3">
      <c r="A201" t="s">
        <v>12</v>
      </c>
      <c r="B201" t="s">
        <v>13</v>
      </c>
      <c r="C201" t="s">
        <v>28</v>
      </c>
      <c r="D201" t="s">
        <v>30</v>
      </c>
      <c r="E201" t="s">
        <v>12</v>
      </c>
      <c r="F201" t="s">
        <v>41</v>
      </c>
      <c r="J201" t="s">
        <v>47</v>
      </c>
      <c r="K201">
        <f>1/1000/3600</f>
        <v>2.7777777777777776E-7</v>
      </c>
      <c r="L201" t="s">
        <v>70</v>
      </c>
      <c r="M201" t="s">
        <v>69</v>
      </c>
      <c r="N201" t="s">
        <v>65</v>
      </c>
      <c r="O201" s="2" t="s">
        <v>66</v>
      </c>
      <c r="AG201">
        <v>7.5230587222362084</v>
      </c>
      <c r="AJ201">
        <v>0</v>
      </c>
    </row>
    <row r="202" spans="1:36" x14ac:dyDescent="0.3">
      <c r="A202" t="s">
        <v>12</v>
      </c>
      <c r="B202" t="s">
        <v>13</v>
      </c>
      <c r="C202" t="s">
        <v>16</v>
      </c>
      <c r="D202" t="s">
        <v>29</v>
      </c>
      <c r="J202" s="2" t="s">
        <v>50</v>
      </c>
      <c r="K202" s="2">
        <v>1000</v>
      </c>
      <c r="L202" s="2" t="s">
        <v>68</v>
      </c>
      <c r="M202" t="s">
        <v>69</v>
      </c>
      <c r="N202" s="2" t="s">
        <v>65</v>
      </c>
      <c r="O202" s="2" t="s">
        <v>66</v>
      </c>
      <c r="AJ202">
        <v>0</v>
      </c>
    </row>
    <row r="203" spans="1:36" x14ac:dyDescent="0.3">
      <c r="A203" t="s">
        <v>12</v>
      </c>
      <c r="B203" t="s">
        <v>13</v>
      </c>
      <c r="C203" s="7" t="s">
        <v>24</v>
      </c>
      <c r="D203" t="s">
        <v>30</v>
      </c>
      <c r="E203" t="s">
        <v>35</v>
      </c>
      <c r="F203" t="s">
        <v>37</v>
      </c>
      <c r="J203" t="s">
        <v>47</v>
      </c>
      <c r="K203">
        <f t="shared" ref="K203:K204" si="42">1/1000/3600</f>
        <v>2.7777777777777776E-7</v>
      </c>
      <c r="L203" t="s">
        <v>70</v>
      </c>
      <c r="M203" t="s">
        <v>69</v>
      </c>
      <c r="N203" t="s">
        <v>65</v>
      </c>
      <c r="O203" t="s">
        <v>66</v>
      </c>
      <c r="AG203">
        <v>0.6</v>
      </c>
      <c r="AJ203">
        <v>0</v>
      </c>
    </row>
    <row r="204" spans="1:36" x14ac:dyDescent="0.3">
      <c r="A204" t="s">
        <v>12</v>
      </c>
      <c r="B204" t="s">
        <v>13</v>
      </c>
      <c r="C204" s="7" t="s">
        <v>24</v>
      </c>
      <c r="D204" t="s">
        <v>30</v>
      </c>
      <c r="E204" t="s">
        <v>35</v>
      </c>
      <c r="F204" t="s">
        <v>38</v>
      </c>
      <c r="J204" t="s">
        <v>47</v>
      </c>
      <c r="K204">
        <f t="shared" si="42"/>
        <v>2.7777777777777776E-7</v>
      </c>
      <c r="L204" t="s">
        <v>70</v>
      </c>
      <c r="M204" t="s">
        <v>69</v>
      </c>
      <c r="N204" t="s">
        <v>65</v>
      </c>
      <c r="O204" t="s">
        <v>66</v>
      </c>
      <c r="AG204">
        <v>0</v>
      </c>
      <c r="AJ204">
        <v>0</v>
      </c>
    </row>
    <row r="205" spans="1:36" x14ac:dyDescent="0.3">
      <c r="A205" t="s">
        <v>12</v>
      </c>
      <c r="B205" t="s">
        <v>13</v>
      </c>
      <c r="C205" s="7" t="s">
        <v>24</v>
      </c>
      <c r="D205" t="s">
        <v>30</v>
      </c>
      <c r="E205" t="s">
        <v>35</v>
      </c>
      <c r="F205" t="s">
        <v>39</v>
      </c>
      <c r="G205" t="s">
        <v>42</v>
      </c>
      <c r="J205" t="s">
        <v>48</v>
      </c>
      <c r="K205">
        <v>0.01</v>
      </c>
      <c r="L205" t="s">
        <v>70</v>
      </c>
      <c r="M205" t="s">
        <v>69</v>
      </c>
      <c r="N205" t="s">
        <v>65</v>
      </c>
      <c r="O205" t="s">
        <v>66</v>
      </c>
      <c r="AG205">
        <v>6.3355837966640189</v>
      </c>
      <c r="AJ205">
        <v>0</v>
      </c>
    </row>
    <row r="206" spans="1:36" x14ac:dyDescent="0.3">
      <c r="A206" t="s">
        <v>12</v>
      </c>
      <c r="B206" t="s">
        <v>13</v>
      </c>
      <c r="C206" s="7" t="s">
        <v>24</v>
      </c>
      <c r="D206" t="s">
        <v>30</v>
      </c>
      <c r="E206" t="s">
        <v>35</v>
      </c>
      <c r="F206" t="s">
        <v>39</v>
      </c>
      <c r="G206" t="s">
        <v>43</v>
      </c>
      <c r="J206" t="s">
        <v>48</v>
      </c>
      <c r="K206">
        <v>0.01</v>
      </c>
      <c r="L206" t="s">
        <v>70</v>
      </c>
      <c r="M206" t="s">
        <v>69</v>
      </c>
      <c r="N206" t="s">
        <v>65</v>
      </c>
      <c r="O206" t="s">
        <v>66</v>
      </c>
      <c r="AG206">
        <v>16.664416203335978</v>
      </c>
      <c r="AJ206">
        <v>0</v>
      </c>
    </row>
    <row r="207" spans="1:36" x14ac:dyDescent="0.3">
      <c r="A207" t="s">
        <v>12</v>
      </c>
      <c r="B207" t="s">
        <v>13</v>
      </c>
      <c r="C207" s="7" t="s">
        <v>24</v>
      </c>
      <c r="D207" t="s">
        <v>30</v>
      </c>
      <c r="E207" t="s">
        <v>35</v>
      </c>
      <c r="F207" t="s">
        <v>39</v>
      </c>
      <c r="G207" t="s">
        <v>44</v>
      </c>
      <c r="J207" t="s">
        <v>48</v>
      </c>
      <c r="K207">
        <v>0.01</v>
      </c>
      <c r="L207" t="s">
        <v>70</v>
      </c>
      <c r="M207" t="s">
        <v>69</v>
      </c>
      <c r="N207" t="s">
        <v>65</v>
      </c>
      <c r="O207" t="s">
        <v>66</v>
      </c>
      <c r="AG207">
        <v>11</v>
      </c>
      <c r="AJ207">
        <v>0</v>
      </c>
    </row>
    <row r="208" spans="1:36" x14ac:dyDescent="0.3">
      <c r="A208" t="s">
        <v>12</v>
      </c>
      <c r="B208" t="s">
        <v>13</v>
      </c>
      <c r="C208" s="7" t="s">
        <v>24</v>
      </c>
      <c r="D208" t="s">
        <v>30</v>
      </c>
      <c r="E208" t="s">
        <v>35</v>
      </c>
      <c r="F208" t="s">
        <v>39</v>
      </c>
      <c r="G208" t="s">
        <v>45</v>
      </c>
      <c r="J208" t="s">
        <v>48</v>
      </c>
      <c r="K208">
        <v>0.01</v>
      </c>
      <c r="L208" t="s">
        <v>70</v>
      </c>
      <c r="M208" t="s">
        <v>69</v>
      </c>
      <c r="N208" t="s">
        <v>65</v>
      </c>
      <c r="O208" t="s">
        <v>66</v>
      </c>
      <c r="AG208">
        <v>10</v>
      </c>
      <c r="AJ208">
        <v>0</v>
      </c>
    </row>
    <row r="209" spans="1:36" x14ac:dyDescent="0.3">
      <c r="A209" t="s">
        <v>12</v>
      </c>
      <c r="B209" t="s">
        <v>13</v>
      </c>
      <c r="C209" s="7" t="s">
        <v>24</v>
      </c>
      <c r="D209" t="s">
        <v>30</v>
      </c>
      <c r="E209" t="s">
        <v>35</v>
      </c>
      <c r="F209" t="s">
        <v>39</v>
      </c>
      <c r="G209" t="s">
        <v>46</v>
      </c>
      <c r="J209" t="s">
        <v>48</v>
      </c>
      <c r="K209">
        <v>0.01</v>
      </c>
      <c r="L209" t="s">
        <v>70</v>
      </c>
      <c r="M209" t="s">
        <v>69</v>
      </c>
      <c r="N209" t="s">
        <v>65</v>
      </c>
      <c r="O209" t="s">
        <v>66</v>
      </c>
      <c r="AG209">
        <v>56</v>
      </c>
      <c r="AJ209">
        <v>0</v>
      </c>
    </row>
    <row r="210" spans="1:36" x14ac:dyDescent="0.3">
      <c r="A210" t="s">
        <v>12</v>
      </c>
      <c r="B210" t="s">
        <v>13</v>
      </c>
      <c r="C210" s="7" t="s">
        <v>24</v>
      </c>
      <c r="D210" t="s">
        <v>30</v>
      </c>
      <c r="E210" t="s">
        <v>35</v>
      </c>
      <c r="F210" t="s">
        <v>39</v>
      </c>
      <c r="J210" t="s">
        <v>47</v>
      </c>
      <c r="K210">
        <f>1/1000/3600</f>
        <v>2.7777777777777776E-7</v>
      </c>
      <c r="L210" t="s">
        <v>70</v>
      </c>
      <c r="M210" t="s">
        <v>69</v>
      </c>
      <c r="N210" t="s">
        <v>65</v>
      </c>
      <c r="O210" t="s">
        <v>66</v>
      </c>
      <c r="AG210">
        <v>11.9</v>
      </c>
      <c r="AJ210">
        <v>0</v>
      </c>
    </row>
    <row r="211" spans="1:36" x14ac:dyDescent="0.3">
      <c r="A211" t="s">
        <v>12</v>
      </c>
      <c r="B211" t="s">
        <v>13</v>
      </c>
      <c r="C211" s="7" t="s">
        <v>24</v>
      </c>
      <c r="D211" t="s">
        <v>30</v>
      </c>
      <c r="E211" t="s">
        <v>35</v>
      </c>
      <c r="F211" t="s">
        <v>40</v>
      </c>
      <c r="J211" t="s">
        <v>48</v>
      </c>
      <c r="K211">
        <v>0.01</v>
      </c>
      <c r="L211" t="s">
        <v>70</v>
      </c>
      <c r="M211" t="s">
        <v>69</v>
      </c>
      <c r="N211" t="s">
        <v>65</v>
      </c>
      <c r="O211" t="s">
        <v>66</v>
      </c>
      <c r="AG211">
        <v>0</v>
      </c>
      <c r="AJ211">
        <v>0</v>
      </c>
    </row>
    <row r="212" spans="1:36" x14ac:dyDescent="0.3">
      <c r="A212" t="s">
        <v>12</v>
      </c>
      <c r="B212" t="s">
        <v>13</v>
      </c>
      <c r="C212" s="7" t="s">
        <v>24</v>
      </c>
      <c r="D212" t="s">
        <v>30</v>
      </c>
      <c r="E212" t="s">
        <v>35</v>
      </c>
      <c r="F212" t="s">
        <v>41</v>
      </c>
      <c r="J212" t="s">
        <v>47</v>
      </c>
      <c r="K212">
        <f t="shared" ref="K212:K214" si="43">1/1000/3600</f>
        <v>2.7777777777777776E-7</v>
      </c>
      <c r="L212" t="s">
        <v>70</v>
      </c>
      <c r="M212" t="s">
        <v>69</v>
      </c>
      <c r="N212" t="s">
        <v>65</v>
      </c>
      <c r="O212" t="s">
        <v>66</v>
      </c>
      <c r="AG212">
        <v>12.5</v>
      </c>
      <c r="AJ212">
        <v>0</v>
      </c>
    </row>
    <row r="213" spans="1:36" x14ac:dyDescent="0.3">
      <c r="A213" t="s">
        <v>12</v>
      </c>
      <c r="B213" t="s">
        <v>13</v>
      </c>
      <c r="C213" s="7" t="s">
        <v>24</v>
      </c>
      <c r="D213" t="s">
        <v>30</v>
      </c>
      <c r="E213" t="s">
        <v>36</v>
      </c>
      <c r="F213" t="s">
        <v>37</v>
      </c>
      <c r="J213" t="s">
        <v>47</v>
      </c>
      <c r="K213">
        <f t="shared" si="43"/>
        <v>2.7777777777777776E-7</v>
      </c>
      <c r="L213" t="s">
        <v>70</v>
      </c>
      <c r="M213" t="s">
        <v>69</v>
      </c>
      <c r="N213" t="s">
        <v>65</v>
      </c>
      <c r="O213" t="s">
        <v>66</v>
      </c>
      <c r="AG213">
        <v>5.4</v>
      </c>
      <c r="AJ213">
        <v>0</v>
      </c>
    </row>
    <row r="214" spans="1:36" x14ac:dyDescent="0.3">
      <c r="A214" t="s">
        <v>12</v>
      </c>
      <c r="B214" t="s">
        <v>13</v>
      </c>
      <c r="C214" s="7" t="s">
        <v>24</v>
      </c>
      <c r="D214" t="s">
        <v>30</v>
      </c>
      <c r="E214" t="s">
        <v>36</v>
      </c>
      <c r="F214" t="s">
        <v>38</v>
      </c>
      <c r="J214" t="s">
        <v>47</v>
      </c>
      <c r="K214">
        <f t="shared" si="43"/>
        <v>2.7777777777777776E-7</v>
      </c>
      <c r="L214" t="s">
        <v>70</v>
      </c>
      <c r="M214" t="s">
        <v>69</v>
      </c>
      <c r="N214" t="s">
        <v>65</v>
      </c>
      <c r="O214" t="s">
        <v>66</v>
      </c>
      <c r="AG214">
        <v>22.677731999999999</v>
      </c>
      <c r="AJ214">
        <v>0</v>
      </c>
    </row>
    <row r="215" spans="1:36" x14ac:dyDescent="0.3">
      <c r="A215" t="s">
        <v>12</v>
      </c>
      <c r="B215" t="s">
        <v>13</v>
      </c>
      <c r="C215" s="7" t="s">
        <v>24</v>
      </c>
      <c r="D215" t="s">
        <v>30</v>
      </c>
      <c r="E215" t="s">
        <v>36</v>
      </c>
      <c r="F215" t="s">
        <v>39</v>
      </c>
      <c r="G215" t="s">
        <v>42</v>
      </c>
      <c r="J215" t="s">
        <v>48</v>
      </c>
      <c r="K215">
        <v>0.01</v>
      </c>
      <c r="L215" t="s">
        <v>70</v>
      </c>
      <c r="M215" t="s">
        <v>69</v>
      </c>
      <c r="N215" t="s">
        <v>65</v>
      </c>
      <c r="O215" t="s">
        <v>66</v>
      </c>
      <c r="AG215">
        <v>6.3355837966640189</v>
      </c>
      <c r="AJ215">
        <v>0</v>
      </c>
    </row>
    <row r="216" spans="1:36" x14ac:dyDescent="0.3">
      <c r="A216" t="s">
        <v>12</v>
      </c>
      <c r="B216" t="s">
        <v>13</v>
      </c>
      <c r="C216" s="7" t="s">
        <v>24</v>
      </c>
      <c r="D216" t="s">
        <v>30</v>
      </c>
      <c r="E216" t="s">
        <v>36</v>
      </c>
      <c r="F216" t="s">
        <v>39</v>
      </c>
      <c r="G216" t="s">
        <v>43</v>
      </c>
      <c r="J216" t="s">
        <v>48</v>
      </c>
      <c r="K216">
        <v>0.01</v>
      </c>
      <c r="L216" t="s">
        <v>70</v>
      </c>
      <c r="M216" t="s">
        <v>69</v>
      </c>
      <c r="N216" t="s">
        <v>65</v>
      </c>
      <c r="O216" t="s">
        <v>66</v>
      </c>
      <c r="AG216">
        <v>16.664416203335978</v>
      </c>
      <c r="AJ216">
        <v>0</v>
      </c>
    </row>
    <row r="217" spans="1:36" x14ac:dyDescent="0.3">
      <c r="A217" t="s">
        <v>12</v>
      </c>
      <c r="B217" t="s">
        <v>13</v>
      </c>
      <c r="C217" s="7" t="s">
        <v>24</v>
      </c>
      <c r="D217" t="s">
        <v>30</v>
      </c>
      <c r="E217" t="s">
        <v>36</v>
      </c>
      <c r="F217" t="s">
        <v>39</v>
      </c>
      <c r="G217" t="s">
        <v>44</v>
      </c>
      <c r="J217" t="s">
        <v>48</v>
      </c>
      <c r="K217">
        <v>0.01</v>
      </c>
      <c r="L217" t="s">
        <v>70</v>
      </c>
      <c r="M217" t="s">
        <v>69</v>
      </c>
      <c r="N217" t="s">
        <v>65</v>
      </c>
      <c r="O217" t="s">
        <v>66</v>
      </c>
      <c r="AG217">
        <v>11</v>
      </c>
      <c r="AJ217">
        <v>0</v>
      </c>
    </row>
    <row r="218" spans="1:36" x14ac:dyDescent="0.3">
      <c r="A218" t="s">
        <v>12</v>
      </c>
      <c r="B218" t="s">
        <v>13</v>
      </c>
      <c r="C218" s="7" t="s">
        <v>24</v>
      </c>
      <c r="D218" t="s">
        <v>30</v>
      </c>
      <c r="E218" t="s">
        <v>36</v>
      </c>
      <c r="F218" t="s">
        <v>39</v>
      </c>
      <c r="G218" t="s">
        <v>45</v>
      </c>
      <c r="J218" t="s">
        <v>48</v>
      </c>
      <c r="K218">
        <v>0.01</v>
      </c>
      <c r="L218" t="s">
        <v>70</v>
      </c>
      <c r="M218" t="s">
        <v>69</v>
      </c>
      <c r="N218" t="s">
        <v>65</v>
      </c>
      <c r="O218" t="s">
        <v>66</v>
      </c>
      <c r="AG218">
        <v>10</v>
      </c>
      <c r="AJ218">
        <v>0</v>
      </c>
    </row>
    <row r="219" spans="1:36" x14ac:dyDescent="0.3">
      <c r="A219" t="s">
        <v>12</v>
      </c>
      <c r="B219" t="s">
        <v>13</v>
      </c>
      <c r="C219" s="7" t="s">
        <v>24</v>
      </c>
      <c r="D219" t="s">
        <v>30</v>
      </c>
      <c r="E219" t="s">
        <v>36</v>
      </c>
      <c r="F219" t="s">
        <v>39</v>
      </c>
      <c r="G219" t="s">
        <v>46</v>
      </c>
      <c r="J219" t="s">
        <v>48</v>
      </c>
      <c r="K219">
        <v>0.01</v>
      </c>
      <c r="L219" t="s">
        <v>70</v>
      </c>
      <c r="M219" t="s">
        <v>69</v>
      </c>
      <c r="N219" t="s">
        <v>65</v>
      </c>
      <c r="O219" t="s">
        <v>66</v>
      </c>
      <c r="AG219">
        <v>56</v>
      </c>
      <c r="AJ219">
        <v>0</v>
      </c>
    </row>
    <row r="220" spans="1:36" x14ac:dyDescent="0.3">
      <c r="A220" t="s">
        <v>12</v>
      </c>
      <c r="B220" t="s">
        <v>13</v>
      </c>
      <c r="C220" s="7" t="s">
        <v>24</v>
      </c>
      <c r="D220" t="s">
        <v>30</v>
      </c>
      <c r="E220" t="s">
        <v>36</v>
      </c>
      <c r="F220" t="s">
        <v>39</v>
      </c>
      <c r="J220" t="s">
        <v>47</v>
      </c>
      <c r="K220">
        <f>1/1000/3600</f>
        <v>2.7777777777777776E-7</v>
      </c>
      <c r="L220" t="s">
        <v>70</v>
      </c>
      <c r="M220" t="s">
        <v>69</v>
      </c>
      <c r="N220" t="s">
        <v>65</v>
      </c>
      <c r="O220" t="s">
        <v>66</v>
      </c>
      <c r="AG220">
        <v>0</v>
      </c>
      <c r="AJ220">
        <v>0</v>
      </c>
    </row>
    <row r="221" spans="1:36" x14ac:dyDescent="0.3">
      <c r="A221" t="s">
        <v>12</v>
      </c>
      <c r="B221" t="s">
        <v>13</v>
      </c>
      <c r="C221" s="7" t="s">
        <v>24</v>
      </c>
      <c r="D221" t="s">
        <v>30</v>
      </c>
      <c r="E221" t="s">
        <v>36</v>
      </c>
      <c r="F221" t="s">
        <v>40</v>
      </c>
      <c r="J221" t="s">
        <v>48</v>
      </c>
      <c r="K221">
        <v>0.01</v>
      </c>
      <c r="L221" t="s">
        <v>70</v>
      </c>
      <c r="M221" t="s">
        <v>69</v>
      </c>
      <c r="N221" t="s">
        <v>65</v>
      </c>
      <c r="O221" t="s">
        <v>66</v>
      </c>
      <c r="AG221">
        <v>0</v>
      </c>
      <c r="AJ221">
        <v>0</v>
      </c>
    </row>
    <row r="222" spans="1:36" x14ac:dyDescent="0.3">
      <c r="A222" t="s">
        <v>12</v>
      </c>
      <c r="B222" t="s">
        <v>13</v>
      </c>
      <c r="C222" s="7" t="s">
        <v>24</v>
      </c>
      <c r="D222" t="s">
        <v>30</v>
      </c>
      <c r="E222" t="s">
        <v>36</v>
      </c>
      <c r="F222" t="s">
        <v>41</v>
      </c>
      <c r="J222" t="s">
        <v>47</v>
      </c>
      <c r="K222">
        <f t="shared" ref="K222:K224" si="44">1/1000/3600</f>
        <v>2.7777777777777776E-7</v>
      </c>
      <c r="L222" t="s">
        <v>70</v>
      </c>
      <c r="M222" t="s">
        <v>69</v>
      </c>
      <c r="N222" t="s">
        <v>65</v>
      </c>
      <c r="O222" t="s">
        <v>66</v>
      </c>
      <c r="AG222">
        <v>28.077732000000001</v>
      </c>
      <c r="AJ222">
        <v>0</v>
      </c>
    </row>
    <row r="223" spans="1:36" x14ac:dyDescent="0.3">
      <c r="A223" t="s">
        <v>12</v>
      </c>
      <c r="B223" t="s">
        <v>13</v>
      </c>
      <c r="C223" s="7" t="s">
        <v>25</v>
      </c>
      <c r="D223" t="s">
        <v>30</v>
      </c>
      <c r="E223" t="s">
        <v>35</v>
      </c>
      <c r="F223" t="s">
        <v>37</v>
      </c>
      <c r="J223" t="s">
        <v>47</v>
      </c>
      <c r="K223">
        <f t="shared" si="44"/>
        <v>2.7777777777777776E-7</v>
      </c>
      <c r="L223" t="s">
        <v>70</v>
      </c>
      <c r="M223" t="s">
        <v>69</v>
      </c>
      <c r="N223" t="s">
        <v>65</v>
      </c>
      <c r="O223" t="s">
        <v>66</v>
      </c>
      <c r="AG223">
        <v>0.6</v>
      </c>
      <c r="AJ223">
        <v>0</v>
      </c>
    </row>
    <row r="224" spans="1:36" x14ac:dyDescent="0.3">
      <c r="A224" t="s">
        <v>12</v>
      </c>
      <c r="B224" t="s">
        <v>13</v>
      </c>
      <c r="C224" s="7" t="s">
        <v>25</v>
      </c>
      <c r="D224" t="s">
        <v>30</v>
      </c>
      <c r="E224" t="s">
        <v>35</v>
      </c>
      <c r="F224" t="s">
        <v>38</v>
      </c>
      <c r="J224" t="s">
        <v>47</v>
      </c>
      <c r="K224">
        <f t="shared" si="44"/>
        <v>2.7777777777777776E-7</v>
      </c>
      <c r="L224" t="s">
        <v>70</v>
      </c>
      <c r="M224" t="s">
        <v>69</v>
      </c>
      <c r="N224" t="s">
        <v>65</v>
      </c>
      <c r="O224" t="s">
        <v>66</v>
      </c>
      <c r="AG224">
        <v>0</v>
      </c>
      <c r="AJ224">
        <v>0</v>
      </c>
    </row>
    <row r="225" spans="1:36" x14ac:dyDescent="0.3">
      <c r="A225" t="s">
        <v>12</v>
      </c>
      <c r="B225" t="s">
        <v>13</v>
      </c>
      <c r="C225" s="7" t="s">
        <v>25</v>
      </c>
      <c r="D225" t="s">
        <v>30</v>
      </c>
      <c r="E225" t="s">
        <v>35</v>
      </c>
      <c r="F225" t="s">
        <v>39</v>
      </c>
      <c r="G225" t="s">
        <v>42</v>
      </c>
      <c r="J225" t="s">
        <v>48</v>
      </c>
      <c r="K225">
        <v>0.01</v>
      </c>
      <c r="L225" t="s">
        <v>70</v>
      </c>
      <c r="M225" t="s">
        <v>69</v>
      </c>
      <c r="N225" t="s">
        <v>65</v>
      </c>
      <c r="O225" t="s">
        <v>66</v>
      </c>
      <c r="AG225">
        <v>6.3355837966640189</v>
      </c>
      <c r="AJ225">
        <v>0</v>
      </c>
    </row>
    <row r="226" spans="1:36" x14ac:dyDescent="0.3">
      <c r="A226" t="s">
        <v>12</v>
      </c>
      <c r="B226" t="s">
        <v>13</v>
      </c>
      <c r="C226" s="7" t="s">
        <v>25</v>
      </c>
      <c r="D226" t="s">
        <v>30</v>
      </c>
      <c r="E226" t="s">
        <v>35</v>
      </c>
      <c r="F226" t="s">
        <v>39</v>
      </c>
      <c r="G226" t="s">
        <v>43</v>
      </c>
      <c r="J226" t="s">
        <v>48</v>
      </c>
      <c r="K226">
        <v>0.01</v>
      </c>
      <c r="L226" t="s">
        <v>70</v>
      </c>
      <c r="M226" t="s">
        <v>69</v>
      </c>
      <c r="N226" t="s">
        <v>65</v>
      </c>
      <c r="O226" t="s">
        <v>66</v>
      </c>
      <c r="AG226">
        <v>16.664416203335978</v>
      </c>
      <c r="AJ226">
        <v>0</v>
      </c>
    </row>
    <row r="227" spans="1:36" x14ac:dyDescent="0.3">
      <c r="A227" t="s">
        <v>12</v>
      </c>
      <c r="B227" t="s">
        <v>13</v>
      </c>
      <c r="C227" s="7" t="s">
        <v>25</v>
      </c>
      <c r="D227" t="s">
        <v>30</v>
      </c>
      <c r="E227" t="s">
        <v>35</v>
      </c>
      <c r="F227" t="s">
        <v>39</v>
      </c>
      <c r="G227" t="s">
        <v>44</v>
      </c>
      <c r="J227" t="s">
        <v>48</v>
      </c>
      <c r="K227">
        <v>0.01</v>
      </c>
      <c r="L227" t="s">
        <v>70</v>
      </c>
      <c r="M227" t="s">
        <v>69</v>
      </c>
      <c r="N227" t="s">
        <v>65</v>
      </c>
      <c r="O227" t="s">
        <v>66</v>
      </c>
      <c r="AG227">
        <v>11</v>
      </c>
      <c r="AJ227">
        <v>0</v>
      </c>
    </row>
    <row r="228" spans="1:36" x14ac:dyDescent="0.3">
      <c r="A228" t="s">
        <v>12</v>
      </c>
      <c r="B228" t="s">
        <v>13</v>
      </c>
      <c r="C228" s="7" t="s">
        <v>25</v>
      </c>
      <c r="D228" t="s">
        <v>30</v>
      </c>
      <c r="E228" t="s">
        <v>35</v>
      </c>
      <c r="F228" t="s">
        <v>39</v>
      </c>
      <c r="G228" t="s">
        <v>45</v>
      </c>
      <c r="J228" t="s">
        <v>48</v>
      </c>
      <c r="K228">
        <v>0.01</v>
      </c>
      <c r="L228" t="s">
        <v>70</v>
      </c>
      <c r="M228" t="s">
        <v>69</v>
      </c>
      <c r="N228" t="s">
        <v>65</v>
      </c>
      <c r="O228" t="s">
        <v>66</v>
      </c>
      <c r="AG228">
        <v>10</v>
      </c>
      <c r="AJ228">
        <v>0</v>
      </c>
    </row>
    <row r="229" spans="1:36" x14ac:dyDescent="0.3">
      <c r="A229" t="s">
        <v>12</v>
      </c>
      <c r="B229" t="s">
        <v>13</v>
      </c>
      <c r="C229" s="7" t="s">
        <v>25</v>
      </c>
      <c r="D229" t="s">
        <v>30</v>
      </c>
      <c r="E229" t="s">
        <v>35</v>
      </c>
      <c r="F229" t="s">
        <v>39</v>
      </c>
      <c r="G229" t="s">
        <v>46</v>
      </c>
      <c r="J229" t="s">
        <v>48</v>
      </c>
      <c r="K229">
        <v>0.01</v>
      </c>
      <c r="L229" t="s">
        <v>70</v>
      </c>
      <c r="M229" t="s">
        <v>69</v>
      </c>
      <c r="N229" t="s">
        <v>65</v>
      </c>
      <c r="O229" t="s">
        <v>66</v>
      </c>
      <c r="AG229">
        <v>56</v>
      </c>
      <c r="AJ229">
        <v>0</v>
      </c>
    </row>
    <row r="230" spans="1:36" x14ac:dyDescent="0.3">
      <c r="A230" t="s">
        <v>12</v>
      </c>
      <c r="B230" t="s">
        <v>13</v>
      </c>
      <c r="C230" s="7" t="s">
        <v>25</v>
      </c>
      <c r="D230" t="s">
        <v>30</v>
      </c>
      <c r="E230" t="s">
        <v>35</v>
      </c>
      <c r="F230" t="s">
        <v>39</v>
      </c>
      <c r="J230" t="s">
        <v>47</v>
      </c>
      <c r="K230">
        <f>1/1000/3600</f>
        <v>2.7777777777777776E-7</v>
      </c>
      <c r="L230" t="s">
        <v>70</v>
      </c>
      <c r="M230" t="s">
        <v>69</v>
      </c>
      <c r="N230" t="s">
        <v>65</v>
      </c>
      <c r="O230" t="s">
        <v>66</v>
      </c>
      <c r="AG230">
        <v>11.9</v>
      </c>
      <c r="AJ230">
        <v>0</v>
      </c>
    </row>
    <row r="231" spans="1:36" x14ac:dyDescent="0.3">
      <c r="A231" t="s">
        <v>12</v>
      </c>
      <c r="B231" t="s">
        <v>13</v>
      </c>
      <c r="C231" s="7" t="s">
        <v>25</v>
      </c>
      <c r="D231" t="s">
        <v>30</v>
      </c>
      <c r="E231" t="s">
        <v>35</v>
      </c>
      <c r="F231" t="s">
        <v>40</v>
      </c>
      <c r="J231" t="s">
        <v>48</v>
      </c>
      <c r="K231">
        <v>0.01</v>
      </c>
      <c r="L231" t="s">
        <v>70</v>
      </c>
      <c r="M231" t="s">
        <v>69</v>
      </c>
      <c r="N231" t="s">
        <v>65</v>
      </c>
      <c r="O231" t="s">
        <v>66</v>
      </c>
      <c r="AG231">
        <v>0</v>
      </c>
      <c r="AJ231">
        <v>0</v>
      </c>
    </row>
    <row r="232" spans="1:36" x14ac:dyDescent="0.3">
      <c r="A232" t="s">
        <v>12</v>
      </c>
      <c r="B232" t="s">
        <v>13</v>
      </c>
      <c r="C232" s="7" t="s">
        <v>25</v>
      </c>
      <c r="D232" t="s">
        <v>30</v>
      </c>
      <c r="E232" t="s">
        <v>35</v>
      </c>
      <c r="F232" t="s">
        <v>41</v>
      </c>
      <c r="J232" t="s">
        <v>47</v>
      </c>
      <c r="K232">
        <f t="shared" ref="K232:K234" si="45">1/1000/3600</f>
        <v>2.7777777777777776E-7</v>
      </c>
      <c r="L232" t="s">
        <v>70</v>
      </c>
      <c r="M232" t="s">
        <v>69</v>
      </c>
      <c r="N232" t="s">
        <v>65</v>
      </c>
      <c r="O232" t="s">
        <v>66</v>
      </c>
      <c r="AG232">
        <v>12.5</v>
      </c>
      <c r="AJ232">
        <v>0</v>
      </c>
    </row>
    <row r="233" spans="1:36" x14ac:dyDescent="0.3">
      <c r="A233" t="s">
        <v>12</v>
      </c>
      <c r="B233" t="s">
        <v>13</v>
      </c>
      <c r="C233" s="7" t="s">
        <v>25</v>
      </c>
      <c r="D233" t="s">
        <v>30</v>
      </c>
      <c r="E233" t="s">
        <v>36</v>
      </c>
      <c r="F233" t="s">
        <v>37</v>
      </c>
      <c r="J233" t="s">
        <v>47</v>
      </c>
      <c r="K233">
        <f t="shared" si="45"/>
        <v>2.7777777777777776E-7</v>
      </c>
      <c r="L233" t="s">
        <v>70</v>
      </c>
      <c r="M233" t="s">
        <v>69</v>
      </c>
      <c r="N233" t="s">
        <v>65</v>
      </c>
      <c r="O233" t="s">
        <v>66</v>
      </c>
      <c r="AG233">
        <v>5.4</v>
      </c>
      <c r="AJ233">
        <v>0</v>
      </c>
    </row>
    <row r="234" spans="1:36" x14ac:dyDescent="0.3">
      <c r="A234" t="s">
        <v>12</v>
      </c>
      <c r="B234" t="s">
        <v>13</v>
      </c>
      <c r="C234" s="7" t="s">
        <v>25</v>
      </c>
      <c r="D234" t="s">
        <v>30</v>
      </c>
      <c r="E234" t="s">
        <v>36</v>
      </c>
      <c r="F234" t="s">
        <v>38</v>
      </c>
      <c r="J234" t="s">
        <v>47</v>
      </c>
      <c r="K234">
        <f t="shared" si="45"/>
        <v>2.7777777777777776E-7</v>
      </c>
      <c r="L234" t="s">
        <v>70</v>
      </c>
      <c r="M234" t="s">
        <v>69</v>
      </c>
      <c r="N234" t="s">
        <v>65</v>
      </c>
      <c r="O234" t="s">
        <v>66</v>
      </c>
      <c r="AG234">
        <v>22.677731999999999</v>
      </c>
      <c r="AJ234">
        <v>0</v>
      </c>
    </row>
    <row r="235" spans="1:36" x14ac:dyDescent="0.3">
      <c r="A235" t="s">
        <v>12</v>
      </c>
      <c r="B235" t="s">
        <v>13</v>
      </c>
      <c r="C235" s="7" t="s">
        <v>25</v>
      </c>
      <c r="D235" t="s">
        <v>30</v>
      </c>
      <c r="E235" t="s">
        <v>36</v>
      </c>
      <c r="F235" t="s">
        <v>39</v>
      </c>
      <c r="G235" t="s">
        <v>42</v>
      </c>
      <c r="J235" t="s">
        <v>48</v>
      </c>
      <c r="K235">
        <v>0.01</v>
      </c>
      <c r="L235" t="s">
        <v>70</v>
      </c>
      <c r="M235" t="s">
        <v>69</v>
      </c>
      <c r="N235" t="s">
        <v>65</v>
      </c>
      <c r="O235" t="s">
        <v>66</v>
      </c>
      <c r="AG235">
        <v>6.3355837966640189</v>
      </c>
      <c r="AJ235">
        <v>0</v>
      </c>
    </row>
    <row r="236" spans="1:36" x14ac:dyDescent="0.3">
      <c r="A236" t="s">
        <v>12</v>
      </c>
      <c r="B236" t="s">
        <v>13</v>
      </c>
      <c r="C236" s="7" t="s">
        <v>25</v>
      </c>
      <c r="D236" t="s">
        <v>30</v>
      </c>
      <c r="E236" t="s">
        <v>36</v>
      </c>
      <c r="F236" t="s">
        <v>39</v>
      </c>
      <c r="G236" t="s">
        <v>43</v>
      </c>
      <c r="J236" t="s">
        <v>48</v>
      </c>
      <c r="K236">
        <v>0.01</v>
      </c>
      <c r="L236" t="s">
        <v>70</v>
      </c>
      <c r="M236" t="s">
        <v>69</v>
      </c>
      <c r="N236" t="s">
        <v>65</v>
      </c>
      <c r="O236" t="s">
        <v>66</v>
      </c>
      <c r="AG236">
        <v>16.664416203335978</v>
      </c>
      <c r="AJ236">
        <v>0</v>
      </c>
    </row>
    <row r="237" spans="1:36" x14ac:dyDescent="0.3">
      <c r="A237" t="s">
        <v>12</v>
      </c>
      <c r="B237" t="s">
        <v>13</v>
      </c>
      <c r="C237" s="7" t="s">
        <v>25</v>
      </c>
      <c r="D237" t="s">
        <v>30</v>
      </c>
      <c r="E237" t="s">
        <v>36</v>
      </c>
      <c r="F237" t="s">
        <v>39</v>
      </c>
      <c r="G237" t="s">
        <v>44</v>
      </c>
      <c r="J237" t="s">
        <v>48</v>
      </c>
      <c r="K237">
        <v>0.01</v>
      </c>
      <c r="L237" t="s">
        <v>70</v>
      </c>
      <c r="M237" t="s">
        <v>69</v>
      </c>
      <c r="N237" t="s">
        <v>65</v>
      </c>
      <c r="O237" t="s">
        <v>66</v>
      </c>
      <c r="AG237">
        <v>11</v>
      </c>
      <c r="AJ237">
        <v>0</v>
      </c>
    </row>
    <row r="238" spans="1:36" x14ac:dyDescent="0.3">
      <c r="A238" t="s">
        <v>12</v>
      </c>
      <c r="B238" t="s">
        <v>13</v>
      </c>
      <c r="C238" s="7" t="s">
        <v>25</v>
      </c>
      <c r="D238" t="s">
        <v>30</v>
      </c>
      <c r="E238" t="s">
        <v>36</v>
      </c>
      <c r="F238" t="s">
        <v>39</v>
      </c>
      <c r="G238" t="s">
        <v>45</v>
      </c>
      <c r="J238" t="s">
        <v>48</v>
      </c>
      <c r="K238">
        <v>0.01</v>
      </c>
      <c r="L238" t="s">
        <v>70</v>
      </c>
      <c r="M238" t="s">
        <v>69</v>
      </c>
      <c r="N238" t="s">
        <v>65</v>
      </c>
      <c r="O238" t="s">
        <v>66</v>
      </c>
      <c r="AG238">
        <v>10</v>
      </c>
      <c r="AJ238">
        <v>0</v>
      </c>
    </row>
    <row r="239" spans="1:36" x14ac:dyDescent="0.3">
      <c r="A239" t="s">
        <v>12</v>
      </c>
      <c r="B239" t="s">
        <v>13</v>
      </c>
      <c r="C239" s="7" t="s">
        <v>25</v>
      </c>
      <c r="D239" t="s">
        <v>30</v>
      </c>
      <c r="E239" t="s">
        <v>36</v>
      </c>
      <c r="F239" t="s">
        <v>39</v>
      </c>
      <c r="G239" t="s">
        <v>46</v>
      </c>
      <c r="J239" t="s">
        <v>48</v>
      </c>
      <c r="K239">
        <v>0.01</v>
      </c>
      <c r="L239" t="s">
        <v>70</v>
      </c>
      <c r="M239" t="s">
        <v>69</v>
      </c>
      <c r="N239" t="s">
        <v>65</v>
      </c>
      <c r="O239" t="s">
        <v>66</v>
      </c>
      <c r="AG239">
        <v>56</v>
      </c>
      <c r="AJ239">
        <v>0</v>
      </c>
    </row>
    <row r="240" spans="1:36" x14ac:dyDescent="0.3">
      <c r="A240" t="s">
        <v>12</v>
      </c>
      <c r="B240" t="s">
        <v>13</v>
      </c>
      <c r="C240" s="7" t="s">
        <v>25</v>
      </c>
      <c r="D240" t="s">
        <v>30</v>
      </c>
      <c r="E240" t="s">
        <v>36</v>
      </c>
      <c r="F240" t="s">
        <v>39</v>
      </c>
      <c r="J240" t="s">
        <v>47</v>
      </c>
      <c r="K240">
        <f>1/1000/3600</f>
        <v>2.7777777777777776E-7</v>
      </c>
      <c r="L240" t="s">
        <v>70</v>
      </c>
      <c r="M240" t="s">
        <v>69</v>
      </c>
      <c r="N240" t="s">
        <v>65</v>
      </c>
      <c r="O240" t="s">
        <v>66</v>
      </c>
      <c r="AG240">
        <v>0</v>
      </c>
      <c r="AJ240">
        <v>0</v>
      </c>
    </row>
    <row r="241" spans="1:36" x14ac:dyDescent="0.3">
      <c r="A241" t="s">
        <v>12</v>
      </c>
      <c r="B241" t="s">
        <v>13</v>
      </c>
      <c r="C241" s="7" t="s">
        <v>25</v>
      </c>
      <c r="D241" t="s">
        <v>30</v>
      </c>
      <c r="E241" t="s">
        <v>36</v>
      </c>
      <c r="F241" t="s">
        <v>40</v>
      </c>
      <c r="J241" t="s">
        <v>48</v>
      </c>
      <c r="K241">
        <v>0.01</v>
      </c>
      <c r="L241" t="s">
        <v>70</v>
      </c>
      <c r="M241" t="s">
        <v>69</v>
      </c>
      <c r="N241" t="s">
        <v>65</v>
      </c>
      <c r="O241" t="s">
        <v>66</v>
      </c>
      <c r="AG241">
        <v>0</v>
      </c>
      <c r="AJ241">
        <v>0</v>
      </c>
    </row>
    <row r="242" spans="1:36" x14ac:dyDescent="0.3">
      <c r="A242" t="s">
        <v>12</v>
      </c>
      <c r="B242" t="s">
        <v>13</v>
      </c>
      <c r="C242" s="7" t="s">
        <v>25</v>
      </c>
      <c r="D242" t="s">
        <v>30</v>
      </c>
      <c r="E242" t="s">
        <v>36</v>
      </c>
      <c r="F242" t="s">
        <v>41</v>
      </c>
      <c r="J242" t="s">
        <v>47</v>
      </c>
      <c r="K242">
        <f t="shared" ref="K242:K244" si="46">1/1000/3600</f>
        <v>2.7777777777777776E-7</v>
      </c>
      <c r="L242" t="s">
        <v>70</v>
      </c>
      <c r="M242" t="s">
        <v>69</v>
      </c>
      <c r="N242" t="s">
        <v>65</v>
      </c>
      <c r="O242" t="s">
        <v>66</v>
      </c>
      <c r="AG242">
        <v>28.077732000000001</v>
      </c>
      <c r="AJ242">
        <v>0</v>
      </c>
    </row>
    <row r="243" spans="1:36" x14ac:dyDescent="0.3">
      <c r="A243" t="s">
        <v>12</v>
      </c>
      <c r="B243" t="s">
        <v>13</v>
      </c>
      <c r="C243" t="s">
        <v>17</v>
      </c>
      <c r="D243" t="s">
        <v>30</v>
      </c>
      <c r="E243" t="s">
        <v>12</v>
      </c>
      <c r="F243" t="s">
        <v>37</v>
      </c>
      <c r="J243" t="s">
        <v>47</v>
      </c>
      <c r="K243">
        <f t="shared" si="46"/>
        <v>2.7777777777777776E-7</v>
      </c>
      <c r="L243" t="s">
        <v>70</v>
      </c>
      <c r="M243" t="s">
        <v>69</v>
      </c>
      <c r="N243" t="s">
        <v>65</v>
      </c>
      <c r="O243" s="2" t="s">
        <v>66</v>
      </c>
      <c r="AJ243">
        <v>0</v>
      </c>
    </row>
    <row r="244" spans="1:36" x14ac:dyDescent="0.3">
      <c r="A244" t="s">
        <v>12</v>
      </c>
      <c r="B244" t="s">
        <v>13</v>
      </c>
      <c r="C244" t="s">
        <v>17</v>
      </c>
      <c r="D244" t="s">
        <v>30</v>
      </c>
      <c r="E244" t="s">
        <v>12</v>
      </c>
      <c r="F244" t="s">
        <v>38</v>
      </c>
      <c r="J244" t="s">
        <v>47</v>
      </c>
      <c r="K244">
        <f t="shared" si="46"/>
        <v>2.7777777777777776E-7</v>
      </c>
      <c r="L244" t="s">
        <v>70</v>
      </c>
      <c r="M244" t="s">
        <v>69</v>
      </c>
      <c r="N244" t="s">
        <v>65</v>
      </c>
      <c r="O244" s="2" t="s">
        <v>66</v>
      </c>
      <c r="AJ244">
        <v>0</v>
      </c>
    </row>
    <row r="245" spans="1:36" x14ac:dyDescent="0.3">
      <c r="A245" t="s">
        <v>12</v>
      </c>
      <c r="B245" t="s">
        <v>13</v>
      </c>
      <c r="C245" t="s">
        <v>17</v>
      </c>
      <c r="D245" t="s">
        <v>30</v>
      </c>
      <c r="E245" t="s">
        <v>12</v>
      </c>
      <c r="F245" t="s">
        <v>39</v>
      </c>
      <c r="G245" t="s">
        <v>42</v>
      </c>
      <c r="J245" t="s">
        <v>48</v>
      </c>
      <c r="K245">
        <v>0.01</v>
      </c>
      <c r="L245" t="s">
        <v>70</v>
      </c>
      <c r="M245" t="s">
        <v>69</v>
      </c>
      <c r="N245" t="s">
        <v>65</v>
      </c>
      <c r="O245" s="2" t="s">
        <v>66</v>
      </c>
      <c r="AJ245">
        <v>0</v>
      </c>
    </row>
    <row r="246" spans="1:36" x14ac:dyDescent="0.3">
      <c r="A246" t="s">
        <v>12</v>
      </c>
      <c r="B246" t="s">
        <v>13</v>
      </c>
      <c r="C246" t="s">
        <v>17</v>
      </c>
      <c r="D246" t="s">
        <v>30</v>
      </c>
      <c r="E246" t="s">
        <v>12</v>
      </c>
      <c r="F246" t="s">
        <v>39</v>
      </c>
      <c r="G246" t="s">
        <v>43</v>
      </c>
      <c r="J246" t="s">
        <v>48</v>
      </c>
      <c r="K246">
        <v>0.01</v>
      </c>
      <c r="L246" t="s">
        <v>70</v>
      </c>
      <c r="M246" t="s">
        <v>69</v>
      </c>
      <c r="N246" t="s">
        <v>65</v>
      </c>
      <c r="O246" s="2" t="s">
        <v>66</v>
      </c>
      <c r="AJ246">
        <v>0</v>
      </c>
    </row>
    <row r="247" spans="1:36" x14ac:dyDescent="0.3">
      <c r="A247" t="s">
        <v>12</v>
      </c>
      <c r="B247" t="s">
        <v>13</v>
      </c>
      <c r="C247" t="s">
        <v>17</v>
      </c>
      <c r="D247" t="s">
        <v>30</v>
      </c>
      <c r="E247" t="s">
        <v>12</v>
      </c>
      <c r="F247" t="s">
        <v>39</v>
      </c>
      <c r="G247" t="s">
        <v>44</v>
      </c>
      <c r="J247" t="s">
        <v>48</v>
      </c>
      <c r="K247">
        <v>0.01</v>
      </c>
      <c r="L247" t="s">
        <v>70</v>
      </c>
      <c r="M247" t="s">
        <v>69</v>
      </c>
      <c r="N247" t="s">
        <v>65</v>
      </c>
      <c r="O247" s="2" t="s">
        <v>66</v>
      </c>
      <c r="AJ247">
        <v>0</v>
      </c>
    </row>
    <row r="248" spans="1:36" x14ac:dyDescent="0.3">
      <c r="A248" t="s">
        <v>12</v>
      </c>
      <c r="B248" t="s">
        <v>13</v>
      </c>
      <c r="C248" t="s">
        <v>17</v>
      </c>
      <c r="D248" t="s">
        <v>30</v>
      </c>
      <c r="E248" t="s">
        <v>12</v>
      </c>
      <c r="F248" t="s">
        <v>39</v>
      </c>
      <c r="G248" t="s">
        <v>45</v>
      </c>
      <c r="J248" t="s">
        <v>48</v>
      </c>
      <c r="K248">
        <v>0.01</v>
      </c>
      <c r="L248" t="s">
        <v>70</v>
      </c>
      <c r="M248" t="s">
        <v>69</v>
      </c>
      <c r="N248" t="s">
        <v>65</v>
      </c>
      <c r="O248" s="2" t="s">
        <v>66</v>
      </c>
      <c r="AJ248">
        <v>0</v>
      </c>
    </row>
    <row r="249" spans="1:36" x14ac:dyDescent="0.3">
      <c r="A249" t="s">
        <v>12</v>
      </c>
      <c r="B249" t="s">
        <v>13</v>
      </c>
      <c r="C249" t="s">
        <v>17</v>
      </c>
      <c r="D249" t="s">
        <v>30</v>
      </c>
      <c r="E249" t="s">
        <v>12</v>
      </c>
      <c r="F249" t="s">
        <v>39</v>
      </c>
      <c r="G249" t="s">
        <v>46</v>
      </c>
      <c r="J249" t="s">
        <v>48</v>
      </c>
      <c r="K249">
        <v>0.01</v>
      </c>
      <c r="L249" t="s">
        <v>70</v>
      </c>
      <c r="M249" t="s">
        <v>69</v>
      </c>
      <c r="N249" t="s">
        <v>65</v>
      </c>
      <c r="O249" s="2" t="s">
        <v>66</v>
      </c>
      <c r="AJ249">
        <v>0</v>
      </c>
    </row>
    <row r="250" spans="1:36" x14ac:dyDescent="0.3">
      <c r="A250" t="s">
        <v>12</v>
      </c>
      <c r="B250" t="s">
        <v>13</v>
      </c>
      <c r="C250" t="s">
        <v>17</v>
      </c>
      <c r="D250" t="s">
        <v>30</v>
      </c>
      <c r="E250" t="s">
        <v>12</v>
      </c>
      <c r="F250" t="s">
        <v>39</v>
      </c>
      <c r="J250" t="s">
        <v>47</v>
      </c>
      <c r="K250">
        <f>1/1000/3600</f>
        <v>2.7777777777777776E-7</v>
      </c>
      <c r="L250" t="s">
        <v>70</v>
      </c>
      <c r="M250" t="s">
        <v>69</v>
      </c>
      <c r="N250" t="s">
        <v>65</v>
      </c>
      <c r="O250" s="2" t="s">
        <v>66</v>
      </c>
      <c r="AJ250">
        <v>0</v>
      </c>
    </row>
    <row r="251" spans="1:36" x14ac:dyDescent="0.3">
      <c r="A251" t="s">
        <v>12</v>
      </c>
      <c r="B251" t="s">
        <v>13</v>
      </c>
      <c r="C251" t="s">
        <v>17</v>
      </c>
      <c r="D251" t="s">
        <v>30</v>
      </c>
      <c r="E251" t="s">
        <v>12</v>
      </c>
      <c r="F251" t="s">
        <v>40</v>
      </c>
      <c r="J251" t="s">
        <v>48</v>
      </c>
      <c r="K251">
        <v>0.01</v>
      </c>
      <c r="L251" t="s">
        <v>70</v>
      </c>
      <c r="M251" t="s">
        <v>69</v>
      </c>
      <c r="N251" t="s">
        <v>65</v>
      </c>
      <c r="O251" s="2" t="s">
        <v>66</v>
      </c>
      <c r="AJ251">
        <v>0</v>
      </c>
    </row>
    <row r="252" spans="1:36" x14ac:dyDescent="0.3">
      <c r="A252" t="s">
        <v>12</v>
      </c>
      <c r="B252" t="s">
        <v>13</v>
      </c>
      <c r="C252" t="s">
        <v>17</v>
      </c>
      <c r="D252" t="s">
        <v>30</v>
      </c>
      <c r="E252" t="s">
        <v>12</v>
      </c>
      <c r="F252" t="s">
        <v>41</v>
      </c>
      <c r="J252" t="s">
        <v>47</v>
      </c>
      <c r="K252">
        <f>1/1000/3600</f>
        <v>2.7777777777777776E-7</v>
      </c>
      <c r="L252" t="s">
        <v>70</v>
      </c>
      <c r="M252" t="s">
        <v>69</v>
      </c>
      <c r="N252" t="s">
        <v>65</v>
      </c>
      <c r="O252" s="2" t="s">
        <v>66</v>
      </c>
      <c r="AJ252">
        <v>0</v>
      </c>
    </row>
    <row r="253" spans="1:36" x14ac:dyDescent="0.3">
      <c r="A253" t="s">
        <v>10</v>
      </c>
      <c r="B253" t="s">
        <v>77</v>
      </c>
      <c r="C253" t="s">
        <v>78</v>
      </c>
      <c r="D253" t="s">
        <v>79</v>
      </c>
      <c r="J253" t="s">
        <v>80</v>
      </c>
      <c r="K253">
        <v>1000</v>
      </c>
      <c r="L253" s="2" t="s">
        <v>63</v>
      </c>
      <c r="M253" t="s">
        <v>64</v>
      </c>
      <c r="N253" s="2" t="s">
        <v>65</v>
      </c>
      <c r="O253" s="2" t="s">
        <v>66</v>
      </c>
      <c r="P253" s="2" t="s">
        <v>67</v>
      </c>
      <c r="Q253" s="2"/>
      <c r="AJ253">
        <v>0</v>
      </c>
    </row>
    <row r="254" spans="1:36" x14ac:dyDescent="0.3">
      <c r="A254" t="s">
        <v>12</v>
      </c>
      <c r="B254" t="s">
        <v>77</v>
      </c>
      <c r="C254" t="s">
        <v>78</v>
      </c>
      <c r="D254" t="s">
        <v>79</v>
      </c>
      <c r="J254" t="s">
        <v>80</v>
      </c>
      <c r="K254">
        <v>1000</v>
      </c>
      <c r="L254" s="2" t="s">
        <v>63</v>
      </c>
      <c r="M254" t="s">
        <v>64</v>
      </c>
      <c r="N254" s="2" t="s">
        <v>65</v>
      </c>
      <c r="O254" s="2" t="s">
        <v>66</v>
      </c>
      <c r="P254" s="2" t="s">
        <v>67</v>
      </c>
      <c r="Q254" s="2"/>
      <c r="AJ254">
        <v>0</v>
      </c>
    </row>
    <row r="255" spans="1:36" x14ac:dyDescent="0.3">
      <c r="A255" t="s">
        <v>12</v>
      </c>
      <c r="B255" t="s">
        <v>77</v>
      </c>
      <c r="C255" t="s">
        <v>81</v>
      </c>
      <c r="D255" t="s">
        <v>79</v>
      </c>
      <c r="J255" t="s">
        <v>80</v>
      </c>
      <c r="K255">
        <v>1000</v>
      </c>
      <c r="L255" s="2" t="s">
        <v>63</v>
      </c>
      <c r="M255" t="s">
        <v>64</v>
      </c>
      <c r="N255" s="2" t="s">
        <v>65</v>
      </c>
      <c r="O255" s="2" t="s">
        <v>66</v>
      </c>
      <c r="P255" s="2" t="s">
        <v>67</v>
      </c>
      <c r="Q255" s="2"/>
      <c r="AJ255">
        <v>0</v>
      </c>
    </row>
    <row r="256" spans="1:36" x14ac:dyDescent="0.3">
      <c r="A256" t="s">
        <v>12</v>
      </c>
      <c r="B256" t="s">
        <v>77</v>
      </c>
      <c r="C256" t="s">
        <v>82</v>
      </c>
      <c r="D256" t="s">
        <v>79</v>
      </c>
      <c r="J256" t="s">
        <v>80</v>
      </c>
      <c r="K256">
        <v>1000</v>
      </c>
      <c r="L256" s="2" t="s">
        <v>63</v>
      </c>
      <c r="M256" t="s">
        <v>64</v>
      </c>
      <c r="N256" s="2" t="s">
        <v>65</v>
      </c>
      <c r="O256" s="2" t="s">
        <v>66</v>
      </c>
      <c r="P256" s="2" t="s">
        <v>67</v>
      </c>
      <c r="Q256" s="2"/>
      <c r="AJ256">
        <v>0</v>
      </c>
    </row>
    <row r="257" spans="1:36" x14ac:dyDescent="0.3">
      <c r="A257" t="s">
        <v>12</v>
      </c>
      <c r="B257" t="s">
        <v>77</v>
      </c>
      <c r="C257" t="s">
        <v>83</v>
      </c>
      <c r="D257" t="s">
        <v>79</v>
      </c>
      <c r="J257" t="s">
        <v>80</v>
      </c>
      <c r="K257">
        <v>1000</v>
      </c>
      <c r="L257" s="2" t="s">
        <v>63</v>
      </c>
      <c r="M257" t="s">
        <v>64</v>
      </c>
      <c r="N257" s="2" t="s">
        <v>65</v>
      </c>
      <c r="O257" s="2" t="s">
        <v>66</v>
      </c>
      <c r="P257" s="2" t="s">
        <v>67</v>
      </c>
      <c r="Q257" s="2"/>
      <c r="AJ257">
        <v>0</v>
      </c>
    </row>
    <row r="258" spans="1:36" x14ac:dyDescent="0.3">
      <c r="A258" t="s">
        <v>12</v>
      </c>
      <c r="B258" t="s">
        <v>77</v>
      </c>
      <c r="C258" t="s">
        <v>84</v>
      </c>
      <c r="D258" t="s">
        <v>79</v>
      </c>
      <c r="J258" t="s">
        <v>80</v>
      </c>
      <c r="K258">
        <v>1000</v>
      </c>
      <c r="L258" s="2" t="s">
        <v>63</v>
      </c>
      <c r="M258" t="s">
        <v>64</v>
      </c>
      <c r="N258" s="2" t="s">
        <v>65</v>
      </c>
      <c r="O258" s="2" t="s">
        <v>66</v>
      </c>
      <c r="P258" s="2" t="s">
        <v>67</v>
      </c>
      <c r="Q258" s="2"/>
      <c r="AJ258">
        <v>0</v>
      </c>
    </row>
    <row r="259" spans="1:36" x14ac:dyDescent="0.3">
      <c r="A259" t="s">
        <v>12</v>
      </c>
      <c r="B259" t="s">
        <v>77</v>
      </c>
      <c r="C259" t="s">
        <v>85</v>
      </c>
      <c r="D259" t="s">
        <v>79</v>
      </c>
      <c r="J259" t="s">
        <v>80</v>
      </c>
      <c r="K259">
        <v>1000</v>
      </c>
      <c r="L259" s="2" t="s">
        <v>63</v>
      </c>
      <c r="M259" t="s">
        <v>64</v>
      </c>
      <c r="N259" s="2" t="s">
        <v>65</v>
      </c>
      <c r="O259" s="2" t="s">
        <v>66</v>
      </c>
      <c r="P259" s="2" t="s">
        <v>67</v>
      </c>
      <c r="Q259" s="2"/>
      <c r="AJ259">
        <v>0</v>
      </c>
    </row>
    <row r="260" spans="1:36" x14ac:dyDescent="0.3">
      <c r="A260" t="s">
        <v>12</v>
      </c>
      <c r="B260" t="s">
        <v>77</v>
      </c>
      <c r="C260" t="s">
        <v>86</v>
      </c>
      <c r="D260" t="s">
        <v>79</v>
      </c>
      <c r="J260" t="s">
        <v>80</v>
      </c>
      <c r="K260">
        <v>1000</v>
      </c>
      <c r="L260" s="2" t="s">
        <v>63</v>
      </c>
      <c r="M260" t="s">
        <v>64</v>
      </c>
      <c r="N260" s="2" t="s">
        <v>65</v>
      </c>
      <c r="O260" s="2" t="s">
        <v>66</v>
      </c>
      <c r="P260" s="2" t="s">
        <v>67</v>
      </c>
      <c r="Q260" s="2"/>
      <c r="AJ260">
        <v>0</v>
      </c>
    </row>
    <row r="261" spans="1:36" x14ac:dyDescent="0.3">
      <c r="A261" t="s">
        <v>12</v>
      </c>
      <c r="B261" t="s">
        <v>77</v>
      </c>
      <c r="C261" t="s">
        <v>78</v>
      </c>
      <c r="D261" t="s">
        <v>87</v>
      </c>
      <c r="E261" t="s">
        <v>12</v>
      </c>
      <c r="F261" t="s">
        <v>37</v>
      </c>
      <c r="J261" t="s">
        <v>88</v>
      </c>
      <c r="K261" s="4">
        <f>1/1000000</f>
        <v>9.9999999999999995E-7</v>
      </c>
      <c r="L261" s="2" t="s">
        <v>89</v>
      </c>
      <c r="M261" s="2" t="s">
        <v>90</v>
      </c>
      <c r="N261" s="2" t="s">
        <v>65</v>
      </c>
      <c r="O261" s="2" t="s">
        <v>66</v>
      </c>
      <c r="AJ261">
        <v>0</v>
      </c>
    </row>
    <row r="262" spans="1:36" x14ac:dyDescent="0.3">
      <c r="A262" t="s">
        <v>12</v>
      </c>
      <c r="B262" t="s">
        <v>77</v>
      </c>
      <c r="C262" t="s">
        <v>78</v>
      </c>
      <c r="D262" t="s">
        <v>87</v>
      </c>
      <c r="E262" t="s">
        <v>12</v>
      </c>
      <c r="F262" t="s">
        <v>38</v>
      </c>
      <c r="J262" t="s">
        <v>88</v>
      </c>
      <c r="K262" s="4">
        <f t="shared" ref="K262:K263" si="47">1/1000000</f>
        <v>9.9999999999999995E-7</v>
      </c>
      <c r="L262" s="2" t="s">
        <v>89</v>
      </c>
      <c r="M262" s="2" t="s">
        <v>90</v>
      </c>
      <c r="N262" s="2" t="s">
        <v>65</v>
      </c>
      <c r="O262" s="2" t="s">
        <v>66</v>
      </c>
      <c r="AJ262">
        <v>0</v>
      </c>
    </row>
    <row r="263" spans="1:36" x14ac:dyDescent="0.3">
      <c r="A263" t="s">
        <v>12</v>
      </c>
      <c r="B263" t="s">
        <v>77</v>
      </c>
      <c r="C263" t="s">
        <v>78</v>
      </c>
      <c r="D263" t="s">
        <v>87</v>
      </c>
      <c r="E263" t="s">
        <v>12</v>
      </c>
      <c r="F263" t="s">
        <v>39</v>
      </c>
      <c r="J263" t="s">
        <v>88</v>
      </c>
      <c r="K263" s="4">
        <f t="shared" si="47"/>
        <v>9.9999999999999995E-7</v>
      </c>
      <c r="L263" s="2" t="s">
        <v>89</v>
      </c>
      <c r="M263" s="2" t="s">
        <v>90</v>
      </c>
      <c r="N263" s="2" t="s">
        <v>65</v>
      </c>
      <c r="O263" s="2" t="s">
        <v>66</v>
      </c>
      <c r="AJ263">
        <v>0</v>
      </c>
    </row>
    <row r="264" spans="1:36" x14ac:dyDescent="0.3">
      <c r="A264" t="s">
        <v>12</v>
      </c>
      <c r="B264" t="s">
        <v>77</v>
      </c>
      <c r="C264" t="s">
        <v>78</v>
      </c>
      <c r="D264" t="s">
        <v>87</v>
      </c>
      <c r="E264" t="s">
        <v>12</v>
      </c>
      <c r="F264" t="s">
        <v>39</v>
      </c>
      <c r="G264" t="s">
        <v>42</v>
      </c>
      <c r="J264" t="s">
        <v>48</v>
      </c>
      <c r="K264">
        <v>0.01</v>
      </c>
      <c r="L264" s="2" t="s">
        <v>91</v>
      </c>
      <c r="M264" t="s">
        <v>69</v>
      </c>
      <c r="N264" t="s">
        <v>65</v>
      </c>
      <c r="O264" s="2" t="s">
        <v>66</v>
      </c>
      <c r="AJ264">
        <v>0</v>
      </c>
    </row>
    <row r="265" spans="1:36" x14ac:dyDescent="0.3">
      <c r="A265" t="s">
        <v>12</v>
      </c>
      <c r="B265" t="s">
        <v>77</v>
      </c>
      <c r="C265" t="s">
        <v>78</v>
      </c>
      <c r="D265" t="s">
        <v>87</v>
      </c>
      <c r="E265" t="s">
        <v>12</v>
      </c>
      <c r="F265" t="s">
        <v>39</v>
      </c>
      <c r="G265" t="s">
        <v>43</v>
      </c>
      <c r="J265" t="s">
        <v>48</v>
      </c>
      <c r="K265">
        <v>0.01</v>
      </c>
      <c r="L265" s="2" t="s">
        <v>91</v>
      </c>
      <c r="M265" t="s">
        <v>69</v>
      </c>
      <c r="N265" t="s">
        <v>65</v>
      </c>
      <c r="O265" s="2" t="s">
        <v>66</v>
      </c>
      <c r="AJ265">
        <v>0</v>
      </c>
    </row>
    <row r="266" spans="1:36" x14ac:dyDescent="0.3">
      <c r="A266" t="s">
        <v>12</v>
      </c>
      <c r="B266" t="s">
        <v>77</v>
      </c>
      <c r="C266" t="s">
        <v>78</v>
      </c>
      <c r="D266" t="s">
        <v>87</v>
      </c>
      <c r="E266" t="s">
        <v>12</v>
      </c>
      <c r="F266" t="s">
        <v>39</v>
      </c>
      <c r="G266" t="s">
        <v>44</v>
      </c>
      <c r="J266" t="s">
        <v>48</v>
      </c>
      <c r="K266">
        <v>0.01</v>
      </c>
      <c r="L266" s="2" t="s">
        <v>91</v>
      </c>
      <c r="M266" t="s">
        <v>69</v>
      </c>
      <c r="N266" t="s">
        <v>65</v>
      </c>
      <c r="O266" s="2" t="s">
        <v>66</v>
      </c>
      <c r="AJ266">
        <v>0</v>
      </c>
    </row>
    <row r="267" spans="1:36" x14ac:dyDescent="0.3">
      <c r="A267" t="s">
        <v>12</v>
      </c>
      <c r="B267" t="s">
        <v>77</v>
      </c>
      <c r="C267" t="s">
        <v>78</v>
      </c>
      <c r="D267" t="s">
        <v>87</v>
      </c>
      <c r="E267" t="s">
        <v>12</v>
      </c>
      <c r="F267" t="s">
        <v>39</v>
      </c>
      <c r="G267" t="s">
        <v>45</v>
      </c>
      <c r="J267" t="s">
        <v>48</v>
      </c>
      <c r="K267">
        <v>0.01</v>
      </c>
      <c r="L267" s="2" t="s">
        <v>91</v>
      </c>
      <c r="M267" t="s">
        <v>69</v>
      </c>
      <c r="N267" t="s">
        <v>65</v>
      </c>
      <c r="O267" s="2" t="s">
        <v>66</v>
      </c>
      <c r="AJ267">
        <v>0</v>
      </c>
    </row>
    <row r="268" spans="1:36" x14ac:dyDescent="0.3">
      <c r="A268" t="s">
        <v>12</v>
      </c>
      <c r="B268" t="s">
        <v>77</v>
      </c>
      <c r="C268" t="s">
        <v>78</v>
      </c>
      <c r="D268" t="s">
        <v>87</v>
      </c>
      <c r="E268" t="s">
        <v>12</v>
      </c>
      <c r="F268" t="s">
        <v>39</v>
      </c>
      <c r="G268" t="s">
        <v>46</v>
      </c>
      <c r="J268" t="s">
        <v>48</v>
      </c>
      <c r="K268">
        <v>0.01</v>
      </c>
      <c r="L268" s="2" t="s">
        <v>91</v>
      </c>
      <c r="M268" t="s">
        <v>69</v>
      </c>
      <c r="N268" t="s">
        <v>65</v>
      </c>
      <c r="O268" s="2" t="s">
        <v>66</v>
      </c>
      <c r="AJ268">
        <v>0</v>
      </c>
    </row>
    <row r="269" spans="1:36" x14ac:dyDescent="0.3">
      <c r="A269" t="s">
        <v>12</v>
      </c>
      <c r="B269" t="s">
        <v>77</v>
      </c>
      <c r="C269" t="s">
        <v>78</v>
      </c>
      <c r="D269" t="s">
        <v>87</v>
      </c>
      <c r="E269" t="s">
        <v>12</v>
      </c>
      <c r="F269" t="s">
        <v>40</v>
      </c>
      <c r="L269" s="2"/>
      <c r="M269" s="2"/>
      <c r="N269" s="2"/>
      <c r="O269" s="2" t="s">
        <v>66</v>
      </c>
      <c r="AJ269">
        <v>0</v>
      </c>
    </row>
    <row r="270" spans="1:36" x14ac:dyDescent="0.3">
      <c r="A270" t="s">
        <v>12</v>
      </c>
      <c r="B270" t="s">
        <v>77</v>
      </c>
      <c r="C270" t="s">
        <v>81</v>
      </c>
      <c r="D270" t="s">
        <v>87</v>
      </c>
      <c r="E270" t="s">
        <v>12</v>
      </c>
      <c r="F270" t="s">
        <v>37</v>
      </c>
      <c r="J270" t="s">
        <v>88</v>
      </c>
      <c r="K270" s="4">
        <f>1/1000000</f>
        <v>9.9999999999999995E-7</v>
      </c>
      <c r="L270" s="2" t="s">
        <v>89</v>
      </c>
      <c r="M270" s="2" t="s">
        <v>90</v>
      </c>
      <c r="N270" s="2" t="s">
        <v>65</v>
      </c>
      <c r="O270" s="2" t="s">
        <v>66</v>
      </c>
      <c r="AJ270">
        <v>0</v>
      </c>
    </row>
    <row r="271" spans="1:36" x14ac:dyDescent="0.3">
      <c r="A271" t="s">
        <v>12</v>
      </c>
      <c r="B271" t="s">
        <v>77</v>
      </c>
      <c r="C271" t="s">
        <v>81</v>
      </c>
      <c r="D271" t="s">
        <v>87</v>
      </c>
      <c r="E271" t="s">
        <v>12</v>
      </c>
      <c r="F271" t="s">
        <v>38</v>
      </c>
      <c r="J271" t="s">
        <v>88</v>
      </c>
      <c r="K271" s="4">
        <f t="shared" ref="K271:K272" si="48">1/1000000</f>
        <v>9.9999999999999995E-7</v>
      </c>
      <c r="L271" s="2" t="s">
        <v>89</v>
      </c>
      <c r="M271" s="2" t="s">
        <v>90</v>
      </c>
      <c r="N271" s="2" t="s">
        <v>65</v>
      </c>
      <c r="O271" s="2" t="s">
        <v>66</v>
      </c>
      <c r="AJ271">
        <v>0</v>
      </c>
    </row>
    <row r="272" spans="1:36" x14ac:dyDescent="0.3">
      <c r="A272" t="s">
        <v>12</v>
      </c>
      <c r="B272" t="s">
        <v>77</v>
      </c>
      <c r="C272" t="s">
        <v>81</v>
      </c>
      <c r="D272" t="s">
        <v>87</v>
      </c>
      <c r="E272" t="s">
        <v>12</v>
      </c>
      <c r="F272" t="s">
        <v>39</v>
      </c>
      <c r="J272" t="s">
        <v>88</v>
      </c>
      <c r="K272" s="4">
        <f t="shared" si="48"/>
        <v>9.9999999999999995E-7</v>
      </c>
      <c r="L272" s="2" t="s">
        <v>89</v>
      </c>
      <c r="M272" s="2" t="s">
        <v>90</v>
      </c>
      <c r="N272" s="2" t="s">
        <v>65</v>
      </c>
      <c r="O272" s="2" t="s">
        <v>66</v>
      </c>
      <c r="AJ272">
        <v>0</v>
      </c>
    </row>
    <row r="273" spans="1:36" x14ac:dyDescent="0.3">
      <c r="A273" t="s">
        <v>12</v>
      </c>
      <c r="B273" t="s">
        <v>77</v>
      </c>
      <c r="C273" t="s">
        <v>81</v>
      </c>
      <c r="D273" t="s">
        <v>87</v>
      </c>
      <c r="E273" t="s">
        <v>12</v>
      </c>
      <c r="F273" t="s">
        <v>39</v>
      </c>
      <c r="G273" t="s">
        <v>42</v>
      </c>
      <c r="J273" t="s">
        <v>48</v>
      </c>
      <c r="K273">
        <v>0.01</v>
      </c>
      <c r="L273" s="2" t="s">
        <v>91</v>
      </c>
      <c r="M273" t="s">
        <v>69</v>
      </c>
      <c r="N273" t="s">
        <v>65</v>
      </c>
      <c r="O273" s="2" t="s">
        <v>66</v>
      </c>
      <c r="AJ273">
        <v>0</v>
      </c>
    </row>
    <row r="274" spans="1:36" x14ac:dyDescent="0.3">
      <c r="A274" t="s">
        <v>12</v>
      </c>
      <c r="B274" t="s">
        <v>77</v>
      </c>
      <c r="C274" t="s">
        <v>81</v>
      </c>
      <c r="D274" t="s">
        <v>87</v>
      </c>
      <c r="E274" t="s">
        <v>12</v>
      </c>
      <c r="F274" t="s">
        <v>39</v>
      </c>
      <c r="G274" t="s">
        <v>43</v>
      </c>
      <c r="J274" t="s">
        <v>48</v>
      </c>
      <c r="K274">
        <v>0.01</v>
      </c>
      <c r="L274" s="2" t="s">
        <v>91</v>
      </c>
      <c r="M274" t="s">
        <v>69</v>
      </c>
      <c r="N274" t="s">
        <v>65</v>
      </c>
      <c r="O274" s="2" t="s">
        <v>66</v>
      </c>
      <c r="AJ274">
        <v>0</v>
      </c>
    </row>
    <row r="275" spans="1:36" x14ac:dyDescent="0.3">
      <c r="A275" t="s">
        <v>12</v>
      </c>
      <c r="B275" t="s">
        <v>77</v>
      </c>
      <c r="C275" t="s">
        <v>81</v>
      </c>
      <c r="D275" t="s">
        <v>87</v>
      </c>
      <c r="E275" t="s">
        <v>12</v>
      </c>
      <c r="F275" t="s">
        <v>39</v>
      </c>
      <c r="G275" t="s">
        <v>44</v>
      </c>
      <c r="J275" t="s">
        <v>48</v>
      </c>
      <c r="K275">
        <v>0.01</v>
      </c>
      <c r="L275" s="2" t="s">
        <v>91</v>
      </c>
      <c r="M275" t="s">
        <v>69</v>
      </c>
      <c r="N275" t="s">
        <v>65</v>
      </c>
      <c r="O275" s="2" t="s">
        <v>66</v>
      </c>
      <c r="AJ275">
        <v>0</v>
      </c>
    </row>
    <row r="276" spans="1:36" x14ac:dyDescent="0.3">
      <c r="A276" t="s">
        <v>12</v>
      </c>
      <c r="B276" t="s">
        <v>77</v>
      </c>
      <c r="C276" t="s">
        <v>81</v>
      </c>
      <c r="D276" t="s">
        <v>87</v>
      </c>
      <c r="E276" t="s">
        <v>12</v>
      </c>
      <c r="F276" t="s">
        <v>39</v>
      </c>
      <c r="G276" t="s">
        <v>45</v>
      </c>
      <c r="J276" t="s">
        <v>48</v>
      </c>
      <c r="K276">
        <v>0.01</v>
      </c>
      <c r="L276" s="2" t="s">
        <v>91</v>
      </c>
      <c r="M276" t="s">
        <v>69</v>
      </c>
      <c r="N276" t="s">
        <v>65</v>
      </c>
      <c r="O276" s="2" t="s">
        <v>66</v>
      </c>
      <c r="AJ276">
        <v>0</v>
      </c>
    </row>
    <row r="277" spans="1:36" x14ac:dyDescent="0.3">
      <c r="A277" t="s">
        <v>12</v>
      </c>
      <c r="B277" t="s">
        <v>77</v>
      </c>
      <c r="C277" t="s">
        <v>81</v>
      </c>
      <c r="D277" t="s">
        <v>87</v>
      </c>
      <c r="E277" t="s">
        <v>12</v>
      </c>
      <c r="F277" t="s">
        <v>39</v>
      </c>
      <c r="G277" t="s">
        <v>46</v>
      </c>
      <c r="J277" t="s">
        <v>48</v>
      </c>
      <c r="K277">
        <v>0.01</v>
      </c>
      <c r="L277" s="2" t="s">
        <v>91</v>
      </c>
      <c r="M277" t="s">
        <v>69</v>
      </c>
      <c r="N277" t="s">
        <v>65</v>
      </c>
      <c r="O277" s="2" t="s">
        <v>66</v>
      </c>
      <c r="AJ277">
        <v>0</v>
      </c>
    </row>
    <row r="278" spans="1:36" x14ac:dyDescent="0.3">
      <c r="A278" t="s">
        <v>12</v>
      </c>
      <c r="B278" t="s">
        <v>77</v>
      </c>
      <c r="C278" t="s">
        <v>81</v>
      </c>
      <c r="D278" t="s">
        <v>87</v>
      </c>
      <c r="E278" t="s">
        <v>12</v>
      </c>
      <c r="F278" t="s">
        <v>40</v>
      </c>
      <c r="L278" s="2"/>
      <c r="M278" s="2"/>
      <c r="N278" s="2"/>
      <c r="O278" s="2" t="s">
        <v>66</v>
      </c>
      <c r="AJ278">
        <v>0</v>
      </c>
    </row>
    <row r="279" spans="1:36" x14ac:dyDescent="0.3">
      <c r="A279" t="s">
        <v>12</v>
      </c>
      <c r="B279" t="s">
        <v>77</v>
      </c>
      <c r="C279" t="s">
        <v>82</v>
      </c>
      <c r="D279" t="s">
        <v>87</v>
      </c>
      <c r="E279" t="s">
        <v>12</v>
      </c>
      <c r="F279" t="s">
        <v>37</v>
      </c>
      <c r="J279" t="s">
        <v>88</v>
      </c>
      <c r="K279" s="4">
        <f>1/1000000</f>
        <v>9.9999999999999995E-7</v>
      </c>
      <c r="L279" s="2" t="s">
        <v>89</v>
      </c>
      <c r="M279" s="2" t="s">
        <v>90</v>
      </c>
      <c r="N279" s="2" t="s">
        <v>65</v>
      </c>
      <c r="O279" s="2" t="s">
        <v>66</v>
      </c>
      <c r="AJ279">
        <v>0</v>
      </c>
    </row>
    <row r="280" spans="1:36" x14ac:dyDescent="0.3">
      <c r="A280" t="s">
        <v>12</v>
      </c>
      <c r="B280" t="s">
        <v>77</v>
      </c>
      <c r="C280" t="s">
        <v>82</v>
      </c>
      <c r="D280" t="s">
        <v>87</v>
      </c>
      <c r="E280" t="s">
        <v>12</v>
      </c>
      <c r="F280" t="s">
        <v>38</v>
      </c>
      <c r="J280" t="s">
        <v>88</v>
      </c>
      <c r="K280" s="4">
        <f t="shared" ref="K280:K281" si="49">1/1000000</f>
        <v>9.9999999999999995E-7</v>
      </c>
      <c r="L280" s="2" t="s">
        <v>89</v>
      </c>
      <c r="M280" s="2" t="s">
        <v>90</v>
      </c>
      <c r="N280" s="2" t="s">
        <v>65</v>
      </c>
      <c r="O280" s="2" t="s">
        <v>66</v>
      </c>
      <c r="AJ280">
        <v>0</v>
      </c>
    </row>
    <row r="281" spans="1:36" x14ac:dyDescent="0.3">
      <c r="A281" t="s">
        <v>12</v>
      </c>
      <c r="B281" t="s">
        <v>77</v>
      </c>
      <c r="C281" t="s">
        <v>82</v>
      </c>
      <c r="D281" t="s">
        <v>87</v>
      </c>
      <c r="E281" t="s">
        <v>12</v>
      </c>
      <c r="F281" t="s">
        <v>39</v>
      </c>
      <c r="J281" t="s">
        <v>88</v>
      </c>
      <c r="K281" s="4">
        <f t="shared" si="49"/>
        <v>9.9999999999999995E-7</v>
      </c>
      <c r="L281" s="2" t="s">
        <v>89</v>
      </c>
      <c r="M281" s="2" t="s">
        <v>90</v>
      </c>
      <c r="N281" s="2" t="s">
        <v>65</v>
      </c>
      <c r="O281" s="2" t="s">
        <v>66</v>
      </c>
      <c r="AJ281">
        <v>0</v>
      </c>
    </row>
    <row r="282" spans="1:36" x14ac:dyDescent="0.3">
      <c r="A282" t="s">
        <v>12</v>
      </c>
      <c r="B282" t="s">
        <v>77</v>
      </c>
      <c r="C282" t="s">
        <v>82</v>
      </c>
      <c r="D282" t="s">
        <v>87</v>
      </c>
      <c r="E282" t="s">
        <v>12</v>
      </c>
      <c r="F282" t="s">
        <v>39</v>
      </c>
      <c r="G282" t="s">
        <v>42</v>
      </c>
      <c r="J282" t="s">
        <v>48</v>
      </c>
      <c r="K282">
        <v>0.01</v>
      </c>
      <c r="L282" s="2" t="s">
        <v>91</v>
      </c>
      <c r="M282" t="s">
        <v>69</v>
      </c>
      <c r="N282" t="s">
        <v>65</v>
      </c>
      <c r="O282" s="2" t="s">
        <v>66</v>
      </c>
      <c r="AJ282">
        <v>0</v>
      </c>
    </row>
    <row r="283" spans="1:36" x14ac:dyDescent="0.3">
      <c r="A283" t="s">
        <v>12</v>
      </c>
      <c r="B283" t="s">
        <v>77</v>
      </c>
      <c r="C283" t="s">
        <v>82</v>
      </c>
      <c r="D283" t="s">
        <v>87</v>
      </c>
      <c r="E283" t="s">
        <v>12</v>
      </c>
      <c r="F283" t="s">
        <v>39</v>
      </c>
      <c r="G283" t="s">
        <v>43</v>
      </c>
      <c r="J283" t="s">
        <v>48</v>
      </c>
      <c r="K283">
        <v>0.01</v>
      </c>
      <c r="L283" s="2" t="s">
        <v>91</v>
      </c>
      <c r="M283" t="s">
        <v>69</v>
      </c>
      <c r="N283" t="s">
        <v>65</v>
      </c>
      <c r="O283" s="2" t="s">
        <v>66</v>
      </c>
      <c r="AJ283">
        <v>0</v>
      </c>
    </row>
    <row r="284" spans="1:36" x14ac:dyDescent="0.3">
      <c r="A284" t="s">
        <v>12</v>
      </c>
      <c r="B284" t="s">
        <v>77</v>
      </c>
      <c r="C284" t="s">
        <v>82</v>
      </c>
      <c r="D284" t="s">
        <v>87</v>
      </c>
      <c r="E284" t="s">
        <v>12</v>
      </c>
      <c r="F284" t="s">
        <v>39</v>
      </c>
      <c r="G284" t="s">
        <v>44</v>
      </c>
      <c r="J284" t="s">
        <v>48</v>
      </c>
      <c r="K284">
        <v>0.01</v>
      </c>
      <c r="L284" s="2" t="s">
        <v>91</v>
      </c>
      <c r="M284" t="s">
        <v>69</v>
      </c>
      <c r="N284" t="s">
        <v>65</v>
      </c>
      <c r="O284" s="2" t="s">
        <v>66</v>
      </c>
      <c r="AJ284">
        <v>0</v>
      </c>
    </row>
    <row r="285" spans="1:36" x14ac:dyDescent="0.3">
      <c r="A285" t="s">
        <v>12</v>
      </c>
      <c r="B285" t="s">
        <v>77</v>
      </c>
      <c r="C285" t="s">
        <v>82</v>
      </c>
      <c r="D285" t="s">
        <v>87</v>
      </c>
      <c r="E285" t="s">
        <v>12</v>
      </c>
      <c r="F285" t="s">
        <v>39</v>
      </c>
      <c r="G285" t="s">
        <v>45</v>
      </c>
      <c r="J285" t="s">
        <v>48</v>
      </c>
      <c r="K285">
        <v>0.01</v>
      </c>
      <c r="L285" s="2" t="s">
        <v>91</v>
      </c>
      <c r="M285" t="s">
        <v>69</v>
      </c>
      <c r="N285" t="s">
        <v>65</v>
      </c>
      <c r="O285" s="2" t="s">
        <v>66</v>
      </c>
      <c r="AJ285">
        <v>0</v>
      </c>
    </row>
    <row r="286" spans="1:36" x14ac:dyDescent="0.3">
      <c r="A286" t="s">
        <v>12</v>
      </c>
      <c r="B286" t="s">
        <v>77</v>
      </c>
      <c r="C286" t="s">
        <v>82</v>
      </c>
      <c r="D286" t="s">
        <v>87</v>
      </c>
      <c r="E286" t="s">
        <v>12</v>
      </c>
      <c r="F286" t="s">
        <v>39</v>
      </c>
      <c r="G286" t="s">
        <v>46</v>
      </c>
      <c r="J286" t="s">
        <v>48</v>
      </c>
      <c r="K286">
        <v>0.01</v>
      </c>
      <c r="L286" s="2" t="s">
        <v>91</v>
      </c>
      <c r="M286" t="s">
        <v>69</v>
      </c>
      <c r="N286" t="s">
        <v>65</v>
      </c>
      <c r="O286" s="2" t="s">
        <v>66</v>
      </c>
      <c r="AJ286">
        <v>0</v>
      </c>
    </row>
    <row r="287" spans="1:36" x14ac:dyDescent="0.3">
      <c r="A287" t="s">
        <v>12</v>
      </c>
      <c r="B287" t="s">
        <v>77</v>
      </c>
      <c r="C287" t="s">
        <v>82</v>
      </c>
      <c r="D287" t="s">
        <v>87</v>
      </c>
      <c r="E287" t="s">
        <v>12</v>
      </c>
      <c r="F287" t="s">
        <v>40</v>
      </c>
      <c r="L287" s="2"/>
      <c r="M287" s="2"/>
      <c r="N287" s="2"/>
      <c r="O287" s="2" t="s">
        <v>66</v>
      </c>
      <c r="AJ287">
        <v>0</v>
      </c>
    </row>
    <row r="288" spans="1:36" x14ac:dyDescent="0.3">
      <c r="A288" t="s">
        <v>12</v>
      </c>
      <c r="B288" t="s">
        <v>77</v>
      </c>
      <c r="C288" t="s">
        <v>83</v>
      </c>
      <c r="D288" t="s">
        <v>87</v>
      </c>
      <c r="E288" t="s">
        <v>12</v>
      </c>
      <c r="F288" t="s">
        <v>37</v>
      </c>
      <c r="J288" t="s">
        <v>88</v>
      </c>
      <c r="K288" s="4">
        <f>1/1000000</f>
        <v>9.9999999999999995E-7</v>
      </c>
      <c r="L288" s="2" t="s">
        <v>89</v>
      </c>
      <c r="M288" s="2" t="s">
        <v>90</v>
      </c>
      <c r="N288" s="2" t="s">
        <v>65</v>
      </c>
      <c r="O288" s="2" t="s">
        <v>66</v>
      </c>
      <c r="AJ288">
        <v>0</v>
      </c>
    </row>
    <row r="289" spans="1:36" x14ac:dyDescent="0.3">
      <c r="A289" t="s">
        <v>12</v>
      </c>
      <c r="B289" t="s">
        <v>77</v>
      </c>
      <c r="C289" t="s">
        <v>83</v>
      </c>
      <c r="D289" t="s">
        <v>87</v>
      </c>
      <c r="E289" t="s">
        <v>12</v>
      </c>
      <c r="F289" t="s">
        <v>38</v>
      </c>
      <c r="J289" t="s">
        <v>88</v>
      </c>
      <c r="K289" s="4">
        <f t="shared" ref="K289:K290" si="50">1/1000000</f>
        <v>9.9999999999999995E-7</v>
      </c>
      <c r="L289" s="2" t="s">
        <v>89</v>
      </c>
      <c r="M289" s="2" t="s">
        <v>90</v>
      </c>
      <c r="N289" s="2" t="s">
        <v>65</v>
      </c>
      <c r="O289" s="2" t="s">
        <v>66</v>
      </c>
      <c r="AJ289">
        <v>0</v>
      </c>
    </row>
    <row r="290" spans="1:36" x14ac:dyDescent="0.3">
      <c r="A290" t="s">
        <v>12</v>
      </c>
      <c r="B290" t="s">
        <v>77</v>
      </c>
      <c r="C290" t="s">
        <v>83</v>
      </c>
      <c r="D290" t="s">
        <v>87</v>
      </c>
      <c r="E290" t="s">
        <v>12</v>
      </c>
      <c r="F290" t="s">
        <v>39</v>
      </c>
      <c r="J290" t="s">
        <v>88</v>
      </c>
      <c r="K290" s="4">
        <f t="shared" si="50"/>
        <v>9.9999999999999995E-7</v>
      </c>
      <c r="L290" s="2" t="s">
        <v>89</v>
      </c>
      <c r="M290" s="2" t="s">
        <v>90</v>
      </c>
      <c r="N290" s="2" t="s">
        <v>65</v>
      </c>
      <c r="O290" s="2" t="s">
        <v>66</v>
      </c>
      <c r="AJ290">
        <v>0</v>
      </c>
    </row>
    <row r="291" spans="1:36" x14ac:dyDescent="0.3">
      <c r="A291" t="s">
        <v>12</v>
      </c>
      <c r="B291" t="s">
        <v>77</v>
      </c>
      <c r="C291" t="s">
        <v>83</v>
      </c>
      <c r="D291" t="s">
        <v>87</v>
      </c>
      <c r="E291" t="s">
        <v>12</v>
      </c>
      <c r="F291" t="s">
        <v>39</v>
      </c>
      <c r="G291" t="s">
        <v>42</v>
      </c>
      <c r="J291" t="s">
        <v>48</v>
      </c>
      <c r="K291">
        <v>0.01</v>
      </c>
      <c r="L291" s="2" t="s">
        <v>91</v>
      </c>
      <c r="M291" t="s">
        <v>69</v>
      </c>
      <c r="N291" t="s">
        <v>65</v>
      </c>
      <c r="O291" s="2" t="s">
        <v>66</v>
      </c>
      <c r="AJ291">
        <v>0</v>
      </c>
    </row>
    <row r="292" spans="1:36" x14ac:dyDescent="0.3">
      <c r="A292" t="s">
        <v>12</v>
      </c>
      <c r="B292" t="s">
        <v>77</v>
      </c>
      <c r="C292" t="s">
        <v>83</v>
      </c>
      <c r="D292" t="s">
        <v>87</v>
      </c>
      <c r="E292" t="s">
        <v>12</v>
      </c>
      <c r="F292" t="s">
        <v>39</v>
      </c>
      <c r="G292" t="s">
        <v>43</v>
      </c>
      <c r="J292" t="s">
        <v>48</v>
      </c>
      <c r="K292">
        <v>0.01</v>
      </c>
      <c r="L292" s="2" t="s">
        <v>91</v>
      </c>
      <c r="M292" t="s">
        <v>69</v>
      </c>
      <c r="N292" t="s">
        <v>65</v>
      </c>
      <c r="O292" s="2" t="s">
        <v>66</v>
      </c>
      <c r="AJ292">
        <v>0</v>
      </c>
    </row>
    <row r="293" spans="1:36" x14ac:dyDescent="0.3">
      <c r="A293" t="s">
        <v>12</v>
      </c>
      <c r="B293" t="s">
        <v>77</v>
      </c>
      <c r="C293" t="s">
        <v>83</v>
      </c>
      <c r="D293" t="s">
        <v>87</v>
      </c>
      <c r="E293" t="s">
        <v>12</v>
      </c>
      <c r="F293" t="s">
        <v>39</v>
      </c>
      <c r="G293" t="s">
        <v>44</v>
      </c>
      <c r="J293" t="s">
        <v>48</v>
      </c>
      <c r="K293">
        <v>0.01</v>
      </c>
      <c r="L293" s="2" t="s">
        <v>91</v>
      </c>
      <c r="M293" t="s">
        <v>69</v>
      </c>
      <c r="N293" t="s">
        <v>65</v>
      </c>
      <c r="O293" s="2" t="s">
        <v>66</v>
      </c>
      <c r="AJ293">
        <v>0</v>
      </c>
    </row>
    <row r="294" spans="1:36" x14ac:dyDescent="0.3">
      <c r="A294" t="s">
        <v>12</v>
      </c>
      <c r="B294" t="s">
        <v>77</v>
      </c>
      <c r="C294" t="s">
        <v>83</v>
      </c>
      <c r="D294" t="s">
        <v>87</v>
      </c>
      <c r="E294" t="s">
        <v>12</v>
      </c>
      <c r="F294" t="s">
        <v>39</v>
      </c>
      <c r="G294" t="s">
        <v>45</v>
      </c>
      <c r="J294" t="s">
        <v>48</v>
      </c>
      <c r="K294">
        <v>0.01</v>
      </c>
      <c r="L294" s="2" t="s">
        <v>91</v>
      </c>
      <c r="M294" t="s">
        <v>69</v>
      </c>
      <c r="N294" t="s">
        <v>65</v>
      </c>
      <c r="O294" s="2" t="s">
        <v>66</v>
      </c>
      <c r="AJ294">
        <v>0</v>
      </c>
    </row>
    <row r="295" spans="1:36" x14ac:dyDescent="0.3">
      <c r="A295" t="s">
        <v>12</v>
      </c>
      <c r="B295" t="s">
        <v>77</v>
      </c>
      <c r="C295" t="s">
        <v>83</v>
      </c>
      <c r="D295" t="s">
        <v>87</v>
      </c>
      <c r="E295" t="s">
        <v>12</v>
      </c>
      <c r="F295" t="s">
        <v>39</v>
      </c>
      <c r="G295" t="s">
        <v>46</v>
      </c>
      <c r="J295" t="s">
        <v>48</v>
      </c>
      <c r="K295">
        <v>0.01</v>
      </c>
      <c r="L295" s="2" t="s">
        <v>91</v>
      </c>
      <c r="M295" t="s">
        <v>69</v>
      </c>
      <c r="N295" t="s">
        <v>65</v>
      </c>
      <c r="O295" s="2" t="s">
        <v>66</v>
      </c>
      <c r="AJ295">
        <v>0</v>
      </c>
    </row>
    <row r="296" spans="1:36" x14ac:dyDescent="0.3">
      <c r="A296" t="s">
        <v>12</v>
      </c>
      <c r="B296" t="s">
        <v>77</v>
      </c>
      <c r="C296" t="s">
        <v>83</v>
      </c>
      <c r="D296" t="s">
        <v>87</v>
      </c>
      <c r="E296" t="s">
        <v>12</v>
      </c>
      <c r="F296" t="s">
        <v>40</v>
      </c>
      <c r="L296" s="2"/>
      <c r="M296" s="2"/>
      <c r="N296" s="2"/>
      <c r="O296" s="2" t="s">
        <v>66</v>
      </c>
      <c r="AJ296">
        <v>0</v>
      </c>
    </row>
    <row r="297" spans="1:36" x14ac:dyDescent="0.3">
      <c r="A297" t="s">
        <v>12</v>
      </c>
      <c r="B297" t="s">
        <v>77</v>
      </c>
      <c r="C297" t="s">
        <v>84</v>
      </c>
      <c r="D297" t="s">
        <v>87</v>
      </c>
      <c r="E297" t="s">
        <v>12</v>
      </c>
      <c r="F297" t="s">
        <v>37</v>
      </c>
      <c r="J297" t="s">
        <v>88</v>
      </c>
      <c r="K297" s="4">
        <f>1/1000000</f>
        <v>9.9999999999999995E-7</v>
      </c>
      <c r="L297" s="2" t="s">
        <v>89</v>
      </c>
      <c r="M297" s="2" t="s">
        <v>90</v>
      </c>
      <c r="N297" s="2" t="s">
        <v>65</v>
      </c>
      <c r="O297" s="2" t="s">
        <v>66</v>
      </c>
      <c r="AJ297">
        <v>0</v>
      </c>
    </row>
    <row r="298" spans="1:36" x14ac:dyDescent="0.3">
      <c r="A298" t="s">
        <v>12</v>
      </c>
      <c r="B298" t="s">
        <v>77</v>
      </c>
      <c r="C298" t="s">
        <v>84</v>
      </c>
      <c r="D298" t="s">
        <v>87</v>
      </c>
      <c r="E298" t="s">
        <v>12</v>
      </c>
      <c r="F298" t="s">
        <v>38</v>
      </c>
      <c r="J298" t="s">
        <v>88</v>
      </c>
      <c r="K298" s="4">
        <f t="shared" ref="K298:K299" si="51">1/1000000</f>
        <v>9.9999999999999995E-7</v>
      </c>
      <c r="L298" s="2" t="s">
        <v>89</v>
      </c>
      <c r="M298" s="2" t="s">
        <v>90</v>
      </c>
      <c r="N298" s="2" t="s">
        <v>65</v>
      </c>
      <c r="O298" s="2" t="s">
        <v>66</v>
      </c>
      <c r="AJ298">
        <v>0</v>
      </c>
    </row>
    <row r="299" spans="1:36" x14ac:dyDescent="0.3">
      <c r="A299" t="s">
        <v>12</v>
      </c>
      <c r="B299" t="s">
        <v>77</v>
      </c>
      <c r="C299" t="s">
        <v>84</v>
      </c>
      <c r="D299" t="s">
        <v>87</v>
      </c>
      <c r="E299" t="s">
        <v>12</v>
      </c>
      <c r="F299" t="s">
        <v>39</v>
      </c>
      <c r="J299" t="s">
        <v>88</v>
      </c>
      <c r="K299" s="4">
        <f t="shared" si="51"/>
        <v>9.9999999999999995E-7</v>
      </c>
      <c r="L299" s="2" t="s">
        <v>89</v>
      </c>
      <c r="M299" s="2" t="s">
        <v>90</v>
      </c>
      <c r="N299" s="2" t="s">
        <v>65</v>
      </c>
      <c r="O299" s="2" t="s">
        <v>66</v>
      </c>
      <c r="AJ299">
        <v>0</v>
      </c>
    </row>
    <row r="300" spans="1:36" x14ac:dyDescent="0.3">
      <c r="A300" t="s">
        <v>12</v>
      </c>
      <c r="B300" t="s">
        <v>77</v>
      </c>
      <c r="C300" t="s">
        <v>84</v>
      </c>
      <c r="D300" t="s">
        <v>87</v>
      </c>
      <c r="E300" t="s">
        <v>12</v>
      </c>
      <c r="F300" t="s">
        <v>39</v>
      </c>
      <c r="G300" t="s">
        <v>42</v>
      </c>
      <c r="J300" t="s">
        <v>48</v>
      </c>
      <c r="K300">
        <v>0.01</v>
      </c>
      <c r="L300" s="2" t="s">
        <v>91</v>
      </c>
      <c r="M300" t="s">
        <v>69</v>
      </c>
      <c r="N300" t="s">
        <v>65</v>
      </c>
      <c r="O300" s="2" t="s">
        <v>66</v>
      </c>
      <c r="AJ300">
        <v>0</v>
      </c>
    </row>
    <row r="301" spans="1:36" x14ac:dyDescent="0.3">
      <c r="A301" t="s">
        <v>12</v>
      </c>
      <c r="B301" t="s">
        <v>77</v>
      </c>
      <c r="C301" t="s">
        <v>84</v>
      </c>
      <c r="D301" t="s">
        <v>87</v>
      </c>
      <c r="E301" t="s">
        <v>12</v>
      </c>
      <c r="F301" t="s">
        <v>39</v>
      </c>
      <c r="G301" t="s">
        <v>43</v>
      </c>
      <c r="J301" t="s">
        <v>48</v>
      </c>
      <c r="K301">
        <v>0.01</v>
      </c>
      <c r="L301" s="2" t="s">
        <v>91</v>
      </c>
      <c r="M301" t="s">
        <v>69</v>
      </c>
      <c r="N301" t="s">
        <v>65</v>
      </c>
      <c r="O301" s="2" t="s">
        <v>66</v>
      </c>
      <c r="AJ301">
        <v>0</v>
      </c>
    </row>
    <row r="302" spans="1:36" x14ac:dyDescent="0.3">
      <c r="A302" t="s">
        <v>12</v>
      </c>
      <c r="B302" t="s">
        <v>77</v>
      </c>
      <c r="C302" t="s">
        <v>84</v>
      </c>
      <c r="D302" t="s">
        <v>87</v>
      </c>
      <c r="E302" t="s">
        <v>12</v>
      </c>
      <c r="F302" t="s">
        <v>39</v>
      </c>
      <c r="G302" t="s">
        <v>44</v>
      </c>
      <c r="J302" t="s">
        <v>48</v>
      </c>
      <c r="K302">
        <v>0.01</v>
      </c>
      <c r="L302" s="2" t="s">
        <v>91</v>
      </c>
      <c r="M302" t="s">
        <v>69</v>
      </c>
      <c r="N302" t="s">
        <v>65</v>
      </c>
      <c r="O302" s="2" t="s">
        <v>66</v>
      </c>
      <c r="AJ302">
        <v>0</v>
      </c>
    </row>
    <row r="303" spans="1:36" x14ac:dyDescent="0.3">
      <c r="A303" t="s">
        <v>12</v>
      </c>
      <c r="B303" t="s">
        <v>77</v>
      </c>
      <c r="C303" t="s">
        <v>84</v>
      </c>
      <c r="D303" t="s">
        <v>87</v>
      </c>
      <c r="E303" t="s">
        <v>12</v>
      </c>
      <c r="F303" t="s">
        <v>39</v>
      </c>
      <c r="G303" t="s">
        <v>45</v>
      </c>
      <c r="J303" t="s">
        <v>48</v>
      </c>
      <c r="K303">
        <v>0.01</v>
      </c>
      <c r="L303" s="2" t="s">
        <v>91</v>
      </c>
      <c r="M303" t="s">
        <v>69</v>
      </c>
      <c r="N303" t="s">
        <v>65</v>
      </c>
      <c r="O303" s="2" t="s">
        <v>66</v>
      </c>
      <c r="AJ303">
        <v>0</v>
      </c>
    </row>
    <row r="304" spans="1:36" x14ac:dyDescent="0.3">
      <c r="A304" t="s">
        <v>12</v>
      </c>
      <c r="B304" t="s">
        <v>77</v>
      </c>
      <c r="C304" t="s">
        <v>84</v>
      </c>
      <c r="D304" t="s">
        <v>87</v>
      </c>
      <c r="E304" t="s">
        <v>12</v>
      </c>
      <c r="F304" t="s">
        <v>39</v>
      </c>
      <c r="G304" t="s">
        <v>46</v>
      </c>
      <c r="J304" t="s">
        <v>48</v>
      </c>
      <c r="K304">
        <v>0.01</v>
      </c>
      <c r="L304" s="2" t="s">
        <v>91</v>
      </c>
      <c r="M304" t="s">
        <v>69</v>
      </c>
      <c r="N304" t="s">
        <v>65</v>
      </c>
      <c r="O304" s="2" t="s">
        <v>66</v>
      </c>
      <c r="AJ304">
        <v>0</v>
      </c>
    </row>
    <row r="305" spans="1:36" x14ac:dyDescent="0.3">
      <c r="A305" t="s">
        <v>12</v>
      </c>
      <c r="B305" t="s">
        <v>77</v>
      </c>
      <c r="C305" t="s">
        <v>84</v>
      </c>
      <c r="D305" t="s">
        <v>87</v>
      </c>
      <c r="E305" t="s">
        <v>12</v>
      </c>
      <c r="F305" t="s">
        <v>40</v>
      </c>
      <c r="L305" s="2"/>
      <c r="M305" s="2"/>
      <c r="N305" s="2"/>
      <c r="O305" s="2" t="s">
        <v>66</v>
      </c>
      <c r="AJ305">
        <v>0</v>
      </c>
    </row>
    <row r="306" spans="1:36" x14ac:dyDescent="0.3">
      <c r="A306" t="s">
        <v>12</v>
      </c>
      <c r="B306" t="s">
        <v>77</v>
      </c>
      <c r="C306" t="s">
        <v>85</v>
      </c>
      <c r="D306" t="s">
        <v>87</v>
      </c>
      <c r="E306" t="s">
        <v>12</v>
      </c>
      <c r="F306" t="s">
        <v>37</v>
      </c>
      <c r="J306" t="s">
        <v>88</v>
      </c>
      <c r="K306" s="4">
        <f>1/1000000</f>
        <v>9.9999999999999995E-7</v>
      </c>
      <c r="L306" s="2" t="s">
        <v>89</v>
      </c>
      <c r="M306" s="2" t="s">
        <v>90</v>
      </c>
      <c r="N306" s="2" t="s">
        <v>65</v>
      </c>
      <c r="O306" s="2" t="s">
        <v>66</v>
      </c>
      <c r="AJ306">
        <v>0</v>
      </c>
    </row>
    <row r="307" spans="1:36" x14ac:dyDescent="0.3">
      <c r="A307" t="s">
        <v>12</v>
      </c>
      <c r="B307" t="s">
        <v>77</v>
      </c>
      <c r="C307" t="s">
        <v>85</v>
      </c>
      <c r="D307" t="s">
        <v>87</v>
      </c>
      <c r="E307" t="s">
        <v>12</v>
      </c>
      <c r="F307" t="s">
        <v>38</v>
      </c>
      <c r="J307" t="s">
        <v>88</v>
      </c>
      <c r="K307" s="4">
        <f t="shared" ref="K307:K308" si="52">1/1000000</f>
        <v>9.9999999999999995E-7</v>
      </c>
      <c r="L307" s="2" t="s">
        <v>89</v>
      </c>
      <c r="M307" s="2" t="s">
        <v>90</v>
      </c>
      <c r="N307" s="2" t="s">
        <v>65</v>
      </c>
      <c r="O307" s="2" t="s">
        <v>66</v>
      </c>
      <c r="AJ307">
        <v>0</v>
      </c>
    </row>
    <row r="308" spans="1:36" x14ac:dyDescent="0.3">
      <c r="A308" t="s">
        <v>12</v>
      </c>
      <c r="B308" t="s">
        <v>77</v>
      </c>
      <c r="C308" t="s">
        <v>85</v>
      </c>
      <c r="D308" t="s">
        <v>87</v>
      </c>
      <c r="E308" t="s">
        <v>12</v>
      </c>
      <c r="F308" t="s">
        <v>39</v>
      </c>
      <c r="J308" t="s">
        <v>88</v>
      </c>
      <c r="K308" s="4">
        <f t="shared" si="52"/>
        <v>9.9999999999999995E-7</v>
      </c>
      <c r="L308" s="2" t="s">
        <v>89</v>
      </c>
      <c r="M308" s="2" t="s">
        <v>90</v>
      </c>
      <c r="N308" s="2" t="s">
        <v>65</v>
      </c>
      <c r="O308" s="2" t="s">
        <v>66</v>
      </c>
      <c r="AJ308">
        <v>0</v>
      </c>
    </row>
    <row r="309" spans="1:36" x14ac:dyDescent="0.3">
      <c r="A309" t="s">
        <v>12</v>
      </c>
      <c r="B309" t="s">
        <v>77</v>
      </c>
      <c r="C309" t="s">
        <v>85</v>
      </c>
      <c r="D309" t="s">
        <v>87</v>
      </c>
      <c r="E309" t="s">
        <v>12</v>
      </c>
      <c r="F309" t="s">
        <v>39</v>
      </c>
      <c r="G309" t="s">
        <v>42</v>
      </c>
      <c r="J309" t="s">
        <v>48</v>
      </c>
      <c r="K309">
        <v>0.01</v>
      </c>
      <c r="L309" s="2" t="s">
        <v>91</v>
      </c>
      <c r="M309" t="s">
        <v>69</v>
      </c>
      <c r="N309" t="s">
        <v>65</v>
      </c>
      <c r="O309" s="2" t="s">
        <v>66</v>
      </c>
      <c r="AJ309">
        <v>0</v>
      </c>
    </row>
    <row r="310" spans="1:36" x14ac:dyDescent="0.3">
      <c r="A310" t="s">
        <v>12</v>
      </c>
      <c r="B310" t="s">
        <v>77</v>
      </c>
      <c r="C310" t="s">
        <v>85</v>
      </c>
      <c r="D310" t="s">
        <v>87</v>
      </c>
      <c r="E310" t="s">
        <v>12</v>
      </c>
      <c r="F310" t="s">
        <v>39</v>
      </c>
      <c r="G310" t="s">
        <v>43</v>
      </c>
      <c r="J310" t="s">
        <v>48</v>
      </c>
      <c r="K310">
        <v>0.01</v>
      </c>
      <c r="L310" s="2" t="s">
        <v>91</v>
      </c>
      <c r="M310" t="s">
        <v>69</v>
      </c>
      <c r="N310" t="s">
        <v>65</v>
      </c>
      <c r="O310" s="2" t="s">
        <v>66</v>
      </c>
      <c r="AJ310">
        <v>0</v>
      </c>
    </row>
    <row r="311" spans="1:36" x14ac:dyDescent="0.3">
      <c r="A311" t="s">
        <v>12</v>
      </c>
      <c r="B311" t="s">
        <v>77</v>
      </c>
      <c r="C311" t="s">
        <v>85</v>
      </c>
      <c r="D311" t="s">
        <v>87</v>
      </c>
      <c r="E311" t="s">
        <v>12</v>
      </c>
      <c r="F311" t="s">
        <v>39</v>
      </c>
      <c r="G311" t="s">
        <v>44</v>
      </c>
      <c r="J311" t="s">
        <v>48</v>
      </c>
      <c r="K311">
        <v>0.01</v>
      </c>
      <c r="L311" s="2" t="s">
        <v>91</v>
      </c>
      <c r="M311" t="s">
        <v>69</v>
      </c>
      <c r="N311" t="s">
        <v>65</v>
      </c>
      <c r="O311" s="2" t="s">
        <v>66</v>
      </c>
      <c r="AJ311">
        <v>0</v>
      </c>
    </row>
    <row r="312" spans="1:36" x14ac:dyDescent="0.3">
      <c r="A312" t="s">
        <v>12</v>
      </c>
      <c r="B312" t="s">
        <v>77</v>
      </c>
      <c r="C312" t="s">
        <v>85</v>
      </c>
      <c r="D312" t="s">
        <v>87</v>
      </c>
      <c r="E312" t="s">
        <v>12</v>
      </c>
      <c r="F312" t="s">
        <v>39</v>
      </c>
      <c r="G312" t="s">
        <v>45</v>
      </c>
      <c r="J312" t="s">
        <v>48</v>
      </c>
      <c r="K312">
        <v>0.01</v>
      </c>
      <c r="L312" s="2" t="s">
        <v>91</v>
      </c>
      <c r="M312" t="s">
        <v>69</v>
      </c>
      <c r="N312" t="s">
        <v>65</v>
      </c>
      <c r="O312" s="2" t="s">
        <v>66</v>
      </c>
      <c r="AJ312">
        <v>0</v>
      </c>
    </row>
    <row r="313" spans="1:36" x14ac:dyDescent="0.3">
      <c r="A313" t="s">
        <v>12</v>
      </c>
      <c r="B313" t="s">
        <v>77</v>
      </c>
      <c r="C313" t="s">
        <v>85</v>
      </c>
      <c r="D313" t="s">
        <v>87</v>
      </c>
      <c r="E313" t="s">
        <v>12</v>
      </c>
      <c r="F313" t="s">
        <v>39</v>
      </c>
      <c r="G313" t="s">
        <v>46</v>
      </c>
      <c r="J313" t="s">
        <v>48</v>
      </c>
      <c r="K313">
        <v>0.01</v>
      </c>
      <c r="L313" s="2" t="s">
        <v>91</v>
      </c>
      <c r="M313" t="s">
        <v>69</v>
      </c>
      <c r="N313" t="s">
        <v>65</v>
      </c>
      <c r="O313" s="2" t="s">
        <v>66</v>
      </c>
      <c r="AJ313">
        <v>0</v>
      </c>
    </row>
    <row r="314" spans="1:36" x14ac:dyDescent="0.3">
      <c r="A314" t="s">
        <v>12</v>
      </c>
      <c r="B314" t="s">
        <v>77</v>
      </c>
      <c r="C314" t="s">
        <v>85</v>
      </c>
      <c r="D314" t="s">
        <v>87</v>
      </c>
      <c r="E314" t="s">
        <v>12</v>
      </c>
      <c r="F314" t="s">
        <v>40</v>
      </c>
      <c r="L314" s="2"/>
      <c r="M314" s="2"/>
      <c r="N314" s="2"/>
      <c r="O314" s="2" t="s">
        <v>66</v>
      </c>
      <c r="AJ314">
        <v>0</v>
      </c>
    </row>
    <row r="315" spans="1:36" x14ac:dyDescent="0.3">
      <c r="A315" t="s">
        <v>12</v>
      </c>
      <c r="B315" t="s">
        <v>77</v>
      </c>
      <c r="C315" t="s">
        <v>86</v>
      </c>
      <c r="D315" t="s">
        <v>87</v>
      </c>
      <c r="E315" t="s">
        <v>12</v>
      </c>
      <c r="F315" t="s">
        <v>37</v>
      </c>
      <c r="J315" t="s">
        <v>88</v>
      </c>
      <c r="K315" s="4">
        <f>1/1000000</f>
        <v>9.9999999999999995E-7</v>
      </c>
      <c r="L315" s="2" t="s">
        <v>89</v>
      </c>
      <c r="M315" s="2" t="s">
        <v>90</v>
      </c>
      <c r="N315" s="2" t="s">
        <v>65</v>
      </c>
      <c r="O315" s="2" t="s">
        <v>66</v>
      </c>
      <c r="AJ315">
        <v>0</v>
      </c>
    </row>
    <row r="316" spans="1:36" x14ac:dyDescent="0.3">
      <c r="A316" t="s">
        <v>12</v>
      </c>
      <c r="B316" t="s">
        <v>77</v>
      </c>
      <c r="C316" t="s">
        <v>86</v>
      </c>
      <c r="D316" t="s">
        <v>87</v>
      </c>
      <c r="E316" t="s">
        <v>12</v>
      </c>
      <c r="F316" t="s">
        <v>38</v>
      </c>
      <c r="J316" t="s">
        <v>88</v>
      </c>
      <c r="K316" s="4">
        <f t="shared" ref="K316:K317" si="53">1/1000000</f>
        <v>9.9999999999999995E-7</v>
      </c>
      <c r="L316" s="2" t="s">
        <v>89</v>
      </c>
      <c r="M316" s="2" t="s">
        <v>90</v>
      </c>
      <c r="N316" s="2" t="s">
        <v>65</v>
      </c>
      <c r="O316" s="2" t="s">
        <v>66</v>
      </c>
      <c r="AJ316">
        <v>0</v>
      </c>
    </row>
    <row r="317" spans="1:36" x14ac:dyDescent="0.3">
      <c r="A317" t="s">
        <v>12</v>
      </c>
      <c r="B317" t="s">
        <v>77</v>
      </c>
      <c r="C317" t="s">
        <v>86</v>
      </c>
      <c r="D317" t="s">
        <v>87</v>
      </c>
      <c r="E317" t="s">
        <v>12</v>
      </c>
      <c r="F317" t="s">
        <v>39</v>
      </c>
      <c r="J317" t="s">
        <v>92</v>
      </c>
      <c r="K317" s="4">
        <f t="shared" si="53"/>
        <v>9.9999999999999995E-7</v>
      </c>
      <c r="L317" s="2" t="s">
        <v>89</v>
      </c>
      <c r="M317" s="2" t="s">
        <v>90</v>
      </c>
      <c r="N317" s="2" t="s">
        <v>65</v>
      </c>
      <c r="O317" s="2" t="s">
        <v>66</v>
      </c>
      <c r="AJ317">
        <v>0</v>
      </c>
    </row>
    <row r="318" spans="1:36" x14ac:dyDescent="0.3">
      <c r="A318" t="s">
        <v>12</v>
      </c>
      <c r="B318" t="s">
        <v>77</v>
      </c>
      <c r="C318" t="s">
        <v>86</v>
      </c>
      <c r="D318" t="s">
        <v>87</v>
      </c>
      <c r="E318" t="s">
        <v>12</v>
      </c>
      <c r="F318" t="s">
        <v>39</v>
      </c>
      <c r="G318" t="s">
        <v>42</v>
      </c>
      <c r="J318" t="s">
        <v>48</v>
      </c>
      <c r="K318">
        <v>0.01</v>
      </c>
      <c r="L318" s="2" t="s">
        <v>91</v>
      </c>
      <c r="M318" t="s">
        <v>69</v>
      </c>
      <c r="N318" t="s">
        <v>65</v>
      </c>
      <c r="O318" s="2" t="s">
        <v>66</v>
      </c>
      <c r="AJ318">
        <v>0</v>
      </c>
    </row>
    <row r="319" spans="1:36" x14ac:dyDescent="0.3">
      <c r="A319" t="s">
        <v>12</v>
      </c>
      <c r="B319" t="s">
        <v>77</v>
      </c>
      <c r="C319" t="s">
        <v>86</v>
      </c>
      <c r="D319" t="s">
        <v>87</v>
      </c>
      <c r="E319" t="s">
        <v>12</v>
      </c>
      <c r="F319" t="s">
        <v>39</v>
      </c>
      <c r="G319" t="s">
        <v>43</v>
      </c>
      <c r="J319" t="s">
        <v>48</v>
      </c>
      <c r="K319">
        <v>0.01</v>
      </c>
      <c r="L319" s="2" t="s">
        <v>91</v>
      </c>
      <c r="M319" t="s">
        <v>69</v>
      </c>
      <c r="N319" t="s">
        <v>65</v>
      </c>
      <c r="O319" s="2" t="s">
        <v>66</v>
      </c>
      <c r="AJ319">
        <v>0</v>
      </c>
    </row>
    <row r="320" spans="1:36" x14ac:dyDescent="0.3">
      <c r="A320" t="s">
        <v>12</v>
      </c>
      <c r="B320" t="s">
        <v>77</v>
      </c>
      <c r="C320" t="s">
        <v>86</v>
      </c>
      <c r="D320" t="s">
        <v>87</v>
      </c>
      <c r="E320" t="s">
        <v>12</v>
      </c>
      <c r="F320" t="s">
        <v>39</v>
      </c>
      <c r="G320" t="s">
        <v>44</v>
      </c>
      <c r="J320" t="s">
        <v>48</v>
      </c>
      <c r="K320">
        <v>0.01</v>
      </c>
      <c r="L320" s="2" t="s">
        <v>91</v>
      </c>
      <c r="M320" t="s">
        <v>69</v>
      </c>
      <c r="N320" t="s">
        <v>65</v>
      </c>
      <c r="O320" s="2" t="s">
        <v>66</v>
      </c>
      <c r="AJ320">
        <v>0</v>
      </c>
    </row>
    <row r="321" spans="1:36" x14ac:dyDescent="0.3">
      <c r="A321" t="s">
        <v>12</v>
      </c>
      <c r="B321" t="s">
        <v>77</v>
      </c>
      <c r="C321" t="s">
        <v>86</v>
      </c>
      <c r="D321" t="s">
        <v>87</v>
      </c>
      <c r="E321" t="s">
        <v>12</v>
      </c>
      <c r="F321" t="s">
        <v>39</v>
      </c>
      <c r="G321" t="s">
        <v>45</v>
      </c>
      <c r="J321" t="s">
        <v>48</v>
      </c>
      <c r="K321">
        <v>0.01</v>
      </c>
      <c r="L321" s="2" t="s">
        <v>91</v>
      </c>
      <c r="M321" t="s">
        <v>69</v>
      </c>
      <c r="N321" t="s">
        <v>65</v>
      </c>
      <c r="O321" s="2" t="s">
        <v>66</v>
      </c>
      <c r="AJ321">
        <v>0</v>
      </c>
    </row>
    <row r="322" spans="1:36" x14ac:dyDescent="0.3">
      <c r="A322" t="s">
        <v>12</v>
      </c>
      <c r="B322" t="s">
        <v>77</v>
      </c>
      <c r="C322" t="s">
        <v>86</v>
      </c>
      <c r="D322" t="s">
        <v>87</v>
      </c>
      <c r="E322" t="s">
        <v>12</v>
      </c>
      <c r="F322" t="s">
        <v>39</v>
      </c>
      <c r="G322" t="s">
        <v>46</v>
      </c>
      <c r="J322" t="s">
        <v>48</v>
      </c>
      <c r="K322">
        <v>0.01</v>
      </c>
      <c r="L322" s="2" t="s">
        <v>91</v>
      </c>
      <c r="M322" t="s">
        <v>69</v>
      </c>
      <c r="N322" t="s">
        <v>65</v>
      </c>
      <c r="O322" s="2" t="s">
        <v>66</v>
      </c>
      <c r="AJ322">
        <v>0</v>
      </c>
    </row>
    <row r="323" spans="1:36" x14ac:dyDescent="0.3">
      <c r="A323" t="s">
        <v>12</v>
      </c>
      <c r="B323" t="s">
        <v>77</v>
      </c>
      <c r="C323" t="s">
        <v>86</v>
      </c>
      <c r="D323" t="s">
        <v>87</v>
      </c>
      <c r="E323" t="s">
        <v>12</v>
      </c>
      <c r="F323" t="s">
        <v>40</v>
      </c>
      <c r="L323" s="2"/>
      <c r="M323" s="2"/>
      <c r="N323" s="2"/>
      <c r="O323" s="2" t="s">
        <v>66</v>
      </c>
      <c r="AJ323">
        <v>0</v>
      </c>
    </row>
    <row r="324" spans="1:36" x14ac:dyDescent="0.3">
      <c r="A324" s="8" t="s">
        <v>10</v>
      </c>
      <c r="B324" t="s">
        <v>94</v>
      </c>
      <c r="C324" t="s">
        <v>95</v>
      </c>
      <c r="D324" t="s">
        <v>96</v>
      </c>
      <c r="J324" t="s">
        <v>97</v>
      </c>
      <c r="K324">
        <v>1</v>
      </c>
      <c r="L324" t="s">
        <v>98</v>
      </c>
      <c r="M324" t="s">
        <v>99</v>
      </c>
      <c r="N324" t="s">
        <v>72</v>
      </c>
      <c r="O324" t="s">
        <v>66</v>
      </c>
      <c r="P324" t="s">
        <v>67</v>
      </c>
      <c r="Q324" t="s">
        <v>100</v>
      </c>
      <c r="R324">
        <v>-7581.6599999999989</v>
      </c>
      <c r="S324">
        <v>3.8299999999999996</v>
      </c>
      <c r="AJ324">
        <v>0</v>
      </c>
    </row>
    <row r="325" spans="1:36" x14ac:dyDescent="0.3">
      <c r="A325" s="8" t="s">
        <v>101</v>
      </c>
      <c r="B325" t="s">
        <v>94</v>
      </c>
      <c r="C325" t="s">
        <v>95</v>
      </c>
      <c r="D325" t="s">
        <v>96</v>
      </c>
      <c r="J325" t="s">
        <v>97</v>
      </c>
      <c r="K325">
        <v>1</v>
      </c>
      <c r="L325" t="s">
        <v>98</v>
      </c>
      <c r="M325" t="s">
        <v>99</v>
      </c>
      <c r="N325" t="s">
        <v>72</v>
      </c>
      <c r="O325" t="s">
        <v>66</v>
      </c>
      <c r="P325" t="s">
        <v>67</v>
      </c>
      <c r="Q325" t="s">
        <v>100</v>
      </c>
      <c r="R325">
        <v>-1064.0040296924703</v>
      </c>
      <c r="S325">
        <v>0.56511134676564134</v>
      </c>
      <c r="AJ325">
        <v>0</v>
      </c>
    </row>
    <row r="326" spans="1:36" x14ac:dyDescent="0.3">
      <c r="A326" s="8" t="s">
        <v>102</v>
      </c>
      <c r="B326" t="s">
        <v>94</v>
      </c>
      <c r="C326" t="s">
        <v>95</v>
      </c>
      <c r="D326" t="s">
        <v>96</v>
      </c>
      <c r="J326" t="s">
        <v>97</v>
      </c>
      <c r="K326">
        <v>1</v>
      </c>
      <c r="L326" t="s">
        <v>98</v>
      </c>
      <c r="M326" t="s">
        <v>99</v>
      </c>
      <c r="N326" t="s">
        <v>72</v>
      </c>
      <c r="O326" t="s">
        <v>66</v>
      </c>
      <c r="P326" t="s">
        <v>67</v>
      </c>
      <c r="Q326" t="s">
        <v>100</v>
      </c>
      <c r="R326">
        <v>-1136.8810180275709</v>
      </c>
      <c r="S326">
        <v>0.60381760339342494</v>
      </c>
      <c r="AJ326">
        <v>0</v>
      </c>
    </row>
    <row r="327" spans="1:36" x14ac:dyDescent="0.3">
      <c r="A327" s="8" t="s">
        <v>103</v>
      </c>
      <c r="B327" t="s">
        <v>94</v>
      </c>
      <c r="C327" t="s">
        <v>95</v>
      </c>
      <c r="D327" t="s">
        <v>96</v>
      </c>
      <c r="J327" t="s">
        <v>97</v>
      </c>
      <c r="K327">
        <v>1</v>
      </c>
      <c r="L327" t="s">
        <v>98</v>
      </c>
      <c r="M327" t="s">
        <v>99</v>
      </c>
      <c r="N327" t="s">
        <v>72</v>
      </c>
      <c r="O327" t="s">
        <v>66</v>
      </c>
      <c r="P327" t="s">
        <v>67</v>
      </c>
      <c r="Q327" t="s">
        <v>100</v>
      </c>
      <c r="R327">
        <v>-1712.819999999999</v>
      </c>
      <c r="S327">
        <v>0.90999999999999948</v>
      </c>
      <c r="AJ327">
        <v>0</v>
      </c>
    </row>
    <row r="328" spans="1:36" x14ac:dyDescent="0.3">
      <c r="A328" s="8" t="s">
        <v>11</v>
      </c>
      <c r="B328" t="s">
        <v>94</v>
      </c>
      <c r="C328" t="s">
        <v>95</v>
      </c>
      <c r="D328" t="s">
        <v>96</v>
      </c>
      <c r="J328" t="s">
        <v>97</v>
      </c>
      <c r="K328">
        <v>1</v>
      </c>
      <c r="L328" t="s">
        <v>98</v>
      </c>
      <c r="M328" t="s">
        <v>99</v>
      </c>
      <c r="N328" t="s">
        <v>72</v>
      </c>
      <c r="O328" t="s">
        <v>66</v>
      </c>
      <c r="P328" t="s">
        <v>67</v>
      </c>
      <c r="Q328" t="s">
        <v>100</v>
      </c>
      <c r="R328">
        <v>-1374.4599999999994</v>
      </c>
      <c r="S328">
        <v>0.72999999999999965</v>
      </c>
      <c r="AJ328">
        <v>0</v>
      </c>
    </row>
    <row r="329" spans="1:36" x14ac:dyDescent="0.3">
      <c r="A329" s="8" t="s">
        <v>104</v>
      </c>
      <c r="B329" t="s">
        <v>94</v>
      </c>
      <c r="C329" t="s">
        <v>95</v>
      </c>
      <c r="D329" t="s">
        <v>96</v>
      </c>
      <c r="J329" t="s">
        <v>97</v>
      </c>
      <c r="K329">
        <v>1</v>
      </c>
      <c r="L329" t="s">
        <v>98</v>
      </c>
      <c r="M329" t="s">
        <v>99</v>
      </c>
      <c r="N329" t="s">
        <v>72</v>
      </c>
      <c r="O329" t="s">
        <v>66</v>
      </c>
      <c r="P329" t="s">
        <v>67</v>
      </c>
      <c r="Q329" t="s">
        <v>100</v>
      </c>
      <c r="R329">
        <v>-972.17902439024351</v>
      </c>
      <c r="S329">
        <v>0.51634146341463394</v>
      </c>
      <c r="AJ329">
        <v>0</v>
      </c>
    </row>
    <row r="330" spans="1:36" x14ac:dyDescent="0.3">
      <c r="A330" s="8" t="s">
        <v>105</v>
      </c>
      <c r="B330" t="s">
        <v>94</v>
      </c>
      <c r="C330" t="s">
        <v>95</v>
      </c>
      <c r="D330" t="s">
        <v>96</v>
      </c>
      <c r="J330" t="s">
        <v>97</v>
      </c>
      <c r="K330">
        <v>1</v>
      </c>
      <c r="L330" t="s">
        <v>98</v>
      </c>
      <c r="M330" t="s">
        <v>99</v>
      </c>
      <c r="N330" t="s">
        <v>72</v>
      </c>
      <c r="O330" t="s">
        <v>66</v>
      </c>
      <c r="P330" t="s">
        <v>67</v>
      </c>
      <c r="Q330" t="s">
        <v>100</v>
      </c>
      <c r="R330">
        <v>1689.6000000000001</v>
      </c>
      <c r="S330">
        <v>-0.8</v>
      </c>
      <c r="AJ330">
        <v>0</v>
      </c>
    </row>
    <row r="331" spans="1:36" x14ac:dyDescent="0.3">
      <c r="A331" s="8" t="s">
        <v>106</v>
      </c>
      <c r="B331" t="s">
        <v>94</v>
      </c>
      <c r="C331" t="s">
        <v>95</v>
      </c>
      <c r="D331" t="s">
        <v>96</v>
      </c>
      <c r="J331" t="s">
        <v>97</v>
      </c>
      <c r="K331">
        <v>1</v>
      </c>
      <c r="L331" t="s">
        <v>98</v>
      </c>
      <c r="M331" t="s">
        <v>99</v>
      </c>
      <c r="N331" t="s">
        <v>72</v>
      </c>
      <c r="O331" t="s">
        <v>66</v>
      </c>
      <c r="P331" t="s">
        <v>67</v>
      </c>
      <c r="Q331" t="s">
        <v>100</v>
      </c>
      <c r="R331">
        <v>-1641.7199999999989</v>
      </c>
      <c r="S331">
        <v>0.85999999999999943</v>
      </c>
      <c r="AJ331">
        <v>0</v>
      </c>
    </row>
    <row r="332" spans="1:36" x14ac:dyDescent="0.3">
      <c r="A332" s="8" t="s">
        <v>107</v>
      </c>
      <c r="B332" t="s">
        <v>94</v>
      </c>
      <c r="C332" t="s">
        <v>95</v>
      </c>
      <c r="D332" t="s">
        <v>96</v>
      </c>
      <c r="J332" t="s">
        <v>97</v>
      </c>
      <c r="K332">
        <v>1</v>
      </c>
      <c r="L332" t="s">
        <v>98</v>
      </c>
      <c r="M332" t="s">
        <v>99</v>
      </c>
      <c r="N332" t="s">
        <v>72</v>
      </c>
      <c r="O332" t="s">
        <v>66</v>
      </c>
      <c r="P332" t="s">
        <v>67</v>
      </c>
      <c r="Q332" t="s">
        <v>100</v>
      </c>
      <c r="R332">
        <v>-2737.8199999999993</v>
      </c>
      <c r="S332">
        <v>1.4099999999999995</v>
      </c>
      <c r="AJ332">
        <v>0</v>
      </c>
    </row>
    <row r="333" spans="1:36" x14ac:dyDescent="0.3">
      <c r="A333" s="8" t="s">
        <v>108</v>
      </c>
      <c r="B333" t="s">
        <v>94</v>
      </c>
      <c r="C333" t="s">
        <v>95</v>
      </c>
      <c r="D333" t="s">
        <v>96</v>
      </c>
      <c r="J333" t="s">
        <v>97</v>
      </c>
      <c r="K333">
        <v>1</v>
      </c>
      <c r="L333" t="s">
        <v>98</v>
      </c>
      <c r="M333" t="s">
        <v>99</v>
      </c>
      <c r="N333" t="s">
        <v>72</v>
      </c>
      <c r="O333" t="s">
        <v>66</v>
      </c>
      <c r="P333" t="s">
        <v>67</v>
      </c>
      <c r="Q333" t="s">
        <v>100</v>
      </c>
      <c r="R333">
        <v>-1053.1400000000006</v>
      </c>
      <c r="S333">
        <v>0.57000000000000028</v>
      </c>
      <c r="AJ333">
        <v>0</v>
      </c>
    </row>
    <row r="334" spans="1:36" x14ac:dyDescent="0.3">
      <c r="A334" s="8" t="s">
        <v>109</v>
      </c>
      <c r="B334" t="s">
        <v>94</v>
      </c>
      <c r="C334" t="s">
        <v>95</v>
      </c>
      <c r="D334" t="s">
        <v>96</v>
      </c>
      <c r="J334" t="s">
        <v>97</v>
      </c>
      <c r="K334">
        <v>1</v>
      </c>
      <c r="L334" t="s">
        <v>98</v>
      </c>
      <c r="M334" t="s">
        <v>99</v>
      </c>
      <c r="N334" t="s">
        <v>72</v>
      </c>
      <c r="O334" t="s">
        <v>66</v>
      </c>
      <c r="P334" t="s">
        <v>67</v>
      </c>
      <c r="Q334" t="s">
        <v>100</v>
      </c>
      <c r="R334">
        <v>-1189.3524496288435</v>
      </c>
      <c r="S334">
        <v>0.63168610816542914</v>
      </c>
      <c r="AJ334">
        <v>0</v>
      </c>
    </row>
    <row r="335" spans="1:36" x14ac:dyDescent="0.3">
      <c r="A335" s="8" t="s">
        <v>110</v>
      </c>
      <c r="B335" t="s">
        <v>94</v>
      </c>
      <c r="C335" t="s">
        <v>95</v>
      </c>
      <c r="D335" t="s">
        <v>96</v>
      </c>
      <c r="J335" t="s">
        <v>97</v>
      </c>
      <c r="K335">
        <v>1</v>
      </c>
      <c r="L335" t="s">
        <v>98</v>
      </c>
      <c r="M335" t="s">
        <v>99</v>
      </c>
      <c r="N335" t="s">
        <v>72</v>
      </c>
      <c r="O335" t="s">
        <v>66</v>
      </c>
      <c r="P335" t="s">
        <v>67</v>
      </c>
      <c r="Q335" t="s">
        <v>100</v>
      </c>
      <c r="R335">
        <v>-630.71999999999878</v>
      </c>
      <c r="S335">
        <v>0.35999999999999943</v>
      </c>
      <c r="AJ335">
        <v>0</v>
      </c>
    </row>
    <row r="336" spans="1:36" x14ac:dyDescent="0.3">
      <c r="A336" s="8" t="s">
        <v>111</v>
      </c>
      <c r="B336" t="s">
        <v>94</v>
      </c>
      <c r="C336" t="s">
        <v>95</v>
      </c>
      <c r="D336" t="s">
        <v>96</v>
      </c>
      <c r="J336" t="s">
        <v>97</v>
      </c>
      <c r="K336">
        <v>1</v>
      </c>
      <c r="L336" t="s">
        <v>98</v>
      </c>
      <c r="M336" t="s">
        <v>99</v>
      </c>
      <c r="N336" t="s">
        <v>72</v>
      </c>
      <c r="O336" t="s">
        <v>66</v>
      </c>
      <c r="P336" t="s">
        <v>67</v>
      </c>
      <c r="Q336" t="s">
        <v>100</v>
      </c>
      <c r="R336">
        <v>-2060.961230116648</v>
      </c>
      <c r="S336">
        <v>1.0946129374337217</v>
      </c>
      <c r="AJ336">
        <v>0</v>
      </c>
    </row>
    <row r="337" spans="1:36" x14ac:dyDescent="0.3">
      <c r="A337" s="8" t="s">
        <v>112</v>
      </c>
      <c r="B337" t="s">
        <v>94</v>
      </c>
      <c r="C337" t="s">
        <v>95</v>
      </c>
      <c r="D337" t="s">
        <v>96</v>
      </c>
      <c r="J337" t="s">
        <v>97</v>
      </c>
      <c r="K337">
        <v>1</v>
      </c>
      <c r="L337" t="s">
        <v>98</v>
      </c>
      <c r="M337" t="s">
        <v>99</v>
      </c>
      <c r="N337" t="s">
        <v>72</v>
      </c>
      <c r="O337" t="s">
        <v>66</v>
      </c>
      <c r="P337" t="s">
        <v>67</v>
      </c>
      <c r="Q337" t="s">
        <v>100</v>
      </c>
      <c r="R337">
        <v>-910.96235418875881</v>
      </c>
      <c r="S337">
        <v>0.48382820784729563</v>
      </c>
      <c r="AJ337">
        <v>0</v>
      </c>
    </row>
    <row r="338" spans="1:36" x14ac:dyDescent="0.3">
      <c r="A338" s="8" t="s">
        <v>113</v>
      </c>
      <c r="B338" t="s">
        <v>94</v>
      </c>
      <c r="C338" t="s">
        <v>95</v>
      </c>
      <c r="D338" t="s">
        <v>96</v>
      </c>
      <c r="J338" t="s">
        <v>97</v>
      </c>
      <c r="K338">
        <v>1</v>
      </c>
      <c r="L338" t="s">
        <v>98</v>
      </c>
      <c r="M338" t="s">
        <v>99</v>
      </c>
      <c r="N338" t="s">
        <v>72</v>
      </c>
      <c r="O338" t="s">
        <v>66</v>
      </c>
      <c r="P338" t="s">
        <v>67</v>
      </c>
      <c r="Q338" t="s">
        <v>100</v>
      </c>
      <c r="R338">
        <v>-921.16513255567293</v>
      </c>
      <c r="S338">
        <v>0.48924708377518539</v>
      </c>
      <c r="AJ338">
        <v>0</v>
      </c>
    </row>
    <row r="339" spans="1:36" x14ac:dyDescent="0.3">
      <c r="A339" s="8" t="s">
        <v>114</v>
      </c>
      <c r="B339" t="s">
        <v>94</v>
      </c>
      <c r="C339" t="s">
        <v>95</v>
      </c>
      <c r="D339" t="s">
        <v>96</v>
      </c>
      <c r="J339" t="s">
        <v>97</v>
      </c>
      <c r="K339">
        <v>1</v>
      </c>
      <c r="L339" t="s">
        <v>98</v>
      </c>
      <c r="M339" t="s">
        <v>99</v>
      </c>
      <c r="N339" t="s">
        <v>72</v>
      </c>
      <c r="O339" t="s">
        <v>66</v>
      </c>
      <c r="P339" t="s">
        <v>67</v>
      </c>
      <c r="Q339" t="s">
        <v>100</v>
      </c>
      <c r="R339">
        <v>-1096.2199999999989</v>
      </c>
      <c r="S339">
        <v>0.60999999999999943</v>
      </c>
      <c r="AJ339">
        <v>0</v>
      </c>
    </row>
    <row r="340" spans="1:36" x14ac:dyDescent="0.3">
      <c r="A340" s="8" t="s">
        <v>115</v>
      </c>
      <c r="B340" t="s">
        <v>94</v>
      </c>
      <c r="C340" t="s">
        <v>95</v>
      </c>
      <c r="D340" t="s">
        <v>96</v>
      </c>
      <c r="J340" t="s">
        <v>97</v>
      </c>
      <c r="K340">
        <v>1</v>
      </c>
      <c r="L340" t="s">
        <v>98</v>
      </c>
      <c r="M340" t="s">
        <v>99</v>
      </c>
      <c r="N340" t="s">
        <v>72</v>
      </c>
      <c r="O340" t="s">
        <v>66</v>
      </c>
      <c r="P340" t="s">
        <v>67</v>
      </c>
      <c r="Q340" t="s">
        <v>100</v>
      </c>
      <c r="R340">
        <v>-1101.9000636267226</v>
      </c>
      <c r="S340">
        <v>0.58523860021208873</v>
      </c>
      <c r="AJ340">
        <v>0</v>
      </c>
    </row>
    <row r="341" spans="1:36" x14ac:dyDescent="0.3">
      <c r="A341" s="8" t="s">
        <v>116</v>
      </c>
      <c r="B341" t="s">
        <v>94</v>
      </c>
      <c r="C341" t="s">
        <v>95</v>
      </c>
      <c r="D341" t="s">
        <v>96</v>
      </c>
      <c r="J341" t="s">
        <v>97</v>
      </c>
      <c r="K341">
        <v>1</v>
      </c>
      <c r="L341" t="s">
        <v>98</v>
      </c>
      <c r="M341" t="s">
        <v>99</v>
      </c>
      <c r="N341" t="s">
        <v>72</v>
      </c>
      <c r="O341" t="s">
        <v>66</v>
      </c>
      <c r="P341" t="s">
        <v>67</v>
      </c>
      <c r="Q341" t="s">
        <v>100</v>
      </c>
      <c r="R341">
        <v>-1321.9885683987268</v>
      </c>
      <c r="S341">
        <v>0.70213149522799545</v>
      </c>
      <c r="AJ341">
        <v>0</v>
      </c>
    </row>
    <row r="342" spans="1:36" x14ac:dyDescent="0.3">
      <c r="A342" s="8" t="s">
        <v>117</v>
      </c>
      <c r="B342" t="s">
        <v>94</v>
      </c>
      <c r="C342" t="s">
        <v>95</v>
      </c>
      <c r="D342" t="s">
        <v>96</v>
      </c>
      <c r="J342" t="s">
        <v>97</v>
      </c>
      <c r="K342">
        <v>1</v>
      </c>
      <c r="L342" t="s">
        <v>98</v>
      </c>
      <c r="M342" t="s">
        <v>99</v>
      </c>
      <c r="N342" t="s">
        <v>72</v>
      </c>
      <c r="O342" t="s">
        <v>66</v>
      </c>
      <c r="P342" t="s">
        <v>67</v>
      </c>
      <c r="Q342" t="s">
        <v>100</v>
      </c>
      <c r="R342">
        <v>-1643.7400000000007</v>
      </c>
      <c r="S342">
        <v>0.87000000000000033</v>
      </c>
      <c r="AJ342">
        <v>0</v>
      </c>
    </row>
    <row r="343" spans="1:36" x14ac:dyDescent="0.3">
      <c r="A343" s="8" t="s">
        <v>118</v>
      </c>
      <c r="B343" t="s">
        <v>94</v>
      </c>
      <c r="C343" t="s">
        <v>95</v>
      </c>
      <c r="D343" t="s">
        <v>96</v>
      </c>
      <c r="J343" t="s">
        <v>97</v>
      </c>
      <c r="K343">
        <v>1</v>
      </c>
      <c r="L343" t="s">
        <v>98</v>
      </c>
      <c r="M343" t="s">
        <v>99</v>
      </c>
      <c r="N343" t="s">
        <v>72</v>
      </c>
      <c r="O343" t="s">
        <v>66</v>
      </c>
      <c r="P343" t="s">
        <v>67</v>
      </c>
      <c r="Q343" t="s">
        <v>100</v>
      </c>
      <c r="R343">
        <v>-1650.7400000000007</v>
      </c>
      <c r="S343">
        <v>0.87000000000000033</v>
      </c>
      <c r="AJ343">
        <v>0</v>
      </c>
    </row>
    <row r="344" spans="1:36" x14ac:dyDescent="0.3">
      <c r="A344" s="8" t="s">
        <v>119</v>
      </c>
      <c r="B344" t="s">
        <v>94</v>
      </c>
      <c r="C344" t="s">
        <v>95</v>
      </c>
      <c r="D344" t="s">
        <v>96</v>
      </c>
      <c r="J344" t="s">
        <v>97</v>
      </c>
      <c r="K344">
        <v>1</v>
      </c>
      <c r="L344" t="s">
        <v>98</v>
      </c>
      <c r="M344" t="s">
        <v>99</v>
      </c>
      <c r="N344" t="s">
        <v>72</v>
      </c>
      <c r="O344" t="s">
        <v>66</v>
      </c>
      <c r="P344" t="s">
        <v>67</v>
      </c>
      <c r="Q344" t="s">
        <v>100</v>
      </c>
      <c r="R344">
        <v>-1096.0699045599147</v>
      </c>
      <c r="S344">
        <v>0.58214209968186614</v>
      </c>
      <c r="AJ344">
        <v>0</v>
      </c>
    </row>
    <row r="345" spans="1:36" x14ac:dyDescent="0.3">
      <c r="A345" s="8" t="s">
        <v>120</v>
      </c>
      <c r="B345" t="s">
        <v>94</v>
      </c>
      <c r="C345" t="s">
        <v>95</v>
      </c>
      <c r="D345" t="s">
        <v>96</v>
      </c>
      <c r="J345" t="s">
        <v>97</v>
      </c>
      <c r="K345">
        <v>1</v>
      </c>
      <c r="L345" t="s">
        <v>98</v>
      </c>
      <c r="M345" t="s">
        <v>99</v>
      </c>
      <c r="N345" t="s">
        <v>72</v>
      </c>
      <c r="O345" t="s">
        <v>66</v>
      </c>
      <c r="P345" t="s">
        <v>67</v>
      </c>
      <c r="Q345" t="s">
        <v>100</v>
      </c>
      <c r="R345">
        <v>-4601.6800000000012</v>
      </c>
      <c r="S345">
        <v>2.3400000000000003</v>
      </c>
      <c r="AJ345">
        <v>0</v>
      </c>
    </row>
    <row r="346" spans="1:36" x14ac:dyDescent="0.3">
      <c r="A346" s="8" t="s">
        <v>121</v>
      </c>
      <c r="B346" t="s">
        <v>94</v>
      </c>
      <c r="C346" t="s">
        <v>95</v>
      </c>
      <c r="D346" t="s">
        <v>96</v>
      </c>
      <c r="J346" t="s">
        <v>97</v>
      </c>
      <c r="K346">
        <v>1</v>
      </c>
      <c r="L346" t="s">
        <v>98</v>
      </c>
      <c r="M346" t="s">
        <v>99</v>
      </c>
      <c r="N346" t="s">
        <v>72</v>
      </c>
      <c r="O346" t="s">
        <v>66</v>
      </c>
      <c r="P346" t="s">
        <v>67</v>
      </c>
      <c r="Q346" t="s">
        <v>100</v>
      </c>
      <c r="R346">
        <v>-639.85995758218417</v>
      </c>
      <c r="S346">
        <v>0.33984093319194042</v>
      </c>
      <c r="AJ346">
        <v>0</v>
      </c>
    </row>
    <row r="347" spans="1:36" x14ac:dyDescent="0.3">
      <c r="A347" s="8" t="s">
        <v>122</v>
      </c>
      <c r="B347" t="s">
        <v>94</v>
      </c>
      <c r="C347" t="s">
        <v>95</v>
      </c>
      <c r="D347" t="s">
        <v>96</v>
      </c>
      <c r="J347" t="s">
        <v>97</v>
      </c>
      <c r="K347">
        <v>1</v>
      </c>
      <c r="L347" t="s">
        <v>98</v>
      </c>
      <c r="M347" t="s">
        <v>99</v>
      </c>
      <c r="N347" t="s">
        <v>72</v>
      </c>
      <c r="O347" t="s">
        <v>66</v>
      </c>
      <c r="P347" t="s">
        <v>67</v>
      </c>
      <c r="Q347" t="s">
        <v>100</v>
      </c>
      <c r="R347">
        <v>-1170.4044326617175</v>
      </c>
      <c r="S347">
        <v>0.62162248144220544</v>
      </c>
      <c r="AJ347">
        <v>0</v>
      </c>
    </row>
    <row r="348" spans="1:36" x14ac:dyDescent="0.3">
      <c r="A348" s="8" t="s">
        <v>123</v>
      </c>
      <c r="B348" t="s">
        <v>94</v>
      </c>
      <c r="C348" t="s">
        <v>95</v>
      </c>
      <c r="D348" t="s">
        <v>96</v>
      </c>
      <c r="J348" t="s">
        <v>97</v>
      </c>
      <c r="K348">
        <v>1</v>
      </c>
      <c r="L348" t="s">
        <v>98</v>
      </c>
      <c r="M348" t="s">
        <v>99</v>
      </c>
      <c r="N348" t="s">
        <v>72</v>
      </c>
      <c r="O348" t="s">
        <v>66</v>
      </c>
      <c r="P348" t="s">
        <v>67</v>
      </c>
      <c r="Q348" t="s">
        <v>100</v>
      </c>
      <c r="R348">
        <v>-1273.8897560975604</v>
      </c>
      <c r="S348">
        <v>0.67658536585365825</v>
      </c>
      <c r="AJ348">
        <v>0</v>
      </c>
    </row>
    <row r="349" spans="1:36" x14ac:dyDescent="0.3">
      <c r="A349" s="8" t="s">
        <v>124</v>
      </c>
      <c r="B349" t="s">
        <v>94</v>
      </c>
      <c r="C349" t="s">
        <v>95</v>
      </c>
      <c r="D349" t="s">
        <v>96</v>
      </c>
      <c r="J349" t="s">
        <v>97</v>
      </c>
      <c r="K349">
        <v>1</v>
      </c>
      <c r="L349" t="s">
        <v>98</v>
      </c>
      <c r="M349" t="s">
        <v>99</v>
      </c>
      <c r="N349" t="s">
        <v>72</v>
      </c>
      <c r="O349" t="s">
        <v>66</v>
      </c>
      <c r="P349" t="s">
        <v>67</v>
      </c>
      <c r="Q349" t="s">
        <v>100</v>
      </c>
      <c r="R349">
        <v>-2245.3199999999993</v>
      </c>
      <c r="S349">
        <v>1.1599999999999995</v>
      </c>
      <c r="AJ349">
        <v>0</v>
      </c>
    </row>
    <row r="350" spans="1:36" x14ac:dyDescent="0.3">
      <c r="A350" s="8" t="s">
        <v>125</v>
      </c>
      <c r="B350" t="s">
        <v>94</v>
      </c>
      <c r="C350" t="s">
        <v>95</v>
      </c>
      <c r="D350" t="s">
        <v>96</v>
      </c>
      <c r="J350" t="s">
        <v>97</v>
      </c>
      <c r="K350">
        <v>1</v>
      </c>
      <c r="L350" t="s">
        <v>98</v>
      </c>
      <c r="M350" t="s">
        <v>99</v>
      </c>
      <c r="N350" t="s">
        <v>72</v>
      </c>
      <c r="O350" t="s">
        <v>66</v>
      </c>
      <c r="P350" t="s">
        <v>67</v>
      </c>
      <c r="Q350" t="s">
        <v>100</v>
      </c>
      <c r="R350">
        <v>-1851.9400000000005</v>
      </c>
      <c r="S350">
        <v>0.97000000000000031</v>
      </c>
      <c r="AJ350">
        <v>0</v>
      </c>
    </row>
    <row r="351" spans="1:36" x14ac:dyDescent="0.3">
      <c r="A351" s="8" t="s">
        <v>126</v>
      </c>
      <c r="B351" t="s">
        <v>94</v>
      </c>
      <c r="C351" t="s">
        <v>95</v>
      </c>
      <c r="D351" t="s">
        <v>96</v>
      </c>
      <c r="J351" t="s">
        <v>97</v>
      </c>
      <c r="K351">
        <v>1</v>
      </c>
      <c r="L351" t="s">
        <v>98</v>
      </c>
      <c r="M351" t="s">
        <v>99</v>
      </c>
      <c r="N351" t="s">
        <v>72</v>
      </c>
      <c r="O351" t="s">
        <v>66</v>
      </c>
      <c r="P351" t="s">
        <v>67</v>
      </c>
      <c r="Q351" t="s">
        <v>100</v>
      </c>
      <c r="R351">
        <v>-2197.2800000000011</v>
      </c>
      <c r="S351">
        <v>1.1400000000000006</v>
      </c>
      <c r="AJ351">
        <v>0</v>
      </c>
    </row>
    <row r="352" spans="1:36" x14ac:dyDescent="0.3">
      <c r="A352" s="8" t="s">
        <v>127</v>
      </c>
      <c r="B352" t="s">
        <v>94</v>
      </c>
      <c r="C352" t="s">
        <v>95</v>
      </c>
      <c r="D352" t="s">
        <v>96</v>
      </c>
      <c r="J352" t="s">
        <v>97</v>
      </c>
      <c r="K352">
        <v>1</v>
      </c>
      <c r="L352" t="s">
        <v>98</v>
      </c>
      <c r="M352" t="s">
        <v>99</v>
      </c>
      <c r="N352" t="s">
        <v>72</v>
      </c>
      <c r="O352" t="s">
        <v>66</v>
      </c>
      <c r="P352" t="s">
        <v>67</v>
      </c>
      <c r="Q352" t="s">
        <v>100</v>
      </c>
      <c r="R352">
        <v>-1900.6318557794264</v>
      </c>
      <c r="S352">
        <v>1.0094591728525977</v>
      </c>
      <c r="AJ352">
        <v>0</v>
      </c>
    </row>
    <row r="353" spans="1:36" x14ac:dyDescent="0.3">
      <c r="A353" s="8" t="s">
        <v>128</v>
      </c>
      <c r="B353" t="s">
        <v>94</v>
      </c>
      <c r="C353" t="s">
        <v>95</v>
      </c>
      <c r="D353" t="s">
        <v>96</v>
      </c>
      <c r="J353" t="s">
        <v>97</v>
      </c>
      <c r="K353">
        <v>1</v>
      </c>
      <c r="L353" t="s">
        <v>98</v>
      </c>
      <c r="M353" t="s">
        <v>99</v>
      </c>
      <c r="N353" t="s">
        <v>72</v>
      </c>
      <c r="O353" t="s">
        <v>66</v>
      </c>
      <c r="P353" t="s">
        <v>67</v>
      </c>
      <c r="Q353" t="s">
        <v>100</v>
      </c>
      <c r="R353">
        <v>-1788.4012937433715</v>
      </c>
      <c r="S353">
        <v>0.94985153764581087</v>
      </c>
      <c r="AJ353">
        <v>0</v>
      </c>
    </row>
    <row r="354" spans="1:36" x14ac:dyDescent="0.3">
      <c r="A354" s="8" t="s">
        <v>129</v>
      </c>
      <c r="B354" t="s">
        <v>94</v>
      </c>
      <c r="C354" t="s">
        <v>95</v>
      </c>
      <c r="D354" t="s">
        <v>96</v>
      </c>
      <c r="J354" t="s">
        <v>97</v>
      </c>
      <c r="K354">
        <v>1</v>
      </c>
      <c r="L354" t="s">
        <v>98</v>
      </c>
      <c r="M354" t="s">
        <v>99</v>
      </c>
      <c r="N354" t="s">
        <v>72</v>
      </c>
      <c r="O354" t="s">
        <v>66</v>
      </c>
      <c r="P354" t="s">
        <v>67</v>
      </c>
      <c r="Q354" t="s">
        <v>100</v>
      </c>
      <c r="R354">
        <v>4163.5555555555575</v>
      </c>
      <c r="S354">
        <v>-2.011111111111112</v>
      </c>
      <c r="AJ354">
        <v>0</v>
      </c>
    </row>
    <row r="355" spans="1:36" x14ac:dyDescent="0.3">
      <c r="A355" s="8" t="s">
        <v>130</v>
      </c>
      <c r="B355" t="s">
        <v>94</v>
      </c>
      <c r="C355" t="s">
        <v>95</v>
      </c>
      <c r="D355" t="s">
        <v>96</v>
      </c>
      <c r="J355" t="s">
        <v>97</v>
      </c>
      <c r="K355">
        <v>1</v>
      </c>
      <c r="L355" t="s">
        <v>98</v>
      </c>
      <c r="M355" t="s">
        <v>99</v>
      </c>
      <c r="N355" t="s">
        <v>72</v>
      </c>
      <c r="O355" t="s">
        <v>66</v>
      </c>
      <c r="P355" t="s">
        <v>67</v>
      </c>
      <c r="Q355" t="s">
        <v>100</v>
      </c>
      <c r="R355">
        <v>-1634.4041235604491</v>
      </c>
      <c r="S355">
        <v>0.84742695656435307</v>
      </c>
      <c r="AJ355">
        <v>0</v>
      </c>
    </row>
    <row r="356" spans="1:36" x14ac:dyDescent="0.3">
      <c r="A356" s="8" t="s">
        <v>131</v>
      </c>
      <c r="B356" t="s">
        <v>94</v>
      </c>
      <c r="C356" t="s">
        <v>95</v>
      </c>
      <c r="D356" t="s">
        <v>96</v>
      </c>
      <c r="J356" t="s">
        <v>97</v>
      </c>
      <c r="K356">
        <v>1</v>
      </c>
      <c r="L356" t="s">
        <v>98</v>
      </c>
      <c r="M356" t="s">
        <v>99</v>
      </c>
      <c r="N356" t="s">
        <v>72</v>
      </c>
      <c r="O356" t="s">
        <v>66</v>
      </c>
      <c r="P356" t="s">
        <v>67</v>
      </c>
      <c r="Q356" t="s">
        <v>100</v>
      </c>
      <c r="R356">
        <v>-75.090400000000002</v>
      </c>
      <c r="S356">
        <v>7.4200000000000002E-2</v>
      </c>
      <c r="AJ356">
        <v>0</v>
      </c>
    </row>
    <row r="357" spans="1:36" x14ac:dyDescent="0.3">
      <c r="A357" s="8" t="s">
        <v>132</v>
      </c>
      <c r="B357" t="s">
        <v>94</v>
      </c>
      <c r="C357" t="s">
        <v>95</v>
      </c>
      <c r="D357" t="s">
        <v>96</v>
      </c>
      <c r="J357" t="s">
        <v>97</v>
      </c>
      <c r="K357">
        <v>1</v>
      </c>
      <c r="L357" t="s">
        <v>98</v>
      </c>
      <c r="M357" t="s">
        <v>99</v>
      </c>
      <c r="N357" t="s">
        <v>72</v>
      </c>
      <c r="O357" t="s">
        <v>66</v>
      </c>
      <c r="P357" t="s">
        <v>67</v>
      </c>
      <c r="Q357" t="s">
        <v>100</v>
      </c>
      <c r="R357">
        <v>-75.090400000000002</v>
      </c>
      <c r="S357">
        <v>7.4200000000000002E-2</v>
      </c>
      <c r="AJ357">
        <v>0</v>
      </c>
    </row>
    <row r="358" spans="1:36" x14ac:dyDescent="0.3">
      <c r="A358" s="8" t="s">
        <v>133</v>
      </c>
      <c r="B358" t="s">
        <v>94</v>
      </c>
      <c r="C358" t="s">
        <v>95</v>
      </c>
      <c r="D358" t="s">
        <v>96</v>
      </c>
      <c r="J358" t="s">
        <v>97</v>
      </c>
      <c r="K358">
        <v>1</v>
      </c>
      <c r="L358" t="s">
        <v>98</v>
      </c>
      <c r="M358" t="s">
        <v>99</v>
      </c>
      <c r="N358" t="s">
        <v>72</v>
      </c>
      <c r="O358" t="s">
        <v>66</v>
      </c>
      <c r="P358" t="s">
        <v>67</v>
      </c>
      <c r="Q358" t="s">
        <v>100</v>
      </c>
      <c r="R358">
        <v>-74.989200000000011</v>
      </c>
      <c r="S358">
        <v>7.4099999999999999E-2</v>
      </c>
      <c r="AJ358">
        <v>0</v>
      </c>
    </row>
    <row r="359" spans="1:36" x14ac:dyDescent="0.3">
      <c r="A359" s="8" t="s">
        <v>134</v>
      </c>
      <c r="B359" t="s">
        <v>94</v>
      </c>
      <c r="C359" t="s">
        <v>95</v>
      </c>
      <c r="D359" t="s">
        <v>96</v>
      </c>
      <c r="J359" t="s">
        <v>97</v>
      </c>
      <c r="K359">
        <v>1</v>
      </c>
      <c r="L359" t="s">
        <v>98</v>
      </c>
      <c r="M359" t="s">
        <v>99</v>
      </c>
      <c r="N359" t="s">
        <v>72</v>
      </c>
      <c r="O359" t="s">
        <v>66</v>
      </c>
      <c r="P359" t="s">
        <v>67</v>
      </c>
      <c r="Q359" t="s">
        <v>100</v>
      </c>
      <c r="R359">
        <v>-73.876000000000005</v>
      </c>
      <c r="S359">
        <v>7.2999999999999995E-2</v>
      </c>
      <c r="AJ359">
        <v>0</v>
      </c>
    </row>
    <row r="360" spans="1:36" x14ac:dyDescent="0.3">
      <c r="A360" t="s">
        <v>12</v>
      </c>
      <c r="B360" t="s">
        <v>94</v>
      </c>
      <c r="C360" t="s">
        <v>95</v>
      </c>
      <c r="D360" t="s">
        <v>96</v>
      </c>
      <c r="J360" t="s">
        <v>97</v>
      </c>
      <c r="K360">
        <v>1</v>
      </c>
      <c r="L360" t="s">
        <v>98</v>
      </c>
      <c r="M360" t="s">
        <v>99</v>
      </c>
      <c r="N360" t="s">
        <v>72</v>
      </c>
      <c r="O360" t="s">
        <v>66</v>
      </c>
      <c r="P360" t="s">
        <v>67</v>
      </c>
      <c r="Q360" t="s">
        <v>100</v>
      </c>
      <c r="R360">
        <v>0</v>
      </c>
      <c r="S360">
        <v>0</v>
      </c>
      <c r="AJ360">
        <v>0</v>
      </c>
    </row>
    <row r="361" spans="1:36" x14ac:dyDescent="0.3">
      <c r="A361" t="s">
        <v>12</v>
      </c>
      <c r="B361" t="s">
        <v>94</v>
      </c>
      <c r="C361" t="s">
        <v>95</v>
      </c>
      <c r="D361" t="s">
        <v>135</v>
      </c>
      <c r="E361" t="s">
        <v>12</v>
      </c>
      <c r="F361" t="s">
        <v>37</v>
      </c>
      <c r="J361" t="s">
        <v>136</v>
      </c>
      <c r="K361" s="9">
        <f>0.000000001</f>
        <v>1.0000000000000001E-9</v>
      </c>
      <c r="L361" t="s">
        <v>63</v>
      </c>
      <c r="M361" t="s">
        <v>137</v>
      </c>
      <c r="N361" t="s">
        <v>72</v>
      </c>
      <c r="O361" t="s">
        <v>66</v>
      </c>
      <c r="R361">
        <v>0</v>
      </c>
      <c r="S361">
        <v>0</v>
      </c>
      <c r="AJ361">
        <v>0</v>
      </c>
    </row>
    <row r="362" spans="1:36" x14ac:dyDescent="0.3">
      <c r="A362" t="s">
        <v>12</v>
      </c>
      <c r="B362" t="s">
        <v>94</v>
      </c>
      <c r="C362" t="s">
        <v>95</v>
      </c>
      <c r="D362" t="s">
        <v>135</v>
      </c>
      <c r="E362" t="s">
        <v>12</v>
      </c>
      <c r="F362" t="s">
        <v>38</v>
      </c>
      <c r="J362" t="s">
        <v>136</v>
      </c>
      <c r="K362" s="9">
        <f>0.000000001</f>
        <v>1.0000000000000001E-9</v>
      </c>
      <c r="L362" t="s">
        <v>63</v>
      </c>
      <c r="M362" t="s">
        <v>137</v>
      </c>
      <c r="N362" t="s">
        <v>72</v>
      </c>
      <c r="O362" t="s">
        <v>66</v>
      </c>
      <c r="R362">
        <v>0</v>
      </c>
      <c r="S362">
        <v>0</v>
      </c>
      <c r="AJ362">
        <v>0</v>
      </c>
    </row>
    <row r="363" spans="1:36" x14ac:dyDescent="0.3">
      <c r="A363" t="s">
        <v>12</v>
      </c>
      <c r="B363" t="s">
        <v>94</v>
      </c>
      <c r="C363" t="s">
        <v>95</v>
      </c>
      <c r="D363" t="s">
        <v>135</v>
      </c>
      <c r="E363" t="s">
        <v>12</v>
      </c>
      <c r="F363" t="s">
        <v>39</v>
      </c>
      <c r="G363" t="s">
        <v>42</v>
      </c>
      <c r="J363" t="s">
        <v>48</v>
      </c>
      <c r="K363">
        <v>0.01</v>
      </c>
      <c r="L363" t="s">
        <v>68</v>
      </c>
      <c r="M363" t="s">
        <v>69</v>
      </c>
      <c r="N363" s="2" t="s">
        <v>65</v>
      </c>
      <c r="R363">
        <v>0.45</v>
      </c>
      <c r="S363">
        <v>0</v>
      </c>
      <c r="AJ363">
        <v>0</v>
      </c>
    </row>
    <row r="364" spans="1:36" x14ac:dyDescent="0.3">
      <c r="A364" t="s">
        <v>12</v>
      </c>
      <c r="B364" t="s">
        <v>94</v>
      </c>
      <c r="C364" t="s">
        <v>95</v>
      </c>
      <c r="D364" t="s">
        <v>135</v>
      </c>
      <c r="E364" t="s">
        <v>12</v>
      </c>
      <c r="F364" t="s">
        <v>39</v>
      </c>
      <c r="G364" t="s">
        <v>43</v>
      </c>
      <c r="J364" t="s">
        <v>48</v>
      </c>
      <c r="K364">
        <v>0.01</v>
      </c>
      <c r="L364" t="s">
        <v>68</v>
      </c>
      <c r="M364" t="s">
        <v>69</v>
      </c>
      <c r="N364" s="2" t="s">
        <v>65</v>
      </c>
      <c r="R364">
        <v>0.55000000000000004</v>
      </c>
      <c r="S364">
        <v>0</v>
      </c>
      <c r="AJ364">
        <v>0</v>
      </c>
    </row>
    <row r="365" spans="1:36" x14ac:dyDescent="0.3">
      <c r="A365" t="s">
        <v>12</v>
      </c>
      <c r="B365" t="s">
        <v>94</v>
      </c>
      <c r="C365" t="s">
        <v>95</v>
      </c>
      <c r="D365" t="s">
        <v>135</v>
      </c>
      <c r="E365" t="s">
        <v>12</v>
      </c>
      <c r="F365" t="s">
        <v>39</v>
      </c>
      <c r="J365" t="s">
        <v>136</v>
      </c>
      <c r="K365" s="9">
        <f t="shared" ref="K365:K401" si="54">0.000000001</f>
        <v>1.0000000000000001E-9</v>
      </c>
      <c r="L365" t="s">
        <v>63</v>
      </c>
      <c r="M365" t="s">
        <v>137</v>
      </c>
      <c r="N365" t="s">
        <v>72</v>
      </c>
      <c r="O365" t="s">
        <v>66</v>
      </c>
      <c r="R365">
        <v>2952.7187794551655</v>
      </c>
      <c r="S365">
        <v>-1.4083769586206862</v>
      </c>
      <c r="AJ365">
        <v>0</v>
      </c>
    </row>
    <row r="366" spans="1:36" x14ac:dyDescent="0.3">
      <c r="A366" t="s">
        <v>10</v>
      </c>
      <c r="B366" t="s">
        <v>94</v>
      </c>
      <c r="C366" t="s">
        <v>95</v>
      </c>
      <c r="D366" t="s">
        <v>135</v>
      </c>
      <c r="E366" t="s">
        <v>12</v>
      </c>
      <c r="F366" t="s">
        <v>39</v>
      </c>
      <c r="J366" t="s">
        <v>136</v>
      </c>
      <c r="K366" s="9">
        <f t="shared" si="54"/>
        <v>1.0000000000000001E-9</v>
      </c>
      <c r="L366" t="s">
        <v>63</v>
      </c>
      <c r="M366" t="s">
        <v>137</v>
      </c>
      <c r="N366" t="s">
        <v>72</v>
      </c>
      <c r="O366" t="s">
        <v>66</v>
      </c>
      <c r="R366">
        <v>4206.965257129089</v>
      </c>
      <c r="S366">
        <v>-2.0066228369203647</v>
      </c>
      <c r="AJ366">
        <v>0</v>
      </c>
    </row>
    <row r="367" spans="1:36" x14ac:dyDescent="0.3">
      <c r="A367" t="s">
        <v>101</v>
      </c>
      <c r="B367" t="s">
        <v>94</v>
      </c>
      <c r="C367" t="s">
        <v>95</v>
      </c>
      <c r="D367" t="s">
        <v>135</v>
      </c>
      <c r="E367" t="s">
        <v>12</v>
      </c>
      <c r="F367" t="s">
        <v>39</v>
      </c>
      <c r="J367" t="s">
        <v>136</v>
      </c>
      <c r="K367" s="9">
        <f t="shared" si="54"/>
        <v>1.0000000000000001E-9</v>
      </c>
      <c r="L367" t="s">
        <v>63</v>
      </c>
      <c r="M367" t="s">
        <v>137</v>
      </c>
      <c r="N367" t="s">
        <v>72</v>
      </c>
      <c r="O367" t="s">
        <v>66</v>
      </c>
      <c r="R367">
        <v>2070.5186206896551</v>
      </c>
      <c r="S367">
        <v>-0.9710344827586207</v>
      </c>
      <c r="AJ367">
        <v>0</v>
      </c>
    </row>
    <row r="368" spans="1:36" x14ac:dyDescent="0.3">
      <c r="A368" t="s">
        <v>102</v>
      </c>
      <c r="B368" t="s">
        <v>94</v>
      </c>
      <c r="C368" t="s">
        <v>95</v>
      </c>
      <c r="D368" t="s">
        <v>135</v>
      </c>
      <c r="E368" t="s">
        <v>12</v>
      </c>
      <c r="F368" t="s">
        <v>39</v>
      </c>
      <c r="J368" t="s">
        <v>136</v>
      </c>
      <c r="K368" s="9">
        <f t="shared" si="54"/>
        <v>1.0000000000000001E-9</v>
      </c>
      <c r="L368" t="s">
        <v>63</v>
      </c>
      <c r="M368" t="s">
        <v>137</v>
      </c>
      <c r="N368" t="s">
        <v>72</v>
      </c>
      <c r="O368" t="s">
        <v>66</v>
      </c>
      <c r="R368">
        <v>6064.0626224694506</v>
      </c>
      <c r="S368">
        <v>-2.9490156624415307</v>
      </c>
      <c r="AJ368">
        <v>0</v>
      </c>
    </row>
    <row r="369" spans="1:36" x14ac:dyDescent="0.3">
      <c r="A369" t="s">
        <v>103</v>
      </c>
      <c r="B369" t="s">
        <v>94</v>
      </c>
      <c r="C369" t="s">
        <v>95</v>
      </c>
      <c r="D369" t="s">
        <v>135</v>
      </c>
      <c r="E369" t="s">
        <v>12</v>
      </c>
      <c r="F369" t="s">
        <v>39</v>
      </c>
      <c r="J369" t="s">
        <v>136</v>
      </c>
      <c r="K369" s="9">
        <f t="shared" si="54"/>
        <v>1.0000000000000001E-9</v>
      </c>
      <c r="L369" t="s">
        <v>63</v>
      </c>
      <c r="M369" t="s">
        <v>137</v>
      </c>
      <c r="N369" t="s">
        <v>72</v>
      </c>
      <c r="O369" t="s">
        <v>66</v>
      </c>
      <c r="R369">
        <v>1999.0413793103448</v>
      </c>
      <c r="S369">
        <v>-0.93563218390804603</v>
      </c>
      <c r="AJ369">
        <v>0</v>
      </c>
    </row>
    <row r="370" spans="1:36" x14ac:dyDescent="0.3">
      <c r="A370" t="s">
        <v>11</v>
      </c>
      <c r="B370" t="s">
        <v>94</v>
      </c>
      <c r="C370" t="s">
        <v>95</v>
      </c>
      <c r="D370" t="s">
        <v>135</v>
      </c>
      <c r="E370" t="s">
        <v>12</v>
      </c>
      <c r="F370" t="s">
        <v>39</v>
      </c>
      <c r="J370" t="s">
        <v>136</v>
      </c>
      <c r="K370" s="9">
        <f t="shared" si="54"/>
        <v>1.0000000000000001E-9</v>
      </c>
      <c r="L370" t="s">
        <v>63</v>
      </c>
      <c r="M370" t="s">
        <v>137</v>
      </c>
      <c r="N370" t="s">
        <v>72</v>
      </c>
      <c r="O370" t="s">
        <v>66</v>
      </c>
      <c r="R370">
        <v>2780.59395862069</v>
      </c>
      <c r="S370">
        <v>-1.3227310344827587</v>
      </c>
      <c r="AJ370">
        <v>0</v>
      </c>
    </row>
    <row r="371" spans="1:36" x14ac:dyDescent="0.3">
      <c r="A371" t="s">
        <v>104</v>
      </c>
      <c r="B371" t="s">
        <v>94</v>
      </c>
      <c r="C371" t="s">
        <v>95</v>
      </c>
      <c r="D371" t="s">
        <v>135</v>
      </c>
      <c r="E371" t="s">
        <v>12</v>
      </c>
      <c r="F371" t="s">
        <v>39</v>
      </c>
      <c r="J371" t="s">
        <v>136</v>
      </c>
      <c r="K371" s="9">
        <f t="shared" si="54"/>
        <v>1.0000000000000001E-9</v>
      </c>
      <c r="L371" t="s">
        <v>63</v>
      </c>
      <c r="M371" t="s">
        <v>137</v>
      </c>
      <c r="N371" t="s">
        <v>72</v>
      </c>
      <c r="O371" t="s">
        <v>66</v>
      </c>
      <c r="R371">
        <v>3379.914839986337</v>
      </c>
      <c r="S371">
        <v>-1.6195714908302807</v>
      </c>
      <c r="AJ371">
        <v>0</v>
      </c>
    </row>
    <row r="372" spans="1:36" x14ac:dyDescent="0.3">
      <c r="A372" t="s">
        <v>105</v>
      </c>
      <c r="B372" t="s">
        <v>94</v>
      </c>
      <c r="C372" t="s">
        <v>95</v>
      </c>
      <c r="D372" t="s">
        <v>135</v>
      </c>
      <c r="E372" t="s">
        <v>12</v>
      </c>
      <c r="F372" t="s">
        <v>39</v>
      </c>
      <c r="J372" t="s">
        <v>136</v>
      </c>
      <c r="K372" s="9">
        <f t="shared" si="54"/>
        <v>1.0000000000000001E-9</v>
      </c>
      <c r="L372" t="s">
        <v>63</v>
      </c>
      <c r="M372" t="s">
        <v>137</v>
      </c>
      <c r="N372" t="s">
        <v>72</v>
      </c>
      <c r="O372" t="s">
        <v>66</v>
      </c>
      <c r="R372">
        <v>4429.2675862068954</v>
      </c>
      <c r="S372">
        <v>-2.1393103448275856</v>
      </c>
      <c r="AJ372">
        <v>0</v>
      </c>
    </row>
    <row r="373" spans="1:36" x14ac:dyDescent="0.3">
      <c r="A373" t="s">
        <v>106</v>
      </c>
      <c r="B373" t="s">
        <v>94</v>
      </c>
      <c r="C373" t="s">
        <v>95</v>
      </c>
      <c r="D373" t="s">
        <v>135</v>
      </c>
      <c r="E373" t="s">
        <v>12</v>
      </c>
      <c r="F373" t="s">
        <v>39</v>
      </c>
      <c r="J373" t="s">
        <v>136</v>
      </c>
      <c r="K373" s="9">
        <f t="shared" si="54"/>
        <v>1.0000000000000001E-9</v>
      </c>
      <c r="L373" t="s">
        <v>63</v>
      </c>
      <c r="M373" t="s">
        <v>137</v>
      </c>
      <c r="N373" t="s">
        <v>72</v>
      </c>
      <c r="O373" t="s">
        <v>66</v>
      </c>
      <c r="R373">
        <v>1875.434119782215</v>
      </c>
      <c r="S373">
        <v>-0.87441016333938337</v>
      </c>
      <c r="AJ373">
        <v>0</v>
      </c>
    </row>
    <row r="374" spans="1:36" x14ac:dyDescent="0.3">
      <c r="A374" t="s">
        <v>107</v>
      </c>
      <c r="B374" t="s">
        <v>94</v>
      </c>
      <c r="C374" t="s">
        <v>95</v>
      </c>
      <c r="D374" t="s">
        <v>135</v>
      </c>
      <c r="E374" t="s">
        <v>12</v>
      </c>
      <c r="F374" t="s">
        <v>39</v>
      </c>
      <c r="J374" t="s">
        <v>136</v>
      </c>
      <c r="K374" s="9">
        <f t="shared" si="54"/>
        <v>1.0000000000000001E-9</v>
      </c>
      <c r="L374" t="s">
        <v>63</v>
      </c>
      <c r="M374" t="s">
        <v>137</v>
      </c>
      <c r="N374" t="s">
        <v>72</v>
      </c>
      <c r="O374" t="s">
        <v>66</v>
      </c>
      <c r="R374">
        <v>758.10693666976658</v>
      </c>
      <c r="S374">
        <v>-0.36558045402167738</v>
      </c>
      <c r="AJ374">
        <v>0</v>
      </c>
    </row>
    <row r="375" spans="1:36" x14ac:dyDescent="0.3">
      <c r="A375" t="s">
        <v>108</v>
      </c>
      <c r="B375" t="s">
        <v>94</v>
      </c>
      <c r="C375" t="s">
        <v>95</v>
      </c>
      <c r="D375" t="s">
        <v>135</v>
      </c>
      <c r="E375" t="s">
        <v>12</v>
      </c>
      <c r="F375" t="s">
        <v>39</v>
      </c>
      <c r="J375" t="s">
        <v>136</v>
      </c>
      <c r="K375" s="9">
        <f t="shared" si="54"/>
        <v>1.0000000000000001E-9</v>
      </c>
      <c r="L375" t="s">
        <v>63</v>
      </c>
      <c r="M375" t="s">
        <v>137</v>
      </c>
      <c r="N375" t="s">
        <v>72</v>
      </c>
      <c r="O375" t="s">
        <v>66</v>
      </c>
      <c r="R375">
        <v>3330.9807302231229</v>
      </c>
      <c r="S375">
        <v>-1.595334685598377</v>
      </c>
      <c r="AJ375">
        <v>0</v>
      </c>
    </row>
    <row r="376" spans="1:36" x14ac:dyDescent="0.3">
      <c r="A376" t="s">
        <v>109</v>
      </c>
      <c r="B376" t="s">
        <v>94</v>
      </c>
      <c r="C376" t="s">
        <v>95</v>
      </c>
      <c r="D376" t="s">
        <v>135</v>
      </c>
      <c r="E376" t="s">
        <v>12</v>
      </c>
      <c r="F376" t="s">
        <v>39</v>
      </c>
      <c r="J376" t="s">
        <v>136</v>
      </c>
      <c r="K376" s="9">
        <f t="shared" si="54"/>
        <v>1.0000000000000001E-9</v>
      </c>
      <c r="L376" t="s">
        <v>63</v>
      </c>
      <c r="M376" t="s">
        <v>137</v>
      </c>
      <c r="N376" t="s">
        <v>72</v>
      </c>
      <c r="O376" t="s">
        <v>66</v>
      </c>
      <c r="R376">
        <v>4427.6394915581859</v>
      </c>
      <c r="S376">
        <v>-2.1385039581764169</v>
      </c>
      <c r="AJ376">
        <v>0</v>
      </c>
    </row>
    <row r="377" spans="1:36" x14ac:dyDescent="0.3">
      <c r="A377" t="s">
        <v>110</v>
      </c>
      <c r="B377" t="s">
        <v>94</v>
      </c>
      <c r="C377" t="s">
        <v>95</v>
      </c>
      <c r="D377" t="s">
        <v>135</v>
      </c>
      <c r="E377" t="s">
        <v>12</v>
      </c>
      <c r="F377" t="s">
        <v>39</v>
      </c>
      <c r="J377" t="s">
        <v>136</v>
      </c>
      <c r="K377" s="9">
        <f t="shared" si="54"/>
        <v>1.0000000000000001E-9</v>
      </c>
      <c r="L377" t="s">
        <v>63</v>
      </c>
      <c r="M377" t="s">
        <v>137</v>
      </c>
      <c r="N377" t="s">
        <v>72</v>
      </c>
      <c r="O377" t="s">
        <v>66</v>
      </c>
      <c r="R377">
        <v>538.86344827586277</v>
      </c>
      <c r="S377">
        <v>-0.21241379310344866</v>
      </c>
      <c r="AJ377">
        <v>0</v>
      </c>
    </row>
    <row r="378" spans="1:36" x14ac:dyDescent="0.3">
      <c r="A378" t="s">
        <v>111</v>
      </c>
      <c r="B378" t="s">
        <v>94</v>
      </c>
      <c r="C378" t="s">
        <v>95</v>
      </c>
      <c r="D378" t="s">
        <v>135</v>
      </c>
      <c r="E378" t="s">
        <v>12</v>
      </c>
      <c r="F378" t="s">
        <v>39</v>
      </c>
      <c r="J378" t="s">
        <v>136</v>
      </c>
      <c r="K378" s="9">
        <f t="shared" si="54"/>
        <v>1.0000000000000001E-9</v>
      </c>
      <c r="L378" t="s">
        <v>63</v>
      </c>
      <c r="M378" t="s">
        <v>137</v>
      </c>
      <c r="N378" t="s">
        <v>72</v>
      </c>
      <c r="O378" t="s">
        <v>66</v>
      </c>
      <c r="R378">
        <v>20</v>
      </c>
      <c r="S378">
        <v>0</v>
      </c>
      <c r="AJ378">
        <v>0</v>
      </c>
    </row>
    <row r="379" spans="1:36" x14ac:dyDescent="0.3">
      <c r="A379" t="s">
        <v>112</v>
      </c>
      <c r="B379" t="s">
        <v>94</v>
      </c>
      <c r="C379" t="s">
        <v>95</v>
      </c>
      <c r="D379" t="s">
        <v>135</v>
      </c>
      <c r="E379" t="s">
        <v>12</v>
      </c>
      <c r="F379" t="s">
        <v>39</v>
      </c>
      <c r="J379" t="s">
        <v>136</v>
      </c>
      <c r="K379" s="9">
        <f t="shared" si="54"/>
        <v>1.0000000000000001E-9</v>
      </c>
      <c r="L379" t="s">
        <v>63</v>
      </c>
      <c r="M379" t="s">
        <v>137</v>
      </c>
      <c r="N379" t="s">
        <v>72</v>
      </c>
      <c r="O379" t="s">
        <v>66</v>
      </c>
      <c r="R379">
        <v>11916.853798574321</v>
      </c>
      <c r="S379">
        <v>-5.8478721142022394</v>
      </c>
      <c r="AJ379">
        <v>0</v>
      </c>
    </row>
    <row r="380" spans="1:36" x14ac:dyDescent="0.3">
      <c r="A380" t="s">
        <v>113</v>
      </c>
      <c r="B380" t="s">
        <v>94</v>
      </c>
      <c r="C380" t="s">
        <v>95</v>
      </c>
      <c r="D380" t="s">
        <v>135</v>
      </c>
      <c r="E380" t="s">
        <v>12</v>
      </c>
      <c r="F380" t="s">
        <v>39</v>
      </c>
      <c r="J380" t="s">
        <v>136</v>
      </c>
      <c r="K380" s="9">
        <f t="shared" si="54"/>
        <v>1.0000000000000001E-9</v>
      </c>
      <c r="L380" t="s">
        <v>63</v>
      </c>
      <c r="M380" t="s">
        <v>137</v>
      </c>
      <c r="N380" t="s">
        <v>72</v>
      </c>
      <c r="O380" t="s">
        <v>66</v>
      </c>
      <c r="R380">
        <v>8982.1760171664664</v>
      </c>
      <c r="S380">
        <v>-4.3943417618456992</v>
      </c>
      <c r="AJ380">
        <v>0</v>
      </c>
    </row>
    <row r="381" spans="1:36" x14ac:dyDescent="0.3">
      <c r="A381" t="s">
        <v>114</v>
      </c>
      <c r="B381" t="s">
        <v>94</v>
      </c>
      <c r="C381" t="s">
        <v>95</v>
      </c>
      <c r="D381" t="s">
        <v>135</v>
      </c>
      <c r="E381" t="s">
        <v>12</v>
      </c>
      <c r="F381" t="s">
        <v>39</v>
      </c>
      <c r="J381" t="s">
        <v>136</v>
      </c>
      <c r="K381" s="9">
        <f t="shared" si="54"/>
        <v>1.0000000000000001E-9</v>
      </c>
      <c r="L381" t="s">
        <v>63</v>
      </c>
      <c r="M381" t="s">
        <v>137</v>
      </c>
      <c r="N381" t="s">
        <v>72</v>
      </c>
      <c r="O381" t="s">
        <v>66</v>
      </c>
      <c r="R381">
        <v>2974.195172413793</v>
      </c>
      <c r="S381">
        <v>-1.4186206896551723</v>
      </c>
      <c r="AJ381">
        <v>0</v>
      </c>
    </row>
    <row r="382" spans="1:36" x14ac:dyDescent="0.3">
      <c r="A382" t="s">
        <v>115</v>
      </c>
      <c r="B382" t="s">
        <v>94</v>
      </c>
      <c r="C382" t="s">
        <v>95</v>
      </c>
      <c r="D382" t="s">
        <v>135</v>
      </c>
      <c r="E382" t="s">
        <v>12</v>
      </c>
      <c r="F382" t="s">
        <v>39</v>
      </c>
      <c r="J382" t="s">
        <v>136</v>
      </c>
      <c r="K382" s="9">
        <f t="shared" si="54"/>
        <v>1.0000000000000001E-9</v>
      </c>
      <c r="L382" t="s">
        <v>63</v>
      </c>
      <c r="M382" t="s">
        <v>137</v>
      </c>
      <c r="N382" t="s">
        <v>72</v>
      </c>
      <c r="O382" t="s">
        <v>66</v>
      </c>
      <c r="R382">
        <v>534.36228145600444</v>
      </c>
      <c r="S382">
        <v>-0.21018438903219638</v>
      </c>
      <c r="AJ382">
        <v>0</v>
      </c>
    </row>
    <row r="383" spans="1:36" x14ac:dyDescent="0.3">
      <c r="A383" t="s">
        <v>116</v>
      </c>
      <c r="B383" t="s">
        <v>94</v>
      </c>
      <c r="C383" t="s">
        <v>95</v>
      </c>
      <c r="D383" t="s">
        <v>135</v>
      </c>
      <c r="E383" t="s">
        <v>12</v>
      </c>
      <c r="F383" t="s">
        <v>39</v>
      </c>
      <c r="J383" t="s">
        <v>136</v>
      </c>
      <c r="K383" s="9">
        <f t="shared" si="54"/>
        <v>1.0000000000000001E-9</v>
      </c>
      <c r="L383" t="s">
        <v>63</v>
      </c>
      <c r="M383" t="s">
        <v>137</v>
      </c>
      <c r="N383" t="s">
        <v>72</v>
      </c>
      <c r="O383" t="s">
        <v>66</v>
      </c>
      <c r="R383">
        <v>20</v>
      </c>
      <c r="S383">
        <v>0</v>
      </c>
      <c r="AJ383">
        <v>0</v>
      </c>
    </row>
    <row r="384" spans="1:36" x14ac:dyDescent="0.3">
      <c r="A384" t="s">
        <v>117</v>
      </c>
      <c r="B384" t="s">
        <v>94</v>
      </c>
      <c r="C384" t="s">
        <v>95</v>
      </c>
      <c r="D384" t="s">
        <v>135</v>
      </c>
      <c r="E384" t="s">
        <v>12</v>
      </c>
      <c r="F384" t="s">
        <v>39</v>
      </c>
      <c r="J384" t="s">
        <v>136</v>
      </c>
      <c r="K384" s="9">
        <f t="shared" si="54"/>
        <v>1.0000000000000001E-9</v>
      </c>
      <c r="L384" t="s">
        <v>63</v>
      </c>
      <c r="M384" t="s">
        <v>137</v>
      </c>
      <c r="N384" t="s">
        <v>72</v>
      </c>
      <c r="O384" t="s">
        <v>66</v>
      </c>
      <c r="R384">
        <v>4389.6247464503049</v>
      </c>
      <c r="S384">
        <v>-2.1196754563894524</v>
      </c>
      <c r="AJ384">
        <v>0</v>
      </c>
    </row>
    <row r="385" spans="1:36" x14ac:dyDescent="0.3">
      <c r="A385" t="s">
        <v>118</v>
      </c>
      <c r="B385" t="s">
        <v>94</v>
      </c>
      <c r="C385" t="s">
        <v>95</v>
      </c>
      <c r="D385" t="s">
        <v>135</v>
      </c>
      <c r="E385" t="s">
        <v>12</v>
      </c>
      <c r="F385" t="s">
        <v>39</v>
      </c>
      <c r="J385" t="s">
        <v>136</v>
      </c>
      <c r="K385" s="9">
        <f t="shared" si="54"/>
        <v>1.0000000000000001E-9</v>
      </c>
      <c r="L385" t="s">
        <v>63</v>
      </c>
      <c r="M385" t="s">
        <v>137</v>
      </c>
      <c r="N385" t="s">
        <v>72</v>
      </c>
      <c r="O385" t="s">
        <v>66</v>
      </c>
      <c r="R385">
        <v>2522.3568965517247</v>
      </c>
      <c r="S385">
        <v>-1.1948275862068969</v>
      </c>
      <c r="AJ385">
        <v>0</v>
      </c>
    </row>
    <row r="386" spans="1:36" x14ac:dyDescent="0.3">
      <c r="A386" t="s">
        <v>119</v>
      </c>
      <c r="B386" t="s">
        <v>94</v>
      </c>
      <c r="C386" t="s">
        <v>95</v>
      </c>
      <c r="D386" t="s">
        <v>135</v>
      </c>
      <c r="E386" t="s">
        <v>12</v>
      </c>
      <c r="F386" t="s">
        <v>39</v>
      </c>
      <c r="J386" t="s">
        <v>136</v>
      </c>
      <c r="K386" s="9">
        <f t="shared" si="54"/>
        <v>1.0000000000000001E-9</v>
      </c>
      <c r="L386" t="s">
        <v>63</v>
      </c>
      <c r="M386" t="s">
        <v>137</v>
      </c>
      <c r="N386" t="s">
        <v>72</v>
      </c>
      <c r="O386" t="s">
        <v>66</v>
      </c>
      <c r="R386">
        <v>3173.3103448275856</v>
      </c>
      <c r="S386">
        <v>-1.5172413793103445</v>
      </c>
      <c r="AJ386">
        <v>0</v>
      </c>
    </row>
    <row r="387" spans="1:36" x14ac:dyDescent="0.3">
      <c r="A387" t="s">
        <v>120</v>
      </c>
      <c r="B387" t="s">
        <v>94</v>
      </c>
      <c r="C387" t="s">
        <v>95</v>
      </c>
      <c r="D387" t="s">
        <v>135</v>
      </c>
      <c r="E387" t="s">
        <v>12</v>
      </c>
      <c r="F387" t="s">
        <v>39</v>
      </c>
      <c r="J387" t="s">
        <v>136</v>
      </c>
      <c r="K387" s="9">
        <f t="shared" si="54"/>
        <v>1.0000000000000001E-9</v>
      </c>
      <c r="L387" t="s">
        <v>63</v>
      </c>
      <c r="M387" t="s">
        <v>137</v>
      </c>
      <c r="N387" t="s">
        <v>72</v>
      </c>
      <c r="O387" t="s">
        <v>66</v>
      </c>
      <c r="R387">
        <v>20</v>
      </c>
      <c r="S387">
        <v>0</v>
      </c>
      <c r="AJ387">
        <v>0</v>
      </c>
    </row>
    <row r="388" spans="1:36" x14ac:dyDescent="0.3">
      <c r="A388" t="s">
        <v>121</v>
      </c>
      <c r="B388" t="s">
        <v>94</v>
      </c>
      <c r="C388" t="s">
        <v>95</v>
      </c>
      <c r="D388" t="s">
        <v>135</v>
      </c>
      <c r="E388" t="s">
        <v>12</v>
      </c>
      <c r="F388" t="s">
        <v>39</v>
      </c>
      <c r="J388" t="s">
        <v>136</v>
      </c>
      <c r="K388" s="9">
        <f t="shared" si="54"/>
        <v>1.0000000000000001E-9</v>
      </c>
      <c r="L388" t="s">
        <v>63</v>
      </c>
      <c r="M388" t="s">
        <v>137</v>
      </c>
      <c r="N388" t="s">
        <v>72</v>
      </c>
      <c r="O388" t="s">
        <v>66</v>
      </c>
      <c r="R388">
        <v>19885.517839231958</v>
      </c>
      <c r="S388">
        <v>-9.7947091823833379</v>
      </c>
      <c r="AJ388">
        <v>0</v>
      </c>
    </row>
    <row r="389" spans="1:36" x14ac:dyDescent="0.3">
      <c r="A389" t="s">
        <v>122</v>
      </c>
      <c r="B389" t="s">
        <v>94</v>
      </c>
      <c r="C389" t="s">
        <v>95</v>
      </c>
      <c r="D389" t="s">
        <v>135</v>
      </c>
      <c r="E389" t="s">
        <v>12</v>
      </c>
      <c r="F389" t="s">
        <v>39</v>
      </c>
      <c r="J389" t="s">
        <v>136</v>
      </c>
      <c r="K389" s="9">
        <f t="shared" si="54"/>
        <v>1.0000000000000001E-9</v>
      </c>
      <c r="L389" t="s">
        <v>63</v>
      </c>
      <c r="M389" t="s">
        <v>137</v>
      </c>
      <c r="N389" t="s">
        <v>72</v>
      </c>
      <c r="O389" t="s">
        <v>66</v>
      </c>
      <c r="R389">
        <v>10579.464180658006</v>
      </c>
      <c r="S389">
        <v>-5.1854701241495817</v>
      </c>
      <c r="AJ389">
        <v>0</v>
      </c>
    </row>
    <row r="390" spans="1:36" x14ac:dyDescent="0.3">
      <c r="A390" t="s">
        <v>123</v>
      </c>
      <c r="B390" t="s">
        <v>94</v>
      </c>
      <c r="C390" t="s">
        <v>95</v>
      </c>
      <c r="D390" t="s">
        <v>135</v>
      </c>
      <c r="E390" t="s">
        <v>12</v>
      </c>
      <c r="F390" t="s">
        <v>39</v>
      </c>
      <c r="J390" t="s">
        <v>136</v>
      </c>
      <c r="K390" s="9">
        <f t="shared" si="54"/>
        <v>1.0000000000000001E-9</v>
      </c>
      <c r="L390" t="s">
        <v>63</v>
      </c>
      <c r="M390" t="s">
        <v>137</v>
      </c>
      <c r="N390" t="s">
        <v>72</v>
      </c>
      <c r="O390" t="s">
        <v>66</v>
      </c>
      <c r="R390">
        <v>9077.6967776947695</v>
      </c>
      <c r="S390">
        <v>-4.4416526883084542</v>
      </c>
      <c r="AJ390">
        <v>0</v>
      </c>
    </row>
    <row r="391" spans="1:36" x14ac:dyDescent="0.3">
      <c r="A391" t="s">
        <v>124</v>
      </c>
      <c r="B391" t="s">
        <v>94</v>
      </c>
      <c r="C391" t="s">
        <v>95</v>
      </c>
      <c r="D391" t="s">
        <v>135</v>
      </c>
      <c r="E391" t="s">
        <v>12</v>
      </c>
      <c r="F391" t="s">
        <v>39</v>
      </c>
      <c r="J391" t="s">
        <v>136</v>
      </c>
      <c r="K391" s="9">
        <f t="shared" si="54"/>
        <v>1.0000000000000001E-9</v>
      </c>
      <c r="L391" t="s">
        <v>63</v>
      </c>
      <c r="M391" t="s">
        <v>137</v>
      </c>
      <c r="N391" t="s">
        <v>72</v>
      </c>
      <c r="O391" t="s">
        <v>66</v>
      </c>
      <c r="R391">
        <v>-727.55713445264053</v>
      </c>
      <c r="S391">
        <v>0.41483760993196656</v>
      </c>
      <c r="AJ391">
        <v>0</v>
      </c>
    </row>
    <row r="392" spans="1:36" x14ac:dyDescent="0.3">
      <c r="A392" t="s">
        <v>125</v>
      </c>
      <c r="B392" t="s">
        <v>94</v>
      </c>
      <c r="C392" t="s">
        <v>95</v>
      </c>
      <c r="D392" t="s">
        <v>135</v>
      </c>
      <c r="E392" t="s">
        <v>12</v>
      </c>
      <c r="F392" t="s">
        <v>39</v>
      </c>
      <c r="J392" t="s">
        <v>136</v>
      </c>
      <c r="K392" s="9">
        <f t="shared" si="54"/>
        <v>1.0000000000000001E-9</v>
      </c>
      <c r="L392" t="s">
        <v>63</v>
      </c>
      <c r="M392" t="s">
        <v>137</v>
      </c>
      <c r="N392" t="s">
        <v>72</v>
      </c>
      <c r="O392" t="s">
        <v>66</v>
      </c>
      <c r="R392">
        <v>3372.4255172413796</v>
      </c>
      <c r="S392">
        <v>-1.6158620689655174</v>
      </c>
      <c r="AJ392">
        <v>0</v>
      </c>
    </row>
    <row r="393" spans="1:36" x14ac:dyDescent="0.3">
      <c r="A393" t="s">
        <v>126</v>
      </c>
      <c r="B393" t="s">
        <v>94</v>
      </c>
      <c r="C393" t="s">
        <v>95</v>
      </c>
      <c r="D393" t="s">
        <v>135</v>
      </c>
      <c r="E393" t="s">
        <v>12</v>
      </c>
      <c r="F393" t="s">
        <v>39</v>
      </c>
      <c r="J393" t="s">
        <v>136</v>
      </c>
      <c r="K393" s="9">
        <f t="shared" si="54"/>
        <v>1.0000000000000001E-9</v>
      </c>
      <c r="L393" t="s">
        <v>63</v>
      </c>
      <c r="M393" t="s">
        <v>137</v>
      </c>
      <c r="N393" t="s">
        <v>72</v>
      </c>
      <c r="O393" t="s">
        <v>66</v>
      </c>
      <c r="R393">
        <v>2893.3871581450653</v>
      </c>
      <c r="S393">
        <v>-1.3785969084423306</v>
      </c>
      <c r="AJ393">
        <v>0</v>
      </c>
    </row>
    <row r="394" spans="1:36" x14ac:dyDescent="0.3">
      <c r="A394" t="s">
        <v>127</v>
      </c>
      <c r="B394" t="s">
        <v>94</v>
      </c>
      <c r="C394" t="s">
        <v>95</v>
      </c>
      <c r="D394" t="s">
        <v>135</v>
      </c>
      <c r="E394" t="s">
        <v>12</v>
      </c>
      <c r="F394" t="s">
        <v>39</v>
      </c>
      <c r="J394" t="s">
        <v>136</v>
      </c>
      <c r="K394" s="9">
        <f t="shared" si="54"/>
        <v>1.0000000000000001E-9</v>
      </c>
      <c r="L394" t="s">
        <v>63</v>
      </c>
      <c r="M394" t="s">
        <v>137</v>
      </c>
      <c r="N394" t="s">
        <v>72</v>
      </c>
      <c r="O394" t="s">
        <v>66</v>
      </c>
      <c r="R394">
        <v>8427.2049936934691</v>
      </c>
      <c r="S394">
        <v>-4.1194675550735358</v>
      </c>
      <c r="AJ394">
        <v>0</v>
      </c>
    </row>
    <row r="395" spans="1:36" x14ac:dyDescent="0.3">
      <c r="A395" t="s">
        <v>128</v>
      </c>
      <c r="B395" t="s">
        <v>94</v>
      </c>
      <c r="C395" t="s">
        <v>95</v>
      </c>
      <c r="D395" t="s">
        <v>135</v>
      </c>
      <c r="E395" t="s">
        <v>12</v>
      </c>
      <c r="F395" t="s">
        <v>39</v>
      </c>
      <c r="J395" t="s">
        <v>136</v>
      </c>
      <c r="K395" s="9">
        <f t="shared" si="54"/>
        <v>1.0000000000000001E-9</v>
      </c>
      <c r="L395" t="s">
        <v>63</v>
      </c>
      <c r="M395" t="s">
        <v>137</v>
      </c>
      <c r="N395" t="s">
        <v>72</v>
      </c>
      <c r="O395" t="s">
        <v>66</v>
      </c>
      <c r="R395">
        <v>8427.2049936934691</v>
      </c>
      <c r="S395">
        <v>-4.1194675550735358</v>
      </c>
      <c r="AJ395">
        <v>0</v>
      </c>
    </row>
    <row r="396" spans="1:36" x14ac:dyDescent="0.3">
      <c r="A396" t="s">
        <v>129</v>
      </c>
      <c r="B396" t="s">
        <v>94</v>
      </c>
      <c r="C396" t="s">
        <v>95</v>
      </c>
      <c r="D396" t="s">
        <v>135</v>
      </c>
      <c r="E396" t="s">
        <v>12</v>
      </c>
      <c r="F396" t="s">
        <v>39</v>
      </c>
      <c r="J396" t="s">
        <v>136</v>
      </c>
      <c r="K396" s="9">
        <f t="shared" si="54"/>
        <v>1.0000000000000001E-9</v>
      </c>
      <c r="L396" t="s">
        <v>63</v>
      </c>
      <c r="M396" t="s">
        <v>137</v>
      </c>
      <c r="N396" t="s">
        <v>72</v>
      </c>
      <c r="O396" t="s">
        <v>66</v>
      </c>
      <c r="R396">
        <v>6881.036585365855</v>
      </c>
      <c r="S396">
        <v>-3.3536585365853666</v>
      </c>
      <c r="AJ396">
        <v>0</v>
      </c>
    </row>
    <row r="397" spans="1:36" x14ac:dyDescent="0.3">
      <c r="A397" t="s">
        <v>130</v>
      </c>
      <c r="B397" t="s">
        <v>94</v>
      </c>
      <c r="C397" t="s">
        <v>95</v>
      </c>
      <c r="D397" t="s">
        <v>135</v>
      </c>
      <c r="E397" t="s">
        <v>12</v>
      </c>
      <c r="F397" t="s">
        <v>39</v>
      </c>
      <c r="J397" t="s">
        <v>136</v>
      </c>
      <c r="K397" s="9">
        <f t="shared" si="54"/>
        <v>1.0000000000000001E-9</v>
      </c>
      <c r="L397" t="s">
        <v>63</v>
      </c>
      <c r="M397" t="s">
        <v>137</v>
      </c>
      <c r="N397" t="s">
        <v>72</v>
      </c>
      <c r="O397" t="s">
        <v>66</v>
      </c>
      <c r="R397">
        <v>2363.1944752337618</v>
      </c>
      <c r="S397">
        <v>-1.0869858711378675</v>
      </c>
      <c r="AJ397">
        <v>0</v>
      </c>
    </row>
    <row r="398" spans="1:36" x14ac:dyDescent="0.3">
      <c r="A398" t="s">
        <v>131</v>
      </c>
      <c r="B398" t="s">
        <v>94</v>
      </c>
      <c r="C398" t="s">
        <v>95</v>
      </c>
      <c r="D398" t="s">
        <v>135</v>
      </c>
      <c r="E398" t="s">
        <v>12</v>
      </c>
      <c r="F398" t="s">
        <v>39</v>
      </c>
      <c r="J398" t="s">
        <v>136</v>
      </c>
      <c r="K398" s="9">
        <f t="shared" si="54"/>
        <v>1.0000000000000001E-9</v>
      </c>
      <c r="L398" t="s">
        <v>63</v>
      </c>
      <c r="M398" t="s">
        <v>137</v>
      </c>
      <c r="N398" t="s">
        <v>72</v>
      </c>
      <c r="O398" t="s">
        <v>66</v>
      </c>
      <c r="R398">
        <v>1722.7025146563872</v>
      </c>
      <c r="S398">
        <v>-0.79238222382012768</v>
      </c>
      <c r="AJ398">
        <v>0</v>
      </c>
    </row>
    <row r="399" spans="1:36" x14ac:dyDescent="0.3">
      <c r="A399" t="s">
        <v>132</v>
      </c>
      <c r="B399" t="s">
        <v>94</v>
      </c>
      <c r="C399" t="s">
        <v>95</v>
      </c>
      <c r="D399" t="s">
        <v>135</v>
      </c>
      <c r="E399" t="s">
        <v>12</v>
      </c>
      <c r="F399" t="s">
        <v>39</v>
      </c>
      <c r="J399" t="s">
        <v>136</v>
      </c>
      <c r="K399" s="9">
        <f t="shared" si="54"/>
        <v>1.0000000000000001E-9</v>
      </c>
      <c r="L399" t="s">
        <v>63</v>
      </c>
      <c r="M399" t="s">
        <v>137</v>
      </c>
      <c r="N399" t="s">
        <v>72</v>
      </c>
      <c r="O399" t="s">
        <v>66</v>
      </c>
      <c r="R399">
        <v>6125.4050244537702</v>
      </c>
      <c r="S399">
        <v>-2.9750954463182788</v>
      </c>
      <c r="AJ399">
        <v>0</v>
      </c>
    </row>
    <row r="400" spans="1:36" x14ac:dyDescent="0.3">
      <c r="A400" t="s">
        <v>133</v>
      </c>
      <c r="B400" t="s">
        <v>94</v>
      </c>
      <c r="C400" t="s">
        <v>95</v>
      </c>
      <c r="D400" t="s">
        <v>135</v>
      </c>
      <c r="E400" t="s">
        <v>12</v>
      </c>
      <c r="F400" t="s">
        <v>39</v>
      </c>
      <c r="J400" t="s">
        <v>136</v>
      </c>
      <c r="K400" s="9">
        <f t="shared" si="54"/>
        <v>1.0000000000000001E-9</v>
      </c>
      <c r="L400" t="s">
        <v>63</v>
      </c>
      <c r="M400" t="s">
        <v>137</v>
      </c>
      <c r="N400" t="s">
        <v>72</v>
      </c>
      <c r="O400" t="s">
        <v>66</v>
      </c>
      <c r="R400">
        <v>1722.7025146563872</v>
      </c>
      <c r="S400">
        <v>-0.79238222382012768</v>
      </c>
      <c r="AJ400">
        <v>0</v>
      </c>
    </row>
    <row r="401" spans="1:36" x14ac:dyDescent="0.3">
      <c r="A401" t="s">
        <v>134</v>
      </c>
      <c r="B401" t="s">
        <v>94</v>
      </c>
      <c r="C401" t="s">
        <v>95</v>
      </c>
      <c r="D401" t="s">
        <v>135</v>
      </c>
      <c r="E401" t="s">
        <v>12</v>
      </c>
      <c r="F401" t="s">
        <v>39</v>
      </c>
      <c r="J401" t="s">
        <v>136</v>
      </c>
      <c r="K401" s="9">
        <f t="shared" si="54"/>
        <v>1.0000000000000001E-9</v>
      </c>
      <c r="L401" t="s">
        <v>63</v>
      </c>
      <c r="M401" t="s">
        <v>137</v>
      </c>
      <c r="N401" t="s">
        <v>72</v>
      </c>
      <c r="O401" t="s">
        <v>66</v>
      </c>
      <c r="R401">
        <v>2120.249248807861</v>
      </c>
      <c r="S401">
        <v>-0.97523966008631102</v>
      </c>
      <c r="AJ401">
        <v>0</v>
      </c>
    </row>
    <row r="402" spans="1:36" x14ac:dyDescent="0.3">
      <c r="A402" s="10" t="s">
        <v>12</v>
      </c>
      <c r="B402" s="10" t="s">
        <v>94</v>
      </c>
      <c r="C402" s="10" t="s">
        <v>95</v>
      </c>
      <c r="D402" s="10" t="s">
        <v>135</v>
      </c>
      <c r="E402" s="10" t="s">
        <v>12</v>
      </c>
      <c r="F402" s="10" t="s">
        <v>40</v>
      </c>
      <c r="G402" s="10"/>
      <c r="H402" s="10"/>
      <c r="I402" s="10"/>
      <c r="J402" s="10" t="s">
        <v>48</v>
      </c>
      <c r="K402" s="10">
        <v>0.01</v>
      </c>
      <c r="L402" s="10"/>
      <c r="M402" s="10"/>
      <c r="N402" s="10"/>
      <c r="O402" s="10"/>
      <c r="P402" s="10"/>
      <c r="Q402" s="10"/>
      <c r="AJ402">
        <v>0</v>
      </c>
    </row>
    <row r="403" spans="1:36" x14ac:dyDescent="0.3">
      <c r="A403" t="s">
        <v>10</v>
      </c>
      <c r="B403" t="s">
        <v>94</v>
      </c>
      <c r="C403" t="s">
        <v>95</v>
      </c>
      <c r="D403" t="s">
        <v>138</v>
      </c>
      <c r="E403" t="s">
        <v>12</v>
      </c>
      <c r="J403" t="s">
        <v>139</v>
      </c>
      <c r="K403">
        <v>1</v>
      </c>
      <c r="L403" t="s">
        <v>70</v>
      </c>
      <c r="M403" t="s">
        <v>69</v>
      </c>
      <c r="N403" t="s">
        <v>65</v>
      </c>
      <c r="AJ403">
        <v>0</v>
      </c>
    </row>
    <row r="404" spans="1:36" x14ac:dyDescent="0.3">
      <c r="A404" t="s">
        <v>101</v>
      </c>
      <c r="B404" t="s">
        <v>94</v>
      </c>
      <c r="C404" t="s">
        <v>95</v>
      </c>
      <c r="D404" t="s">
        <v>138</v>
      </c>
      <c r="E404" t="s">
        <v>12</v>
      </c>
      <c r="J404" t="s">
        <v>139</v>
      </c>
      <c r="K404">
        <v>1</v>
      </c>
      <c r="L404" t="s">
        <v>70</v>
      </c>
      <c r="M404" t="s">
        <v>69</v>
      </c>
      <c r="N404" t="s">
        <v>65</v>
      </c>
      <c r="AJ404">
        <v>0</v>
      </c>
    </row>
    <row r="405" spans="1:36" x14ac:dyDescent="0.3">
      <c r="A405" t="s">
        <v>102</v>
      </c>
      <c r="B405" t="s">
        <v>94</v>
      </c>
      <c r="C405" t="s">
        <v>95</v>
      </c>
      <c r="D405" t="s">
        <v>138</v>
      </c>
      <c r="E405" t="s">
        <v>12</v>
      </c>
      <c r="J405" t="s">
        <v>139</v>
      </c>
      <c r="K405">
        <v>1</v>
      </c>
      <c r="L405" t="s">
        <v>70</v>
      </c>
      <c r="M405" t="s">
        <v>69</v>
      </c>
      <c r="N405" t="s">
        <v>65</v>
      </c>
      <c r="AJ405">
        <v>0</v>
      </c>
    </row>
    <row r="406" spans="1:36" x14ac:dyDescent="0.3">
      <c r="A406" t="s">
        <v>103</v>
      </c>
      <c r="B406" t="s">
        <v>94</v>
      </c>
      <c r="C406" t="s">
        <v>95</v>
      </c>
      <c r="D406" t="s">
        <v>138</v>
      </c>
      <c r="E406" t="s">
        <v>12</v>
      </c>
      <c r="J406" t="s">
        <v>139</v>
      </c>
      <c r="K406">
        <v>1</v>
      </c>
      <c r="L406" t="s">
        <v>70</v>
      </c>
      <c r="M406" t="s">
        <v>69</v>
      </c>
      <c r="N406" t="s">
        <v>65</v>
      </c>
      <c r="AJ406">
        <v>0</v>
      </c>
    </row>
    <row r="407" spans="1:36" x14ac:dyDescent="0.3">
      <c r="A407" t="s">
        <v>11</v>
      </c>
      <c r="B407" t="s">
        <v>94</v>
      </c>
      <c r="C407" t="s">
        <v>95</v>
      </c>
      <c r="D407" t="s">
        <v>138</v>
      </c>
      <c r="E407" t="s">
        <v>12</v>
      </c>
      <c r="J407" t="s">
        <v>139</v>
      </c>
      <c r="K407">
        <v>1</v>
      </c>
      <c r="L407" t="s">
        <v>70</v>
      </c>
      <c r="M407" t="s">
        <v>69</v>
      </c>
      <c r="N407" t="s">
        <v>65</v>
      </c>
      <c r="AJ407">
        <v>0</v>
      </c>
    </row>
    <row r="408" spans="1:36" x14ac:dyDescent="0.3">
      <c r="A408" t="s">
        <v>105</v>
      </c>
      <c r="B408" t="s">
        <v>94</v>
      </c>
      <c r="C408" t="s">
        <v>95</v>
      </c>
      <c r="D408" t="s">
        <v>138</v>
      </c>
      <c r="E408" t="s">
        <v>12</v>
      </c>
      <c r="J408" t="s">
        <v>139</v>
      </c>
      <c r="K408">
        <v>1</v>
      </c>
      <c r="L408" t="s">
        <v>70</v>
      </c>
      <c r="M408" t="s">
        <v>69</v>
      </c>
      <c r="N408" t="s">
        <v>65</v>
      </c>
      <c r="AJ408">
        <v>0</v>
      </c>
    </row>
    <row r="409" spans="1:36" x14ac:dyDescent="0.3">
      <c r="A409" t="s">
        <v>106</v>
      </c>
      <c r="B409" t="s">
        <v>94</v>
      </c>
      <c r="C409" t="s">
        <v>95</v>
      </c>
      <c r="D409" t="s">
        <v>138</v>
      </c>
      <c r="E409" t="s">
        <v>12</v>
      </c>
      <c r="J409" t="s">
        <v>139</v>
      </c>
      <c r="K409">
        <v>1</v>
      </c>
      <c r="L409" t="s">
        <v>70</v>
      </c>
      <c r="M409" t="s">
        <v>69</v>
      </c>
      <c r="N409" t="s">
        <v>65</v>
      </c>
      <c r="AJ409">
        <v>0</v>
      </c>
    </row>
    <row r="410" spans="1:36" x14ac:dyDescent="0.3">
      <c r="A410" t="s">
        <v>107</v>
      </c>
      <c r="B410" t="s">
        <v>94</v>
      </c>
      <c r="C410" t="s">
        <v>95</v>
      </c>
      <c r="D410" t="s">
        <v>138</v>
      </c>
      <c r="E410" t="s">
        <v>12</v>
      </c>
      <c r="J410" t="s">
        <v>139</v>
      </c>
      <c r="K410">
        <v>1</v>
      </c>
      <c r="L410" t="s">
        <v>70</v>
      </c>
      <c r="M410" t="s">
        <v>69</v>
      </c>
      <c r="N410" t="s">
        <v>65</v>
      </c>
      <c r="AJ410">
        <v>0</v>
      </c>
    </row>
    <row r="411" spans="1:36" x14ac:dyDescent="0.3">
      <c r="A411" t="s">
        <v>108</v>
      </c>
      <c r="B411" t="s">
        <v>94</v>
      </c>
      <c r="C411" t="s">
        <v>95</v>
      </c>
      <c r="D411" t="s">
        <v>138</v>
      </c>
      <c r="E411" t="s">
        <v>12</v>
      </c>
      <c r="J411" t="s">
        <v>139</v>
      </c>
      <c r="K411">
        <v>1</v>
      </c>
      <c r="L411" t="s">
        <v>70</v>
      </c>
      <c r="M411" t="s">
        <v>69</v>
      </c>
      <c r="N411" t="s">
        <v>65</v>
      </c>
      <c r="AJ411">
        <v>0</v>
      </c>
    </row>
    <row r="412" spans="1:36" x14ac:dyDescent="0.3">
      <c r="A412" t="s">
        <v>109</v>
      </c>
      <c r="B412" t="s">
        <v>94</v>
      </c>
      <c r="C412" t="s">
        <v>95</v>
      </c>
      <c r="D412" t="s">
        <v>138</v>
      </c>
      <c r="E412" t="s">
        <v>12</v>
      </c>
      <c r="J412" t="s">
        <v>139</v>
      </c>
      <c r="K412">
        <v>1</v>
      </c>
      <c r="L412" t="s">
        <v>70</v>
      </c>
      <c r="M412" t="s">
        <v>69</v>
      </c>
      <c r="N412" t="s">
        <v>65</v>
      </c>
      <c r="AJ412">
        <v>0</v>
      </c>
    </row>
    <row r="413" spans="1:36" x14ac:dyDescent="0.3">
      <c r="A413" t="s">
        <v>110</v>
      </c>
      <c r="B413" t="s">
        <v>94</v>
      </c>
      <c r="C413" t="s">
        <v>95</v>
      </c>
      <c r="D413" t="s">
        <v>138</v>
      </c>
      <c r="E413" t="s">
        <v>12</v>
      </c>
      <c r="J413" t="s">
        <v>139</v>
      </c>
      <c r="K413">
        <v>1</v>
      </c>
      <c r="L413" t="s">
        <v>70</v>
      </c>
      <c r="M413" t="s">
        <v>69</v>
      </c>
      <c r="N413" t="s">
        <v>65</v>
      </c>
      <c r="AJ413">
        <v>0</v>
      </c>
    </row>
    <row r="414" spans="1:36" x14ac:dyDescent="0.3">
      <c r="A414" t="s">
        <v>112</v>
      </c>
      <c r="B414" t="s">
        <v>94</v>
      </c>
      <c r="C414" t="s">
        <v>95</v>
      </c>
      <c r="D414" t="s">
        <v>138</v>
      </c>
      <c r="E414" t="s">
        <v>12</v>
      </c>
      <c r="J414" t="s">
        <v>139</v>
      </c>
      <c r="K414">
        <v>1</v>
      </c>
      <c r="L414" t="s">
        <v>70</v>
      </c>
      <c r="M414" t="s">
        <v>69</v>
      </c>
      <c r="N414" t="s">
        <v>65</v>
      </c>
      <c r="AJ414">
        <v>0</v>
      </c>
    </row>
    <row r="415" spans="1:36" x14ac:dyDescent="0.3">
      <c r="A415" t="s">
        <v>114</v>
      </c>
      <c r="B415" t="s">
        <v>94</v>
      </c>
      <c r="C415" t="s">
        <v>95</v>
      </c>
      <c r="D415" t="s">
        <v>138</v>
      </c>
      <c r="E415" t="s">
        <v>12</v>
      </c>
      <c r="J415" t="s">
        <v>139</v>
      </c>
      <c r="K415">
        <v>1</v>
      </c>
      <c r="L415" t="s">
        <v>70</v>
      </c>
      <c r="M415" t="s">
        <v>69</v>
      </c>
      <c r="N415" t="s">
        <v>65</v>
      </c>
      <c r="AJ415">
        <v>0</v>
      </c>
    </row>
    <row r="416" spans="1:36" x14ac:dyDescent="0.3">
      <c r="A416" t="s">
        <v>115</v>
      </c>
      <c r="B416" t="s">
        <v>94</v>
      </c>
      <c r="C416" t="s">
        <v>95</v>
      </c>
      <c r="D416" t="s">
        <v>138</v>
      </c>
      <c r="E416" t="s">
        <v>12</v>
      </c>
      <c r="J416" t="s">
        <v>139</v>
      </c>
      <c r="K416">
        <v>1</v>
      </c>
      <c r="L416" t="s">
        <v>70</v>
      </c>
      <c r="M416" t="s">
        <v>69</v>
      </c>
      <c r="N416" t="s">
        <v>65</v>
      </c>
      <c r="AJ416">
        <v>0</v>
      </c>
    </row>
    <row r="417" spans="1:36" x14ac:dyDescent="0.3">
      <c r="A417" t="s">
        <v>117</v>
      </c>
      <c r="B417" t="s">
        <v>94</v>
      </c>
      <c r="C417" t="s">
        <v>95</v>
      </c>
      <c r="D417" t="s">
        <v>138</v>
      </c>
      <c r="E417" t="s">
        <v>12</v>
      </c>
      <c r="J417" t="s">
        <v>139</v>
      </c>
      <c r="K417">
        <v>1</v>
      </c>
      <c r="L417" t="s">
        <v>70</v>
      </c>
      <c r="M417" t="s">
        <v>69</v>
      </c>
      <c r="N417" t="s">
        <v>65</v>
      </c>
      <c r="AJ417">
        <v>0</v>
      </c>
    </row>
    <row r="418" spans="1:36" x14ac:dyDescent="0.3">
      <c r="A418" t="s">
        <v>118</v>
      </c>
      <c r="B418" t="s">
        <v>94</v>
      </c>
      <c r="C418" t="s">
        <v>95</v>
      </c>
      <c r="D418" t="s">
        <v>138</v>
      </c>
      <c r="E418" t="s">
        <v>12</v>
      </c>
      <c r="J418" t="s">
        <v>139</v>
      </c>
      <c r="K418">
        <v>1</v>
      </c>
      <c r="L418" t="s">
        <v>70</v>
      </c>
      <c r="M418" t="s">
        <v>69</v>
      </c>
      <c r="N418" t="s">
        <v>65</v>
      </c>
      <c r="AJ418">
        <v>0</v>
      </c>
    </row>
    <row r="419" spans="1:36" x14ac:dyDescent="0.3">
      <c r="A419" t="s">
        <v>119</v>
      </c>
      <c r="B419" t="s">
        <v>94</v>
      </c>
      <c r="C419" t="s">
        <v>95</v>
      </c>
      <c r="D419" t="s">
        <v>138</v>
      </c>
      <c r="E419" t="s">
        <v>12</v>
      </c>
      <c r="J419" t="s">
        <v>139</v>
      </c>
      <c r="K419">
        <v>1</v>
      </c>
      <c r="L419" t="s">
        <v>70</v>
      </c>
      <c r="M419" t="s">
        <v>69</v>
      </c>
      <c r="N419" t="s">
        <v>65</v>
      </c>
      <c r="AJ419">
        <v>0</v>
      </c>
    </row>
    <row r="420" spans="1:36" x14ac:dyDescent="0.3">
      <c r="A420" t="s">
        <v>120</v>
      </c>
      <c r="B420" t="s">
        <v>94</v>
      </c>
      <c r="C420" t="s">
        <v>95</v>
      </c>
      <c r="D420" t="s">
        <v>138</v>
      </c>
      <c r="E420" t="s">
        <v>12</v>
      </c>
      <c r="J420" t="s">
        <v>139</v>
      </c>
      <c r="K420">
        <v>1</v>
      </c>
      <c r="L420" t="s">
        <v>70</v>
      </c>
      <c r="M420" t="s">
        <v>69</v>
      </c>
      <c r="N420" t="s">
        <v>65</v>
      </c>
      <c r="AJ420">
        <v>0</v>
      </c>
    </row>
    <row r="421" spans="1:36" x14ac:dyDescent="0.3">
      <c r="A421" t="s">
        <v>121</v>
      </c>
      <c r="B421" t="s">
        <v>94</v>
      </c>
      <c r="C421" t="s">
        <v>95</v>
      </c>
      <c r="D421" t="s">
        <v>138</v>
      </c>
      <c r="E421" t="s">
        <v>12</v>
      </c>
      <c r="J421" t="s">
        <v>139</v>
      </c>
      <c r="K421">
        <v>1</v>
      </c>
      <c r="L421" t="s">
        <v>70</v>
      </c>
      <c r="M421" t="s">
        <v>69</v>
      </c>
      <c r="N421" t="s">
        <v>65</v>
      </c>
      <c r="AJ421">
        <v>0</v>
      </c>
    </row>
    <row r="422" spans="1:36" x14ac:dyDescent="0.3">
      <c r="A422" t="s">
        <v>122</v>
      </c>
      <c r="B422" t="s">
        <v>94</v>
      </c>
      <c r="C422" t="s">
        <v>95</v>
      </c>
      <c r="D422" t="s">
        <v>138</v>
      </c>
      <c r="E422" t="s">
        <v>12</v>
      </c>
      <c r="J422" t="s">
        <v>139</v>
      </c>
      <c r="K422">
        <v>1</v>
      </c>
      <c r="L422" t="s">
        <v>70</v>
      </c>
      <c r="M422" t="s">
        <v>69</v>
      </c>
      <c r="N422" t="s">
        <v>65</v>
      </c>
      <c r="AJ422">
        <v>0</v>
      </c>
    </row>
    <row r="423" spans="1:36" x14ac:dyDescent="0.3">
      <c r="A423" t="s">
        <v>123</v>
      </c>
      <c r="B423" t="s">
        <v>94</v>
      </c>
      <c r="C423" t="s">
        <v>95</v>
      </c>
      <c r="D423" t="s">
        <v>138</v>
      </c>
      <c r="E423" t="s">
        <v>12</v>
      </c>
      <c r="J423" t="s">
        <v>139</v>
      </c>
      <c r="K423">
        <v>1</v>
      </c>
      <c r="L423" t="s">
        <v>70</v>
      </c>
      <c r="M423" t="s">
        <v>69</v>
      </c>
      <c r="N423" t="s">
        <v>65</v>
      </c>
      <c r="AJ423">
        <v>0</v>
      </c>
    </row>
    <row r="424" spans="1:36" x14ac:dyDescent="0.3">
      <c r="A424" t="s">
        <v>124</v>
      </c>
      <c r="B424" t="s">
        <v>94</v>
      </c>
      <c r="C424" t="s">
        <v>95</v>
      </c>
      <c r="D424" t="s">
        <v>138</v>
      </c>
      <c r="E424" t="s">
        <v>12</v>
      </c>
      <c r="J424" t="s">
        <v>139</v>
      </c>
      <c r="K424">
        <v>1</v>
      </c>
      <c r="L424" t="s">
        <v>70</v>
      </c>
      <c r="M424" t="s">
        <v>69</v>
      </c>
      <c r="N424" t="s">
        <v>65</v>
      </c>
      <c r="AJ424">
        <v>0</v>
      </c>
    </row>
    <row r="425" spans="1:36" x14ac:dyDescent="0.3">
      <c r="A425" t="s">
        <v>125</v>
      </c>
      <c r="B425" t="s">
        <v>94</v>
      </c>
      <c r="C425" t="s">
        <v>95</v>
      </c>
      <c r="D425" t="s">
        <v>138</v>
      </c>
      <c r="E425" t="s">
        <v>12</v>
      </c>
      <c r="J425" t="s">
        <v>139</v>
      </c>
      <c r="K425">
        <v>1</v>
      </c>
      <c r="L425" t="s">
        <v>70</v>
      </c>
      <c r="M425" t="s">
        <v>69</v>
      </c>
      <c r="N425" t="s">
        <v>65</v>
      </c>
      <c r="AJ425">
        <v>0</v>
      </c>
    </row>
    <row r="426" spans="1:36" x14ac:dyDescent="0.3">
      <c r="A426" t="s">
        <v>126</v>
      </c>
      <c r="B426" t="s">
        <v>94</v>
      </c>
      <c r="C426" t="s">
        <v>95</v>
      </c>
      <c r="D426" t="s">
        <v>138</v>
      </c>
      <c r="E426" t="s">
        <v>12</v>
      </c>
      <c r="J426" t="s">
        <v>139</v>
      </c>
      <c r="K426">
        <v>1</v>
      </c>
      <c r="L426" t="s">
        <v>70</v>
      </c>
      <c r="M426" t="s">
        <v>69</v>
      </c>
      <c r="N426" t="s">
        <v>65</v>
      </c>
      <c r="AJ426">
        <v>0</v>
      </c>
    </row>
    <row r="427" spans="1:36" x14ac:dyDescent="0.3">
      <c r="A427" t="s">
        <v>128</v>
      </c>
      <c r="B427" t="s">
        <v>94</v>
      </c>
      <c r="C427" t="s">
        <v>95</v>
      </c>
      <c r="D427" t="s">
        <v>138</v>
      </c>
      <c r="E427" t="s">
        <v>12</v>
      </c>
      <c r="J427" t="s">
        <v>139</v>
      </c>
      <c r="K427">
        <v>1</v>
      </c>
      <c r="L427" t="s">
        <v>70</v>
      </c>
      <c r="M427" t="s">
        <v>69</v>
      </c>
      <c r="N427" t="s">
        <v>65</v>
      </c>
      <c r="AJ427">
        <v>0</v>
      </c>
    </row>
    <row r="428" spans="1:36" x14ac:dyDescent="0.3">
      <c r="A428" t="s">
        <v>129</v>
      </c>
      <c r="B428" t="s">
        <v>94</v>
      </c>
      <c r="C428" t="s">
        <v>95</v>
      </c>
      <c r="D428" t="s">
        <v>138</v>
      </c>
      <c r="E428" t="s">
        <v>12</v>
      </c>
      <c r="J428" t="s">
        <v>139</v>
      </c>
      <c r="K428">
        <v>1</v>
      </c>
      <c r="L428" t="s">
        <v>70</v>
      </c>
      <c r="M428" t="s">
        <v>69</v>
      </c>
      <c r="N428" t="s">
        <v>65</v>
      </c>
      <c r="AJ428">
        <v>0</v>
      </c>
    </row>
    <row r="429" spans="1:36" x14ac:dyDescent="0.3">
      <c r="A429" t="s">
        <v>130</v>
      </c>
      <c r="B429" t="s">
        <v>94</v>
      </c>
      <c r="C429" t="s">
        <v>95</v>
      </c>
      <c r="D429" t="s">
        <v>138</v>
      </c>
      <c r="E429" t="s">
        <v>12</v>
      </c>
      <c r="J429" t="s">
        <v>139</v>
      </c>
      <c r="K429">
        <v>1</v>
      </c>
      <c r="L429" t="s">
        <v>70</v>
      </c>
      <c r="M429" t="s">
        <v>69</v>
      </c>
      <c r="N429" t="s">
        <v>65</v>
      </c>
      <c r="AJ429">
        <v>0</v>
      </c>
    </row>
    <row r="430" spans="1:36" x14ac:dyDescent="0.3">
      <c r="A430" t="s">
        <v>131</v>
      </c>
      <c r="B430" t="s">
        <v>94</v>
      </c>
      <c r="C430" t="s">
        <v>95</v>
      </c>
      <c r="D430" t="s">
        <v>138</v>
      </c>
      <c r="E430" t="s">
        <v>12</v>
      </c>
      <c r="J430" t="s">
        <v>139</v>
      </c>
      <c r="K430">
        <v>1</v>
      </c>
      <c r="L430" t="s">
        <v>70</v>
      </c>
      <c r="M430" t="s">
        <v>69</v>
      </c>
      <c r="N430" t="s">
        <v>65</v>
      </c>
      <c r="AJ430">
        <v>0</v>
      </c>
    </row>
    <row r="431" spans="1:36" x14ac:dyDescent="0.3">
      <c r="A431" t="s">
        <v>133</v>
      </c>
      <c r="B431" t="s">
        <v>94</v>
      </c>
      <c r="C431" t="s">
        <v>95</v>
      </c>
      <c r="D431" t="s">
        <v>138</v>
      </c>
      <c r="E431" t="s">
        <v>12</v>
      </c>
      <c r="J431" t="s">
        <v>139</v>
      </c>
      <c r="K431">
        <v>1</v>
      </c>
      <c r="L431" t="s">
        <v>70</v>
      </c>
      <c r="M431" t="s">
        <v>69</v>
      </c>
      <c r="N431" t="s">
        <v>65</v>
      </c>
      <c r="AJ431">
        <v>0</v>
      </c>
    </row>
    <row r="432" spans="1:36" x14ac:dyDescent="0.3">
      <c r="A432" t="s">
        <v>132</v>
      </c>
      <c r="B432" t="s">
        <v>94</v>
      </c>
      <c r="C432" t="s">
        <v>95</v>
      </c>
      <c r="D432" t="s">
        <v>138</v>
      </c>
      <c r="E432" t="s">
        <v>12</v>
      </c>
      <c r="J432" t="s">
        <v>139</v>
      </c>
      <c r="K432">
        <v>1</v>
      </c>
      <c r="L432" t="s">
        <v>70</v>
      </c>
      <c r="M432" t="s">
        <v>69</v>
      </c>
      <c r="N432" t="s">
        <v>65</v>
      </c>
      <c r="AJ432">
        <v>0</v>
      </c>
    </row>
    <row r="433" spans="1:36" x14ac:dyDescent="0.3">
      <c r="A433" t="s">
        <v>134</v>
      </c>
      <c r="B433" t="s">
        <v>94</v>
      </c>
      <c r="C433" t="s">
        <v>95</v>
      </c>
      <c r="D433" t="s">
        <v>138</v>
      </c>
      <c r="E433" t="s">
        <v>12</v>
      </c>
      <c r="J433" t="s">
        <v>139</v>
      </c>
      <c r="K433">
        <v>1</v>
      </c>
      <c r="L433" t="s">
        <v>70</v>
      </c>
      <c r="M433" t="s">
        <v>69</v>
      </c>
      <c r="N433" t="s">
        <v>65</v>
      </c>
      <c r="AJ433">
        <v>0</v>
      </c>
    </row>
    <row r="434" spans="1:36" x14ac:dyDescent="0.3">
      <c r="A434" t="s">
        <v>127</v>
      </c>
      <c r="B434" t="s">
        <v>94</v>
      </c>
      <c r="C434" t="s">
        <v>95</v>
      </c>
      <c r="D434" t="s">
        <v>138</v>
      </c>
      <c r="E434" t="s">
        <v>12</v>
      </c>
      <c r="J434" t="s">
        <v>139</v>
      </c>
      <c r="K434">
        <v>1</v>
      </c>
      <c r="L434" t="s">
        <v>70</v>
      </c>
      <c r="M434" t="s">
        <v>69</v>
      </c>
      <c r="N434" t="s">
        <v>65</v>
      </c>
      <c r="AJ434">
        <v>0</v>
      </c>
    </row>
    <row r="435" spans="1:36" x14ac:dyDescent="0.3">
      <c r="A435" t="s">
        <v>113</v>
      </c>
      <c r="B435" t="s">
        <v>94</v>
      </c>
      <c r="C435" t="s">
        <v>95</v>
      </c>
      <c r="D435" t="s">
        <v>138</v>
      </c>
      <c r="E435" t="s">
        <v>12</v>
      </c>
      <c r="J435" t="s">
        <v>139</v>
      </c>
      <c r="K435">
        <v>1</v>
      </c>
      <c r="L435" t="s">
        <v>70</v>
      </c>
      <c r="M435" t="s">
        <v>69</v>
      </c>
      <c r="N435" t="s">
        <v>65</v>
      </c>
      <c r="AJ435">
        <v>0</v>
      </c>
    </row>
    <row r="436" spans="1:36" x14ac:dyDescent="0.3">
      <c r="A436" t="s">
        <v>104</v>
      </c>
      <c r="B436" t="s">
        <v>94</v>
      </c>
      <c r="C436" t="s">
        <v>95</v>
      </c>
      <c r="D436" t="s">
        <v>138</v>
      </c>
      <c r="E436" t="s">
        <v>12</v>
      </c>
      <c r="J436" t="s">
        <v>139</v>
      </c>
      <c r="K436">
        <v>1</v>
      </c>
      <c r="L436" t="s">
        <v>70</v>
      </c>
      <c r="M436" t="s">
        <v>69</v>
      </c>
      <c r="N436" t="s">
        <v>65</v>
      </c>
      <c r="AJ436">
        <v>0</v>
      </c>
    </row>
    <row r="437" spans="1:36" x14ac:dyDescent="0.3">
      <c r="A437" s="8" t="s">
        <v>10</v>
      </c>
      <c r="B437" t="s">
        <v>94</v>
      </c>
      <c r="C437" t="s">
        <v>140</v>
      </c>
      <c r="D437" t="s">
        <v>141</v>
      </c>
      <c r="J437" t="s">
        <v>142</v>
      </c>
      <c r="K437">
        <v>1</v>
      </c>
      <c r="L437" t="s">
        <v>63</v>
      </c>
      <c r="M437" s="11" t="s">
        <v>143</v>
      </c>
      <c r="N437" t="s">
        <v>72</v>
      </c>
      <c r="O437" t="s">
        <v>67</v>
      </c>
      <c r="R437">
        <v>0</v>
      </c>
      <c r="S437">
        <v>15768.000000000002</v>
      </c>
      <c r="AJ437">
        <v>0</v>
      </c>
    </row>
    <row r="438" spans="1:36" x14ac:dyDescent="0.3">
      <c r="A438" s="8" t="s">
        <v>101</v>
      </c>
      <c r="B438" t="s">
        <v>94</v>
      </c>
      <c r="C438" t="s">
        <v>140</v>
      </c>
      <c r="D438" t="s">
        <v>141</v>
      </c>
      <c r="J438" t="s">
        <v>142</v>
      </c>
      <c r="K438">
        <v>1</v>
      </c>
      <c r="L438" t="s">
        <v>63</v>
      </c>
      <c r="M438" s="11" t="s">
        <v>143</v>
      </c>
      <c r="N438" t="s">
        <v>72</v>
      </c>
      <c r="O438" t="s">
        <v>67</v>
      </c>
      <c r="R438">
        <v>0</v>
      </c>
      <c r="S438">
        <v>11826</v>
      </c>
      <c r="AJ438">
        <v>0</v>
      </c>
    </row>
    <row r="439" spans="1:36" x14ac:dyDescent="0.3">
      <c r="A439" s="8" t="s">
        <v>102</v>
      </c>
      <c r="B439" t="s">
        <v>94</v>
      </c>
      <c r="C439" t="s">
        <v>140</v>
      </c>
      <c r="D439" t="s">
        <v>141</v>
      </c>
      <c r="J439" t="s">
        <v>142</v>
      </c>
      <c r="K439">
        <v>1</v>
      </c>
      <c r="L439" t="s">
        <v>63</v>
      </c>
      <c r="M439" s="11" t="s">
        <v>143</v>
      </c>
      <c r="N439" t="s">
        <v>72</v>
      </c>
      <c r="O439" t="s">
        <v>67</v>
      </c>
      <c r="R439">
        <v>0</v>
      </c>
      <c r="S439">
        <v>11431.8</v>
      </c>
      <c r="AJ439">
        <v>0</v>
      </c>
    </row>
    <row r="440" spans="1:36" x14ac:dyDescent="0.3">
      <c r="A440" s="8" t="s">
        <v>103</v>
      </c>
      <c r="B440" t="s">
        <v>94</v>
      </c>
      <c r="C440" t="s">
        <v>140</v>
      </c>
      <c r="D440" t="s">
        <v>141</v>
      </c>
      <c r="J440" t="s">
        <v>142</v>
      </c>
      <c r="K440">
        <v>1</v>
      </c>
      <c r="L440" t="s">
        <v>63</v>
      </c>
      <c r="M440" s="11" t="s">
        <v>143</v>
      </c>
      <c r="N440" t="s">
        <v>72</v>
      </c>
      <c r="O440" t="s">
        <v>67</v>
      </c>
      <c r="R440">
        <v>0</v>
      </c>
      <c r="S440">
        <v>14965</v>
      </c>
      <c r="AJ440">
        <v>0</v>
      </c>
    </row>
    <row r="441" spans="1:36" x14ac:dyDescent="0.3">
      <c r="A441" s="8" t="s">
        <v>11</v>
      </c>
      <c r="B441" t="s">
        <v>94</v>
      </c>
      <c r="C441" t="s">
        <v>140</v>
      </c>
      <c r="D441" t="s">
        <v>141</v>
      </c>
      <c r="J441" t="s">
        <v>142</v>
      </c>
      <c r="K441">
        <v>1</v>
      </c>
      <c r="L441" t="s">
        <v>63</v>
      </c>
      <c r="M441" s="11" t="s">
        <v>143</v>
      </c>
      <c r="N441" t="s">
        <v>72</v>
      </c>
      <c r="O441" t="s">
        <v>67</v>
      </c>
      <c r="R441">
        <v>0</v>
      </c>
      <c r="S441">
        <v>16790</v>
      </c>
      <c r="AJ441">
        <v>0</v>
      </c>
    </row>
    <row r="442" spans="1:36" x14ac:dyDescent="0.3">
      <c r="A442" s="8" t="s">
        <v>104</v>
      </c>
      <c r="B442" t="s">
        <v>94</v>
      </c>
      <c r="C442" t="s">
        <v>140</v>
      </c>
      <c r="D442" t="s">
        <v>141</v>
      </c>
      <c r="J442" t="s">
        <v>142</v>
      </c>
      <c r="K442">
        <v>1</v>
      </c>
      <c r="L442" t="s">
        <v>63</v>
      </c>
      <c r="M442" s="11" t="s">
        <v>143</v>
      </c>
      <c r="N442" t="s">
        <v>72</v>
      </c>
      <c r="O442" t="s">
        <v>67</v>
      </c>
      <c r="R442">
        <v>0</v>
      </c>
      <c r="S442">
        <v>16333.020000000002</v>
      </c>
      <c r="AJ442">
        <v>0</v>
      </c>
    </row>
    <row r="443" spans="1:36" x14ac:dyDescent="0.3">
      <c r="A443" s="8" t="s">
        <v>105</v>
      </c>
      <c r="B443" t="s">
        <v>94</v>
      </c>
      <c r="C443" t="s">
        <v>140</v>
      </c>
      <c r="D443" t="s">
        <v>141</v>
      </c>
      <c r="J443" t="s">
        <v>142</v>
      </c>
      <c r="K443">
        <v>1</v>
      </c>
      <c r="L443" t="s">
        <v>63</v>
      </c>
      <c r="M443" s="11" t="s">
        <v>143</v>
      </c>
      <c r="N443" t="s">
        <v>72</v>
      </c>
      <c r="O443" t="s">
        <v>67</v>
      </c>
      <c r="R443">
        <v>0</v>
      </c>
      <c r="S443">
        <v>14848.2</v>
      </c>
      <c r="AJ443">
        <v>0</v>
      </c>
    </row>
    <row r="444" spans="1:36" x14ac:dyDescent="0.3">
      <c r="A444" s="8" t="s">
        <v>106</v>
      </c>
      <c r="B444" t="s">
        <v>94</v>
      </c>
      <c r="C444" t="s">
        <v>140</v>
      </c>
      <c r="D444" t="s">
        <v>141</v>
      </c>
      <c r="J444" t="s">
        <v>142</v>
      </c>
      <c r="K444">
        <v>1</v>
      </c>
      <c r="L444" t="s">
        <v>63</v>
      </c>
      <c r="M444" s="11" t="s">
        <v>143</v>
      </c>
      <c r="N444" t="s">
        <v>72</v>
      </c>
      <c r="O444" t="s">
        <v>67</v>
      </c>
      <c r="R444">
        <v>0</v>
      </c>
      <c r="S444">
        <v>16556.400000000001</v>
      </c>
      <c r="AJ444">
        <v>0</v>
      </c>
    </row>
    <row r="445" spans="1:36" x14ac:dyDescent="0.3">
      <c r="A445" s="8" t="s">
        <v>107</v>
      </c>
      <c r="B445" t="s">
        <v>94</v>
      </c>
      <c r="C445" t="s">
        <v>140</v>
      </c>
      <c r="D445" t="s">
        <v>141</v>
      </c>
      <c r="J445" t="s">
        <v>142</v>
      </c>
      <c r="K445">
        <v>1</v>
      </c>
      <c r="L445" t="s">
        <v>63</v>
      </c>
      <c r="M445" s="11" t="s">
        <v>143</v>
      </c>
      <c r="N445" t="s">
        <v>72</v>
      </c>
      <c r="O445" t="s">
        <v>67</v>
      </c>
      <c r="R445">
        <v>0</v>
      </c>
      <c r="S445">
        <v>17147.699999999997</v>
      </c>
      <c r="AJ445">
        <v>0</v>
      </c>
    </row>
    <row r="446" spans="1:36" x14ac:dyDescent="0.3">
      <c r="A446" s="8" t="s">
        <v>108</v>
      </c>
      <c r="B446" t="s">
        <v>94</v>
      </c>
      <c r="C446" t="s">
        <v>140</v>
      </c>
      <c r="D446" t="s">
        <v>141</v>
      </c>
      <c r="J446" t="s">
        <v>142</v>
      </c>
      <c r="K446">
        <v>1</v>
      </c>
      <c r="L446" t="s">
        <v>63</v>
      </c>
      <c r="M446" s="11" t="s">
        <v>143</v>
      </c>
      <c r="N446" t="s">
        <v>72</v>
      </c>
      <c r="O446" t="s">
        <v>67</v>
      </c>
      <c r="R446">
        <v>0</v>
      </c>
      <c r="S446">
        <v>20498.399999999998</v>
      </c>
      <c r="AJ446">
        <v>0</v>
      </c>
    </row>
    <row r="447" spans="1:36" x14ac:dyDescent="0.3">
      <c r="A447" s="8" t="s">
        <v>109</v>
      </c>
      <c r="B447" t="s">
        <v>94</v>
      </c>
      <c r="C447" t="s">
        <v>140</v>
      </c>
      <c r="D447" t="s">
        <v>141</v>
      </c>
      <c r="J447" t="s">
        <v>142</v>
      </c>
      <c r="K447">
        <v>1</v>
      </c>
      <c r="L447" t="s">
        <v>63</v>
      </c>
      <c r="M447" s="11" t="s">
        <v>143</v>
      </c>
      <c r="N447" t="s">
        <v>72</v>
      </c>
      <c r="O447" t="s">
        <v>67</v>
      </c>
      <c r="R447">
        <v>0</v>
      </c>
      <c r="S447">
        <v>13363.379999999997</v>
      </c>
      <c r="AJ447">
        <v>0</v>
      </c>
    </row>
    <row r="448" spans="1:36" x14ac:dyDescent="0.3">
      <c r="A448" s="8" t="s">
        <v>110</v>
      </c>
      <c r="B448" t="s">
        <v>94</v>
      </c>
      <c r="C448" t="s">
        <v>140</v>
      </c>
      <c r="D448" t="s">
        <v>141</v>
      </c>
      <c r="J448" t="s">
        <v>142</v>
      </c>
      <c r="K448">
        <v>1</v>
      </c>
      <c r="L448" t="s">
        <v>63</v>
      </c>
      <c r="M448" s="11" t="s">
        <v>143</v>
      </c>
      <c r="N448" t="s">
        <v>72</v>
      </c>
      <c r="O448" t="s">
        <v>67</v>
      </c>
      <c r="R448">
        <v>0</v>
      </c>
      <c r="S448">
        <v>21900</v>
      </c>
      <c r="AJ448">
        <v>0</v>
      </c>
    </row>
    <row r="449" spans="1:36" x14ac:dyDescent="0.3">
      <c r="A449" s="8" t="s">
        <v>111</v>
      </c>
      <c r="B449" t="s">
        <v>94</v>
      </c>
      <c r="C449" t="s">
        <v>140</v>
      </c>
      <c r="D449" t="s">
        <v>141</v>
      </c>
      <c r="J449" t="s">
        <v>142</v>
      </c>
      <c r="K449">
        <v>1</v>
      </c>
      <c r="L449" t="s">
        <v>63</v>
      </c>
      <c r="M449" s="11" t="s">
        <v>143</v>
      </c>
      <c r="N449" t="s">
        <v>72</v>
      </c>
      <c r="O449" t="s">
        <v>67</v>
      </c>
      <c r="R449">
        <v>0</v>
      </c>
      <c r="S449">
        <v>13363.379999999997</v>
      </c>
      <c r="AJ449">
        <v>0</v>
      </c>
    </row>
    <row r="450" spans="1:36" x14ac:dyDescent="0.3">
      <c r="A450" s="8" t="s">
        <v>112</v>
      </c>
      <c r="B450" t="s">
        <v>94</v>
      </c>
      <c r="C450" t="s">
        <v>140</v>
      </c>
      <c r="D450" t="s">
        <v>141</v>
      </c>
      <c r="J450" t="s">
        <v>142</v>
      </c>
      <c r="K450">
        <v>1</v>
      </c>
      <c r="L450" t="s">
        <v>63</v>
      </c>
      <c r="M450" s="11" t="s">
        <v>143</v>
      </c>
      <c r="N450" t="s">
        <v>72</v>
      </c>
      <c r="O450" t="s">
        <v>67</v>
      </c>
      <c r="R450">
        <v>0</v>
      </c>
      <c r="S450">
        <v>16333.020000000002</v>
      </c>
      <c r="AJ450">
        <v>0</v>
      </c>
    </row>
    <row r="451" spans="1:36" x14ac:dyDescent="0.3">
      <c r="A451" s="8" t="s">
        <v>113</v>
      </c>
      <c r="B451" t="s">
        <v>94</v>
      </c>
      <c r="C451" t="s">
        <v>140</v>
      </c>
      <c r="D451" t="s">
        <v>141</v>
      </c>
      <c r="J451" t="s">
        <v>142</v>
      </c>
      <c r="K451">
        <v>1</v>
      </c>
      <c r="L451" t="s">
        <v>63</v>
      </c>
      <c r="M451" s="11" t="s">
        <v>143</v>
      </c>
      <c r="N451" t="s">
        <v>72</v>
      </c>
      <c r="O451" t="s">
        <v>67</v>
      </c>
      <c r="R451">
        <v>0</v>
      </c>
      <c r="S451">
        <v>16333.020000000002</v>
      </c>
      <c r="AJ451">
        <v>0</v>
      </c>
    </row>
    <row r="452" spans="1:36" x14ac:dyDescent="0.3">
      <c r="A452" s="8" t="s">
        <v>114</v>
      </c>
      <c r="B452" t="s">
        <v>94</v>
      </c>
      <c r="C452" t="s">
        <v>140</v>
      </c>
      <c r="D452" t="s">
        <v>141</v>
      </c>
      <c r="J452" t="s">
        <v>142</v>
      </c>
      <c r="K452">
        <v>1</v>
      </c>
      <c r="L452" t="s">
        <v>63</v>
      </c>
      <c r="M452" s="11" t="s">
        <v>143</v>
      </c>
      <c r="N452" t="s">
        <v>72</v>
      </c>
      <c r="O452" t="s">
        <v>67</v>
      </c>
      <c r="R452">
        <v>0</v>
      </c>
      <c r="S452">
        <v>20683.333333333328</v>
      </c>
      <c r="AJ452">
        <v>0</v>
      </c>
    </row>
    <row r="453" spans="1:36" x14ac:dyDescent="0.3">
      <c r="A453" s="8" t="s">
        <v>115</v>
      </c>
      <c r="B453" t="s">
        <v>94</v>
      </c>
      <c r="C453" t="s">
        <v>140</v>
      </c>
      <c r="D453" t="s">
        <v>141</v>
      </c>
      <c r="J453" t="s">
        <v>142</v>
      </c>
      <c r="K453">
        <v>1</v>
      </c>
      <c r="L453" t="s">
        <v>63</v>
      </c>
      <c r="M453" s="11" t="s">
        <v>143</v>
      </c>
      <c r="N453" t="s">
        <v>72</v>
      </c>
      <c r="O453" t="s">
        <v>67</v>
      </c>
      <c r="R453">
        <v>0</v>
      </c>
      <c r="S453">
        <v>14059.800000000001</v>
      </c>
      <c r="AJ453">
        <v>0</v>
      </c>
    </row>
    <row r="454" spans="1:36" x14ac:dyDescent="0.3">
      <c r="A454" s="8" t="s">
        <v>116</v>
      </c>
      <c r="B454" t="s">
        <v>94</v>
      </c>
      <c r="C454" t="s">
        <v>140</v>
      </c>
      <c r="D454" t="s">
        <v>141</v>
      </c>
      <c r="J454" t="s">
        <v>142</v>
      </c>
      <c r="K454">
        <v>1</v>
      </c>
      <c r="L454" t="s">
        <v>63</v>
      </c>
      <c r="M454" s="11" t="s">
        <v>143</v>
      </c>
      <c r="N454" t="s">
        <v>72</v>
      </c>
      <c r="O454" t="s">
        <v>67</v>
      </c>
      <c r="R454">
        <v>0</v>
      </c>
      <c r="S454">
        <v>13363.379999999997</v>
      </c>
      <c r="AJ454">
        <v>0</v>
      </c>
    </row>
    <row r="455" spans="1:36" x14ac:dyDescent="0.3">
      <c r="A455" s="8" t="s">
        <v>117</v>
      </c>
      <c r="B455" t="s">
        <v>94</v>
      </c>
      <c r="C455" t="s">
        <v>140</v>
      </c>
      <c r="D455" t="s">
        <v>141</v>
      </c>
      <c r="J455" t="s">
        <v>142</v>
      </c>
      <c r="K455">
        <v>1</v>
      </c>
      <c r="L455" t="s">
        <v>63</v>
      </c>
      <c r="M455" s="11" t="s">
        <v>143</v>
      </c>
      <c r="N455" t="s">
        <v>72</v>
      </c>
      <c r="O455" t="s">
        <v>67</v>
      </c>
      <c r="R455">
        <v>0</v>
      </c>
      <c r="S455">
        <v>21900</v>
      </c>
      <c r="AJ455">
        <v>0</v>
      </c>
    </row>
    <row r="456" spans="1:36" x14ac:dyDescent="0.3">
      <c r="A456" s="8" t="s">
        <v>118</v>
      </c>
      <c r="B456" t="s">
        <v>94</v>
      </c>
      <c r="C456" t="s">
        <v>140</v>
      </c>
      <c r="D456" t="s">
        <v>141</v>
      </c>
      <c r="J456" t="s">
        <v>142</v>
      </c>
      <c r="K456">
        <v>1</v>
      </c>
      <c r="L456" t="s">
        <v>63</v>
      </c>
      <c r="M456" s="11" t="s">
        <v>143</v>
      </c>
      <c r="N456" t="s">
        <v>72</v>
      </c>
      <c r="O456" t="s">
        <v>67</v>
      </c>
      <c r="R456">
        <v>0</v>
      </c>
      <c r="S456">
        <v>21286.799999999999</v>
      </c>
      <c r="AJ456">
        <v>0</v>
      </c>
    </row>
    <row r="457" spans="1:36" x14ac:dyDescent="0.3">
      <c r="A457" s="8" t="s">
        <v>119</v>
      </c>
      <c r="B457" t="s">
        <v>94</v>
      </c>
      <c r="C457" t="s">
        <v>140</v>
      </c>
      <c r="D457" t="s">
        <v>141</v>
      </c>
      <c r="J457" t="s">
        <v>142</v>
      </c>
      <c r="K457">
        <v>1</v>
      </c>
      <c r="L457" t="s">
        <v>63</v>
      </c>
      <c r="M457" s="11" t="s">
        <v>143</v>
      </c>
      <c r="N457" t="s">
        <v>72</v>
      </c>
      <c r="O457" t="s">
        <v>67</v>
      </c>
      <c r="R457">
        <v>0</v>
      </c>
      <c r="S457">
        <v>15804.499999999998</v>
      </c>
      <c r="AJ457">
        <v>0</v>
      </c>
    </row>
    <row r="458" spans="1:36" x14ac:dyDescent="0.3">
      <c r="A458" s="8" t="s">
        <v>120</v>
      </c>
      <c r="B458" t="s">
        <v>94</v>
      </c>
      <c r="C458" t="s">
        <v>140</v>
      </c>
      <c r="D458" t="s">
        <v>141</v>
      </c>
      <c r="J458" t="s">
        <v>142</v>
      </c>
      <c r="K458">
        <v>1</v>
      </c>
      <c r="L458" t="s">
        <v>63</v>
      </c>
      <c r="M458" s="11" t="s">
        <v>143</v>
      </c>
      <c r="N458" t="s">
        <v>72</v>
      </c>
      <c r="O458" t="s">
        <v>67</v>
      </c>
      <c r="R458">
        <v>0</v>
      </c>
      <c r="S458">
        <v>13363.379999999997</v>
      </c>
      <c r="AJ458">
        <v>0</v>
      </c>
    </row>
    <row r="459" spans="1:36" x14ac:dyDescent="0.3">
      <c r="A459" s="8" t="s">
        <v>121</v>
      </c>
      <c r="B459" t="s">
        <v>94</v>
      </c>
      <c r="C459" t="s">
        <v>140</v>
      </c>
      <c r="D459" t="s">
        <v>141</v>
      </c>
      <c r="J459" t="s">
        <v>142</v>
      </c>
      <c r="K459">
        <v>1</v>
      </c>
      <c r="L459" t="s">
        <v>63</v>
      </c>
      <c r="M459" s="11" t="s">
        <v>143</v>
      </c>
      <c r="N459" t="s">
        <v>72</v>
      </c>
      <c r="O459" t="s">
        <v>67</v>
      </c>
      <c r="R459">
        <v>0</v>
      </c>
      <c r="S459">
        <v>17870.400000000001</v>
      </c>
      <c r="AJ459">
        <v>0</v>
      </c>
    </row>
    <row r="460" spans="1:36" x14ac:dyDescent="0.3">
      <c r="A460" s="8" t="s">
        <v>122</v>
      </c>
      <c r="B460" t="s">
        <v>94</v>
      </c>
      <c r="C460" t="s">
        <v>140</v>
      </c>
      <c r="D460" t="s">
        <v>141</v>
      </c>
      <c r="J460" t="s">
        <v>142</v>
      </c>
      <c r="K460">
        <v>1</v>
      </c>
      <c r="L460" t="s">
        <v>63</v>
      </c>
      <c r="M460" s="11" t="s">
        <v>143</v>
      </c>
      <c r="N460" t="s">
        <v>72</v>
      </c>
      <c r="O460" t="s">
        <v>67</v>
      </c>
      <c r="R460">
        <v>0</v>
      </c>
      <c r="S460">
        <v>14979.6</v>
      </c>
      <c r="AJ460">
        <v>0</v>
      </c>
    </row>
    <row r="461" spans="1:36" x14ac:dyDescent="0.3">
      <c r="A461" s="8" t="s">
        <v>123</v>
      </c>
      <c r="B461" t="s">
        <v>94</v>
      </c>
      <c r="C461" t="s">
        <v>140</v>
      </c>
      <c r="D461" t="s">
        <v>141</v>
      </c>
      <c r="J461" t="s">
        <v>142</v>
      </c>
      <c r="K461">
        <v>1</v>
      </c>
      <c r="L461" t="s">
        <v>63</v>
      </c>
      <c r="M461" s="11" t="s">
        <v>143</v>
      </c>
      <c r="N461" t="s">
        <v>72</v>
      </c>
      <c r="O461" t="s">
        <v>67</v>
      </c>
      <c r="R461">
        <v>0</v>
      </c>
      <c r="S461">
        <v>10643.4</v>
      </c>
      <c r="AJ461">
        <v>0</v>
      </c>
    </row>
    <row r="462" spans="1:36" x14ac:dyDescent="0.3">
      <c r="A462" s="8" t="s">
        <v>124</v>
      </c>
      <c r="B462" t="s">
        <v>94</v>
      </c>
      <c r="C462" t="s">
        <v>140</v>
      </c>
      <c r="D462" t="s">
        <v>141</v>
      </c>
      <c r="J462" t="s">
        <v>142</v>
      </c>
      <c r="K462">
        <v>1</v>
      </c>
      <c r="L462" t="s">
        <v>63</v>
      </c>
      <c r="M462" s="11" t="s">
        <v>143</v>
      </c>
      <c r="N462" t="s">
        <v>72</v>
      </c>
      <c r="O462" t="s">
        <v>67</v>
      </c>
      <c r="R462">
        <v>0</v>
      </c>
      <c r="S462">
        <v>17264.5</v>
      </c>
      <c r="AJ462">
        <v>0</v>
      </c>
    </row>
    <row r="463" spans="1:36" x14ac:dyDescent="0.3">
      <c r="A463" s="8" t="s">
        <v>125</v>
      </c>
      <c r="B463" t="s">
        <v>94</v>
      </c>
      <c r="C463" t="s">
        <v>140</v>
      </c>
      <c r="D463" t="s">
        <v>141</v>
      </c>
      <c r="J463" t="s">
        <v>142</v>
      </c>
      <c r="K463">
        <v>1</v>
      </c>
      <c r="L463" t="s">
        <v>63</v>
      </c>
      <c r="M463" s="11" t="s">
        <v>143</v>
      </c>
      <c r="N463" t="s">
        <v>72</v>
      </c>
      <c r="O463" t="s">
        <v>67</v>
      </c>
      <c r="R463">
        <v>0</v>
      </c>
      <c r="S463">
        <v>20014.775000000001</v>
      </c>
      <c r="AJ463">
        <v>0</v>
      </c>
    </row>
    <row r="464" spans="1:36" x14ac:dyDescent="0.3">
      <c r="A464" s="8" t="s">
        <v>126</v>
      </c>
      <c r="B464" t="s">
        <v>94</v>
      </c>
      <c r="C464" t="s">
        <v>140</v>
      </c>
      <c r="D464" t="s">
        <v>141</v>
      </c>
      <c r="J464" t="s">
        <v>142</v>
      </c>
      <c r="K464">
        <v>1</v>
      </c>
      <c r="L464" t="s">
        <v>63</v>
      </c>
      <c r="M464" s="11" t="s">
        <v>143</v>
      </c>
      <c r="N464" t="s">
        <v>72</v>
      </c>
      <c r="O464" t="s">
        <v>67</v>
      </c>
      <c r="R464">
        <v>0</v>
      </c>
      <c r="S464">
        <v>19578.599999999999</v>
      </c>
      <c r="AJ464">
        <v>0</v>
      </c>
    </row>
    <row r="465" spans="1:36" x14ac:dyDescent="0.3">
      <c r="A465" s="8" t="s">
        <v>127</v>
      </c>
      <c r="B465" t="s">
        <v>94</v>
      </c>
      <c r="C465" t="s">
        <v>140</v>
      </c>
      <c r="D465" t="s">
        <v>141</v>
      </c>
      <c r="J465" t="s">
        <v>142</v>
      </c>
      <c r="K465">
        <v>1</v>
      </c>
      <c r="L465" t="s">
        <v>63</v>
      </c>
      <c r="M465" s="11" t="s">
        <v>143</v>
      </c>
      <c r="N465" t="s">
        <v>72</v>
      </c>
      <c r="O465" t="s">
        <v>67</v>
      </c>
      <c r="R465">
        <v>0</v>
      </c>
      <c r="S465">
        <v>14848.2</v>
      </c>
      <c r="AJ465">
        <v>0</v>
      </c>
    </row>
    <row r="466" spans="1:36" x14ac:dyDescent="0.3">
      <c r="A466" s="8" t="s">
        <v>128</v>
      </c>
      <c r="B466" t="s">
        <v>94</v>
      </c>
      <c r="C466" t="s">
        <v>140</v>
      </c>
      <c r="D466" t="s">
        <v>141</v>
      </c>
      <c r="J466" t="s">
        <v>142</v>
      </c>
      <c r="K466">
        <v>1</v>
      </c>
      <c r="L466" t="s">
        <v>63</v>
      </c>
      <c r="M466" s="11" t="s">
        <v>143</v>
      </c>
      <c r="N466" t="s">
        <v>72</v>
      </c>
      <c r="O466" t="s">
        <v>67</v>
      </c>
      <c r="R466">
        <v>0</v>
      </c>
      <c r="S466">
        <v>21900</v>
      </c>
      <c r="AJ466">
        <v>0</v>
      </c>
    </row>
    <row r="467" spans="1:36" x14ac:dyDescent="0.3">
      <c r="A467" s="8" t="s">
        <v>129</v>
      </c>
      <c r="B467" t="s">
        <v>94</v>
      </c>
      <c r="C467" t="s">
        <v>140</v>
      </c>
      <c r="D467" t="s">
        <v>141</v>
      </c>
      <c r="J467" t="s">
        <v>142</v>
      </c>
      <c r="K467">
        <v>1</v>
      </c>
      <c r="L467" t="s">
        <v>63</v>
      </c>
      <c r="M467" s="11" t="s">
        <v>143</v>
      </c>
      <c r="N467" t="s">
        <v>72</v>
      </c>
      <c r="O467" t="s">
        <v>67</v>
      </c>
      <c r="R467">
        <v>0</v>
      </c>
      <c r="S467">
        <v>14600</v>
      </c>
      <c r="AJ467">
        <v>0</v>
      </c>
    </row>
    <row r="468" spans="1:36" x14ac:dyDescent="0.3">
      <c r="A468" s="8" t="s">
        <v>130</v>
      </c>
      <c r="B468" t="s">
        <v>94</v>
      </c>
      <c r="C468" t="s">
        <v>140</v>
      </c>
      <c r="D468" t="s">
        <v>141</v>
      </c>
      <c r="J468" t="s">
        <v>142</v>
      </c>
      <c r="K468">
        <v>1</v>
      </c>
      <c r="L468" t="s">
        <v>63</v>
      </c>
      <c r="M468" s="11" t="s">
        <v>143</v>
      </c>
      <c r="N468" t="s">
        <v>72</v>
      </c>
      <c r="O468" t="s">
        <v>67</v>
      </c>
      <c r="R468">
        <v>0</v>
      </c>
      <c r="S468">
        <v>28027.62</v>
      </c>
      <c r="AJ468">
        <v>0</v>
      </c>
    </row>
    <row r="469" spans="1:36" x14ac:dyDescent="0.3">
      <c r="A469" s="8" t="s">
        <v>131</v>
      </c>
      <c r="B469" t="s">
        <v>94</v>
      </c>
      <c r="C469" t="s">
        <v>140</v>
      </c>
      <c r="D469" t="s">
        <v>141</v>
      </c>
      <c r="J469" t="s">
        <v>142</v>
      </c>
      <c r="K469">
        <v>1</v>
      </c>
      <c r="L469" t="s">
        <v>63</v>
      </c>
      <c r="M469" s="11" t="s">
        <v>143</v>
      </c>
      <c r="N469" t="s">
        <v>72</v>
      </c>
      <c r="O469" t="s">
        <v>67</v>
      </c>
      <c r="R469">
        <v>0</v>
      </c>
      <c r="S469">
        <v>18685.080000000002</v>
      </c>
      <c r="AJ469">
        <v>0</v>
      </c>
    </row>
    <row r="470" spans="1:36" x14ac:dyDescent="0.3">
      <c r="A470" s="8" t="s">
        <v>132</v>
      </c>
      <c r="B470" t="s">
        <v>94</v>
      </c>
      <c r="C470" t="s">
        <v>140</v>
      </c>
      <c r="D470" t="s">
        <v>141</v>
      </c>
      <c r="J470" t="s">
        <v>142</v>
      </c>
      <c r="K470">
        <v>1</v>
      </c>
      <c r="L470" t="s">
        <v>63</v>
      </c>
      <c r="M470" s="11" t="s">
        <v>143</v>
      </c>
      <c r="N470" t="s">
        <v>72</v>
      </c>
      <c r="O470" t="s">
        <v>67</v>
      </c>
      <c r="R470">
        <v>0</v>
      </c>
      <c r="S470">
        <v>18250</v>
      </c>
      <c r="AJ470">
        <v>0</v>
      </c>
    </row>
    <row r="471" spans="1:36" x14ac:dyDescent="0.3">
      <c r="A471" s="8" t="s">
        <v>133</v>
      </c>
      <c r="B471" t="s">
        <v>94</v>
      </c>
      <c r="C471" t="s">
        <v>140</v>
      </c>
      <c r="D471" t="s">
        <v>141</v>
      </c>
      <c r="J471" t="s">
        <v>142</v>
      </c>
      <c r="K471">
        <v>1</v>
      </c>
      <c r="L471" t="s">
        <v>63</v>
      </c>
      <c r="M471" s="11" t="s">
        <v>143</v>
      </c>
      <c r="N471" t="s">
        <v>72</v>
      </c>
      <c r="O471" t="s">
        <v>67</v>
      </c>
      <c r="R471">
        <v>0</v>
      </c>
      <c r="S471">
        <v>12483.000000000002</v>
      </c>
      <c r="AJ471">
        <v>0</v>
      </c>
    </row>
    <row r="472" spans="1:36" x14ac:dyDescent="0.3">
      <c r="A472" s="8" t="s">
        <v>134</v>
      </c>
      <c r="B472" t="s">
        <v>94</v>
      </c>
      <c r="C472" t="s">
        <v>140</v>
      </c>
      <c r="D472" t="s">
        <v>141</v>
      </c>
      <c r="J472" t="s">
        <v>142</v>
      </c>
      <c r="K472">
        <v>1</v>
      </c>
      <c r="L472" t="s">
        <v>63</v>
      </c>
      <c r="M472" s="11" t="s">
        <v>143</v>
      </c>
      <c r="N472" t="s">
        <v>72</v>
      </c>
      <c r="O472" t="s">
        <v>67</v>
      </c>
      <c r="R472">
        <v>0</v>
      </c>
      <c r="S472">
        <v>22075.199999999997</v>
      </c>
      <c r="AJ472">
        <v>0</v>
      </c>
    </row>
    <row r="473" spans="1:36" x14ac:dyDescent="0.3">
      <c r="A473" s="8" t="s">
        <v>12</v>
      </c>
      <c r="B473" t="s">
        <v>94</v>
      </c>
      <c r="C473" t="s">
        <v>140</v>
      </c>
      <c r="D473" t="s">
        <v>144</v>
      </c>
      <c r="E473" t="s">
        <v>12</v>
      </c>
      <c r="F473" t="s">
        <v>39</v>
      </c>
      <c r="J473" t="s">
        <v>145</v>
      </c>
      <c r="K473" s="9">
        <f>1/1000000000/1000</f>
        <v>9.9999999999999998E-13</v>
      </c>
      <c r="L473" t="s">
        <v>68</v>
      </c>
      <c r="M473" t="s">
        <v>69</v>
      </c>
      <c r="N473" t="s">
        <v>65</v>
      </c>
      <c r="O473" t="s">
        <v>66</v>
      </c>
      <c r="AJ473">
        <v>0</v>
      </c>
    </row>
    <row r="474" spans="1:36" x14ac:dyDescent="0.3">
      <c r="A474" t="s">
        <v>12</v>
      </c>
      <c r="B474" t="s">
        <v>94</v>
      </c>
      <c r="C474" t="s">
        <v>140</v>
      </c>
      <c r="D474" t="s">
        <v>146</v>
      </c>
      <c r="E474" t="s">
        <v>12</v>
      </c>
      <c r="J474" t="s">
        <v>147</v>
      </c>
      <c r="K474">
        <v>1</v>
      </c>
      <c r="L474" t="s">
        <v>68</v>
      </c>
      <c r="M474" t="s">
        <v>69</v>
      </c>
      <c r="N474" t="s">
        <v>65</v>
      </c>
      <c r="AJ474">
        <v>0</v>
      </c>
    </row>
    <row r="475" spans="1:36" x14ac:dyDescent="0.3">
      <c r="A475" t="s">
        <v>108</v>
      </c>
      <c r="B475" t="s">
        <v>94</v>
      </c>
      <c r="C475" t="s">
        <v>140</v>
      </c>
      <c r="D475" t="s">
        <v>146</v>
      </c>
      <c r="E475" t="s">
        <v>12</v>
      </c>
      <c r="J475" t="s">
        <v>147</v>
      </c>
      <c r="K475">
        <v>1</v>
      </c>
      <c r="L475" t="s">
        <v>68</v>
      </c>
      <c r="M475" t="s">
        <v>69</v>
      </c>
      <c r="N475" t="s">
        <v>65</v>
      </c>
      <c r="AJ475">
        <v>0</v>
      </c>
    </row>
    <row r="476" spans="1:36" x14ac:dyDescent="0.3">
      <c r="A476" t="s">
        <v>107</v>
      </c>
      <c r="B476" t="s">
        <v>94</v>
      </c>
      <c r="C476" t="s">
        <v>140</v>
      </c>
      <c r="D476" t="s">
        <v>146</v>
      </c>
      <c r="E476" t="s">
        <v>12</v>
      </c>
      <c r="J476" t="s">
        <v>147</v>
      </c>
      <c r="K476">
        <v>1</v>
      </c>
      <c r="L476" t="s">
        <v>68</v>
      </c>
      <c r="M476" t="s">
        <v>69</v>
      </c>
      <c r="N476" t="s">
        <v>65</v>
      </c>
      <c r="AJ476">
        <v>0</v>
      </c>
    </row>
    <row r="477" spans="1:36" x14ac:dyDescent="0.3">
      <c r="A477" t="s">
        <v>110</v>
      </c>
      <c r="B477" t="s">
        <v>94</v>
      </c>
      <c r="C477" t="s">
        <v>140</v>
      </c>
      <c r="D477" t="s">
        <v>146</v>
      </c>
      <c r="E477" t="s">
        <v>12</v>
      </c>
      <c r="J477" t="s">
        <v>147</v>
      </c>
      <c r="K477">
        <v>1</v>
      </c>
      <c r="L477" t="s">
        <v>68</v>
      </c>
      <c r="M477" t="s">
        <v>69</v>
      </c>
      <c r="N477" t="s">
        <v>65</v>
      </c>
      <c r="AJ477">
        <v>0</v>
      </c>
    </row>
    <row r="478" spans="1:36" x14ac:dyDescent="0.3">
      <c r="A478" t="s">
        <v>117</v>
      </c>
      <c r="B478" t="s">
        <v>94</v>
      </c>
      <c r="C478" t="s">
        <v>140</v>
      </c>
      <c r="D478" t="s">
        <v>146</v>
      </c>
      <c r="E478" t="s">
        <v>12</v>
      </c>
      <c r="J478" t="s">
        <v>147</v>
      </c>
      <c r="K478">
        <v>1</v>
      </c>
      <c r="L478" t="s">
        <v>68</v>
      </c>
      <c r="M478" t="s">
        <v>69</v>
      </c>
      <c r="N478" t="s">
        <v>65</v>
      </c>
      <c r="AJ478">
        <v>0</v>
      </c>
    </row>
    <row r="479" spans="1:36" x14ac:dyDescent="0.3">
      <c r="A479" t="s">
        <v>132</v>
      </c>
      <c r="B479" t="s">
        <v>94</v>
      </c>
      <c r="C479" t="s">
        <v>140</v>
      </c>
      <c r="D479" t="s">
        <v>146</v>
      </c>
      <c r="E479" t="s">
        <v>12</v>
      </c>
      <c r="J479" t="s">
        <v>147</v>
      </c>
      <c r="K479">
        <v>1</v>
      </c>
      <c r="L479" t="s">
        <v>68</v>
      </c>
      <c r="M479" t="s">
        <v>69</v>
      </c>
      <c r="N479" t="s">
        <v>65</v>
      </c>
      <c r="AJ479">
        <v>0</v>
      </c>
    </row>
    <row r="480" spans="1:36" x14ac:dyDescent="0.3">
      <c r="A480" t="s">
        <v>126</v>
      </c>
      <c r="B480" t="s">
        <v>94</v>
      </c>
      <c r="C480" t="s">
        <v>140</v>
      </c>
      <c r="D480" t="s">
        <v>146</v>
      </c>
      <c r="E480" t="s">
        <v>12</v>
      </c>
      <c r="J480" t="s">
        <v>147</v>
      </c>
      <c r="K480">
        <v>1</v>
      </c>
      <c r="L480" t="s">
        <v>68</v>
      </c>
      <c r="M480" t="s">
        <v>69</v>
      </c>
      <c r="N480" t="s">
        <v>65</v>
      </c>
      <c r="AJ480">
        <v>0</v>
      </c>
    </row>
    <row r="481" spans="1:36" x14ac:dyDescent="0.3">
      <c r="A481" t="s">
        <v>102</v>
      </c>
      <c r="B481" t="s">
        <v>94</v>
      </c>
      <c r="C481" t="s">
        <v>140</v>
      </c>
      <c r="D481" t="s">
        <v>146</v>
      </c>
      <c r="E481" t="s">
        <v>12</v>
      </c>
      <c r="J481" t="s">
        <v>147</v>
      </c>
      <c r="K481">
        <v>1</v>
      </c>
      <c r="L481" t="s">
        <v>68</v>
      </c>
      <c r="M481" t="s">
        <v>69</v>
      </c>
      <c r="N481" t="s">
        <v>65</v>
      </c>
      <c r="AJ481">
        <v>0</v>
      </c>
    </row>
    <row r="482" spans="1:36" x14ac:dyDescent="0.3">
      <c r="A482" t="s">
        <v>126</v>
      </c>
      <c r="B482" t="s">
        <v>94</v>
      </c>
      <c r="C482" t="s">
        <v>140</v>
      </c>
      <c r="D482" t="s">
        <v>138</v>
      </c>
      <c r="E482" t="s">
        <v>12</v>
      </c>
      <c r="J482" t="s">
        <v>139</v>
      </c>
      <c r="K482">
        <v>1</v>
      </c>
      <c r="L482" t="s">
        <v>70</v>
      </c>
      <c r="M482" t="s">
        <v>69</v>
      </c>
      <c r="N482" t="s">
        <v>65</v>
      </c>
      <c r="O482" t="s">
        <v>66</v>
      </c>
      <c r="AJ482">
        <v>0</v>
      </c>
    </row>
    <row r="483" spans="1:36" x14ac:dyDescent="0.3">
      <c r="A483" t="s">
        <v>102</v>
      </c>
      <c r="B483" t="s">
        <v>94</v>
      </c>
      <c r="C483" t="s">
        <v>140</v>
      </c>
      <c r="D483" t="s">
        <v>138</v>
      </c>
      <c r="E483" t="s">
        <v>12</v>
      </c>
      <c r="J483" t="s">
        <v>139</v>
      </c>
      <c r="K483">
        <v>1</v>
      </c>
      <c r="L483" t="s">
        <v>70</v>
      </c>
      <c r="M483" t="s">
        <v>69</v>
      </c>
      <c r="N483" t="s">
        <v>65</v>
      </c>
      <c r="O483" t="s">
        <v>66</v>
      </c>
      <c r="AJ483">
        <v>0</v>
      </c>
    </row>
    <row r="484" spans="1:36" x14ac:dyDescent="0.3">
      <c r="A484" t="s">
        <v>10</v>
      </c>
      <c r="B484" t="s">
        <v>94</v>
      </c>
      <c r="C484" t="s">
        <v>140</v>
      </c>
      <c r="D484" t="s">
        <v>138</v>
      </c>
      <c r="E484" t="s">
        <v>12</v>
      </c>
      <c r="J484" t="s">
        <v>139</v>
      </c>
      <c r="K484">
        <v>1</v>
      </c>
      <c r="L484" t="s">
        <v>70</v>
      </c>
      <c r="M484" t="s">
        <v>69</v>
      </c>
      <c r="N484" t="s">
        <v>65</v>
      </c>
      <c r="O484" t="s">
        <v>66</v>
      </c>
      <c r="AJ484">
        <v>0</v>
      </c>
    </row>
    <row r="485" spans="1:36" x14ac:dyDescent="0.3">
      <c r="A485" t="s">
        <v>11</v>
      </c>
      <c r="B485" t="s">
        <v>94</v>
      </c>
      <c r="C485" t="s">
        <v>140</v>
      </c>
      <c r="D485" t="s">
        <v>138</v>
      </c>
      <c r="E485" t="s">
        <v>12</v>
      </c>
      <c r="J485" t="s">
        <v>139</v>
      </c>
      <c r="K485">
        <v>1</v>
      </c>
      <c r="L485" t="s">
        <v>70</v>
      </c>
      <c r="M485" t="s">
        <v>69</v>
      </c>
      <c r="N485" t="s">
        <v>65</v>
      </c>
      <c r="O485" t="s">
        <v>66</v>
      </c>
      <c r="AJ485">
        <v>0</v>
      </c>
    </row>
    <row r="486" spans="1:36" x14ac:dyDescent="0.3">
      <c r="A486" t="s">
        <v>11</v>
      </c>
      <c r="B486" t="s">
        <v>94</v>
      </c>
      <c r="C486" t="s">
        <v>140</v>
      </c>
      <c r="D486" t="s">
        <v>138</v>
      </c>
      <c r="E486" t="s">
        <v>12</v>
      </c>
      <c r="J486" t="s">
        <v>139</v>
      </c>
      <c r="K486">
        <v>1</v>
      </c>
      <c r="L486" t="s">
        <v>70</v>
      </c>
      <c r="M486" t="s">
        <v>69</v>
      </c>
      <c r="N486" t="s">
        <v>65</v>
      </c>
      <c r="O486" t="s">
        <v>66</v>
      </c>
      <c r="AJ486">
        <v>0</v>
      </c>
    </row>
    <row r="487" spans="1:36" x14ac:dyDescent="0.3">
      <c r="A487" t="s">
        <v>105</v>
      </c>
      <c r="B487" t="s">
        <v>94</v>
      </c>
      <c r="C487" t="s">
        <v>140</v>
      </c>
      <c r="D487" t="s">
        <v>138</v>
      </c>
      <c r="E487" t="s">
        <v>12</v>
      </c>
      <c r="J487" t="s">
        <v>139</v>
      </c>
      <c r="K487">
        <v>1</v>
      </c>
      <c r="L487" t="s">
        <v>70</v>
      </c>
      <c r="M487" t="s">
        <v>69</v>
      </c>
      <c r="N487" t="s">
        <v>65</v>
      </c>
      <c r="O487" t="s">
        <v>66</v>
      </c>
      <c r="AJ487">
        <v>0</v>
      </c>
    </row>
    <row r="488" spans="1:36" x14ac:dyDescent="0.3">
      <c r="A488" t="s">
        <v>106</v>
      </c>
      <c r="B488" t="s">
        <v>94</v>
      </c>
      <c r="C488" t="s">
        <v>140</v>
      </c>
      <c r="D488" t="s">
        <v>138</v>
      </c>
      <c r="E488" t="s">
        <v>12</v>
      </c>
      <c r="J488" t="s">
        <v>139</v>
      </c>
      <c r="K488">
        <v>1</v>
      </c>
      <c r="L488" t="s">
        <v>70</v>
      </c>
      <c r="M488" t="s">
        <v>69</v>
      </c>
      <c r="N488" t="s">
        <v>65</v>
      </c>
      <c r="O488" t="s">
        <v>66</v>
      </c>
      <c r="AJ488">
        <v>0</v>
      </c>
    </row>
    <row r="489" spans="1:36" x14ac:dyDescent="0.3">
      <c r="A489" t="s">
        <v>107</v>
      </c>
      <c r="B489" t="s">
        <v>94</v>
      </c>
      <c r="C489" t="s">
        <v>140</v>
      </c>
      <c r="D489" t="s">
        <v>138</v>
      </c>
      <c r="E489" t="s">
        <v>12</v>
      </c>
      <c r="J489" t="s">
        <v>139</v>
      </c>
      <c r="K489">
        <v>1</v>
      </c>
      <c r="L489" t="s">
        <v>70</v>
      </c>
      <c r="M489" t="s">
        <v>69</v>
      </c>
      <c r="N489" t="s">
        <v>65</v>
      </c>
      <c r="O489" t="s">
        <v>66</v>
      </c>
      <c r="AJ489">
        <v>0</v>
      </c>
    </row>
    <row r="490" spans="1:36" x14ac:dyDescent="0.3">
      <c r="A490" t="s">
        <v>108</v>
      </c>
      <c r="B490" t="s">
        <v>94</v>
      </c>
      <c r="C490" t="s">
        <v>140</v>
      </c>
      <c r="D490" t="s">
        <v>138</v>
      </c>
      <c r="E490" t="s">
        <v>12</v>
      </c>
      <c r="J490" t="s">
        <v>139</v>
      </c>
      <c r="K490">
        <v>1</v>
      </c>
      <c r="L490" t="s">
        <v>70</v>
      </c>
      <c r="M490" t="s">
        <v>69</v>
      </c>
      <c r="N490" t="s">
        <v>65</v>
      </c>
      <c r="O490" t="s">
        <v>66</v>
      </c>
      <c r="AJ490">
        <v>0</v>
      </c>
    </row>
    <row r="491" spans="1:36" x14ac:dyDescent="0.3">
      <c r="A491" t="s">
        <v>109</v>
      </c>
      <c r="B491" t="s">
        <v>94</v>
      </c>
      <c r="C491" t="s">
        <v>140</v>
      </c>
      <c r="D491" t="s">
        <v>138</v>
      </c>
      <c r="E491" t="s">
        <v>12</v>
      </c>
      <c r="J491" t="s">
        <v>139</v>
      </c>
      <c r="K491">
        <v>1</v>
      </c>
      <c r="L491" t="s">
        <v>70</v>
      </c>
      <c r="M491" t="s">
        <v>69</v>
      </c>
      <c r="N491" t="s">
        <v>65</v>
      </c>
      <c r="O491" t="s">
        <v>66</v>
      </c>
      <c r="AJ491">
        <v>0</v>
      </c>
    </row>
    <row r="492" spans="1:36" x14ac:dyDescent="0.3">
      <c r="A492" t="s">
        <v>110</v>
      </c>
      <c r="B492" t="s">
        <v>94</v>
      </c>
      <c r="C492" t="s">
        <v>140</v>
      </c>
      <c r="D492" t="s">
        <v>138</v>
      </c>
      <c r="E492" t="s">
        <v>12</v>
      </c>
      <c r="J492" t="s">
        <v>139</v>
      </c>
      <c r="K492">
        <v>1</v>
      </c>
      <c r="L492" t="s">
        <v>70</v>
      </c>
      <c r="M492" t="s">
        <v>69</v>
      </c>
      <c r="N492" t="s">
        <v>65</v>
      </c>
      <c r="O492" t="s">
        <v>66</v>
      </c>
      <c r="AJ492">
        <v>0</v>
      </c>
    </row>
    <row r="493" spans="1:36" x14ac:dyDescent="0.3">
      <c r="A493" t="s">
        <v>112</v>
      </c>
      <c r="B493" t="s">
        <v>94</v>
      </c>
      <c r="C493" t="s">
        <v>140</v>
      </c>
      <c r="D493" t="s">
        <v>138</v>
      </c>
      <c r="E493" t="s">
        <v>12</v>
      </c>
      <c r="J493" t="s">
        <v>139</v>
      </c>
      <c r="K493">
        <v>1</v>
      </c>
      <c r="L493" t="s">
        <v>70</v>
      </c>
      <c r="M493" t="s">
        <v>69</v>
      </c>
      <c r="N493" t="s">
        <v>65</v>
      </c>
      <c r="O493" t="s">
        <v>66</v>
      </c>
      <c r="AJ493">
        <v>0</v>
      </c>
    </row>
    <row r="494" spans="1:36" x14ac:dyDescent="0.3">
      <c r="A494" t="s">
        <v>114</v>
      </c>
      <c r="B494" t="s">
        <v>94</v>
      </c>
      <c r="C494" t="s">
        <v>140</v>
      </c>
      <c r="D494" t="s">
        <v>138</v>
      </c>
      <c r="E494" t="s">
        <v>12</v>
      </c>
      <c r="J494" t="s">
        <v>139</v>
      </c>
      <c r="K494">
        <v>1</v>
      </c>
      <c r="L494" t="s">
        <v>70</v>
      </c>
      <c r="M494" t="s">
        <v>69</v>
      </c>
      <c r="N494" t="s">
        <v>65</v>
      </c>
      <c r="O494" t="s">
        <v>66</v>
      </c>
      <c r="AJ494">
        <v>0</v>
      </c>
    </row>
    <row r="495" spans="1:36" x14ac:dyDescent="0.3">
      <c r="A495" t="s">
        <v>115</v>
      </c>
      <c r="B495" t="s">
        <v>94</v>
      </c>
      <c r="C495" t="s">
        <v>140</v>
      </c>
      <c r="D495" t="s">
        <v>138</v>
      </c>
      <c r="E495" t="s">
        <v>12</v>
      </c>
      <c r="J495" t="s">
        <v>139</v>
      </c>
      <c r="K495">
        <v>1</v>
      </c>
      <c r="L495" t="s">
        <v>70</v>
      </c>
      <c r="M495" t="s">
        <v>69</v>
      </c>
      <c r="N495" t="s">
        <v>65</v>
      </c>
      <c r="O495" t="s">
        <v>66</v>
      </c>
      <c r="AJ495">
        <v>0</v>
      </c>
    </row>
    <row r="496" spans="1:36" x14ac:dyDescent="0.3">
      <c r="A496" t="s">
        <v>117</v>
      </c>
      <c r="B496" t="s">
        <v>94</v>
      </c>
      <c r="C496" t="s">
        <v>140</v>
      </c>
      <c r="D496" t="s">
        <v>138</v>
      </c>
      <c r="E496" t="s">
        <v>12</v>
      </c>
      <c r="J496" t="s">
        <v>139</v>
      </c>
      <c r="K496">
        <v>1</v>
      </c>
      <c r="L496" t="s">
        <v>70</v>
      </c>
      <c r="M496" t="s">
        <v>69</v>
      </c>
      <c r="N496" t="s">
        <v>65</v>
      </c>
      <c r="O496" t="s">
        <v>66</v>
      </c>
      <c r="AJ496">
        <v>0</v>
      </c>
    </row>
    <row r="497" spans="1:36" x14ac:dyDescent="0.3">
      <c r="A497" t="s">
        <v>118</v>
      </c>
      <c r="B497" t="s">
        <v>94</v>
      </c>
      <c r="C497" t="s">
        <v>140</v>
      </c>
      <c r="D497" t="s">
        <v>138</v>
      </c>
      <c r="E497" t="s">
        <v>12</v>
      </c>
      <c r="J497" t="s">
        <v>139</v>
      </c>
      <c r="K497">
        <v>1</v>
      </c>
      <c r="L497" t="s">
        <v>70</v>
      </c>
      <c r="M497" t="s">
        <v>69</v>
      </c>
      <c r="N497" t="s">
        <v>65</v>
      </c>
      <c r="O497" t="s">
        <v>66</v>
      </c>
      <c r="AJ497">
        <v>0</v>
      </c>
    </row>
    <row r="498" spans="1:36" x14ac:dyDescent="0.3">
      <c r="A498" t="s">
        <v>119</v>
      </c>
      <c r="B498" t="s">
        <v>94</v>
      </c>
      <c r="C498" t="s">
        <v>140</v>
      </c>
      <c r="D498" t="s">
        <v>138</v>
      </c>
      <c r="E498" t="s">
        <v>12</v>
      </c>
      <c r="J498" t="s">
        <v>139</v>
      </c>
      <c r="K498">
        <v>1</v>
      </c>
      <c r="L498" t="s">
        <v>70</v>
      </c>
      <c r="M498" t="s">
        <v>69</v>
      </c>
      <c r="N498" t="s">
        <v>65</v>
      </c>
      <c r="O498" t="s">
        <v>66</v>
      </c>
      <c r="AJ498">
        <v>0</v>
      </c>
    </row>
    <row r="499" spans="1:36" x14ac:dyDescent="0.3">
      <c r="A499" t="s">
        <v>120</v>
      </c>
      <c r="B499" t="s">
        <v>94</v>
      </c>
      <c r="C499" t="s">
        <v>140</v>
      </c>
      <c r="D499" t="s">
        <v>138</v>
      </c>
      <c r="E499" t="s">
        <v>12</v>
      </c>
      <c r="J499" t="s">
        <v>139</v>
      </c>
      <c r="K499">
        <v>1</v>
      </c>
      <c r="L499" t="s">
        <v>70</v>
      </c>
      <c r="M499" t="s">
        <v>69</v>
      </c>
      <c r="N499" t="s">
        <v>65</v>
      </c>
      <c r="O499" t="s">
        <v>66</v>
      </c>
      <c r="AJ499">
        <v>0</v>
      </c>
    </row>
    <row r="500" spans="1:36" x14ac:dyDescent="0.3">
      <c r="A500" t="s">
        <v>121</v>
      </c>
      <c r="B500" t="s">
        <v>94</v>
      </c>
      <c r="C500" t="s">
        <v>140</v>
      </c>
      <c r="D500" t="s">
        <v>138</v>
      </c>
      <c r="E500" t="s">
        <v>12</v>
      </c>
      <c r="J500" t="s">
        <v>139</v>
      </c>
      <c r="K500">
        <v>1</v>
      </c>
      <c r="L500" t="s">
        <v>70</v>
      </c>
      <c r="M500" t="s">
        <v>69</v>
      </c>
      <c r="N500" t="s">
        <v>65</v>
      </c>
      <c r="O500" t="s">
        <v>66</v>
      </c>
      <c r="AJ500">
        <v>0</v>
      </c>
    </row>
    <row r="501" spans="1:36" x14ac:dyDescent="0.3">
      <c r="A501" t="s">
        <v>122</v>
      </c>
      <c r="B501" t="s">
        <v>94</v>
      </c>
      <c r="C501" t="s">
        <v>140</v>
      </c>
      <c r="D501" t="s">
        <v>138</v>
      </c>
      <c r="E501" t="s">
        <v>12</v>
      </c>
      <c r="J501" t="s">
        <v>139</v>
      </c>
      <c r="K501">
        <v>1</v>
      </c>
      <c r="L501" t="s">
        <v>70</v>
      </c>
      <c r="M501" t="s">
        <v>69</v>
      </c>
      <c r="N501" t="s">
        <v>65</v>
      </c>
      <c r="O501" t="s">
        <v>66</v>
      </c>
      <c r="AJ501">
        <v>0</v>
      </c>
    </row>
    <row r="502" spans="1:36" x14ac:dyDescent="0.3">
      <c r="A502" t="s">
        <v>123</v>
      </c>
      <c r="B502" t="s">
        <v>94</v>
      </c>
      <c r="C502" t="s">
        <v>140</v>
      </c>
      <c r="D502" t="s">
        <v>138</v>
      </c>
      <c r="E502" t="s">
        <v>12</v>
      </c>
      <c r="J502" t="s">
        <v>139</v>
      </c>
      <c r="K502">
        <v>1</v>
      </c>
      <c r="L502" t="s">
        <v>70</v>
      </c>
      <c r="M502" t="s">
        <v>69</v>
      </c>
      <c r="N502" t="s">
        <v>65</v>
      </c>
      <c r="O502" t="s">
        <v>66</v>
      </c>
      <c r="AJ502">
        <v>0</v>
      </c>
    </row>
    <row r="503" spans="1:36" x14ac:dyDescent="0.3">
      <c r="A503" t="s">
        <v>124</v>
      </c>
      <c r="B503" t="s">
        <v>94</v>
      </c>
      <c r="C503" t="s">
        <v>140</v>
      </c>
      <c r="D503" t="s">
        <v>138</v>
      </c>
      <c r="E503" t="s">
        <v>12</v>
      </c>
      <c r="J503" t="s">
        <v>139</v>
      </c>
      <c r="K503">
        <v>1</v>
      </c>
      <c r="L503" t="s">
        <v>70</v>
      </c>
      <c r="M503" t="s">
        <v>69</v>
      </c>
      <c r="N503" t="s">
        <v>65</v>
      </c>
      <c r="O503" t="s">
        <v>66</v>
      </c>
      <c r="AJ503">
        <v>0</v>
      </c>
    </row>
    <row r="504" spans="1:36" x14ac:dyDescent="0.3">
      <c r="A504" t="s">
        <v>125</v>
      </c>
      <c r="B504" t="s">
        <v>94</v>
      </c>
      <c r="C504" t="s">
        <v>140</v>
      </c>
      <c r="D504" t="s">
        <v>138</v>
      </c>
      <c r="E504" t="s">
        <v>12</v>
      </c>
      <c r="J504" t="s">
        <v>139</v>
      </c>
      <c r="K504">
        <v>1</v>
      </c>
      <c r="L504" t="s">
        <v>70</v>
      </c>
      <c r="M504" t="s">
        <v>69</v>
      </c>
      <c r="N504" t="s">
        <v>65</v>
      </c>
      <c r="O504" t="s">
        <v>66</v>
      </c>
      <c r="AJ504">
        <v>0</v>
      </c>
    </row>
    <row r="505" spans="1:36" x14ac:dyDescent="0.3">
      <c r="A505" t="s">
        <v>126</v>
      </c>
      <c r="B505" t="s">
        <v>94</v>
      </c>
      <c r="C505" t="s">
        <v>140</v>
      </c>
      <c r="D505" t="s">
        <v>138</v>
      </c>
      <c r="E505" t="s">
        <v>12</v>
      </c>
      <c r="J505" t="s">
        <v>139</v>
      </c>
      <c r="K505">
        <v>1</v>
      </c>
      <c r="L505" t="s">
        <v>70</v>
      </c>
      <c r="M505" t="s">
        <v>69</v>
      </c>
      <c r="N505" t="s">
        <v>65</v>
      </c>
      <c r="O505" t="s">
        <v>66</v>
      </c>
      <c r="AJ505">
        <v>0</v>
      </c>
    </row>
    <row r="506" spans="1:36" x14ac:dyDescent="0.3">
      <c r="A506" t="s">
        <v>128</v>
      </c>
      <c r="B506" t="s">
        <v>94</v>
      </c>
      <c r="C506" t="s">
        <v>140</v>
      </c>
      <c r="D506" t="s">
        <v>138</v>
      </c>
      <c r="E506" t="s">
        <v>12</v>
      </c>
      <c r="J506" t="s">
        <v>139</v>
      </c>
      <c r="K506">
        <v>1</v>
      </c>
      <c r="L506" t="s">
        <v>70</v>
      </c>
      <c r="M506" t="s">
        <v>69</v>
      </c>
      <c r="N506" t="s">
        <v>65</v>
      </c>
      <c r="O506" t="s">
        <v>66</v>
      </c>
      <c r="AJ506">
        <v>0</v>
      </c>
    </row>
    <row r="507" spans="1:36" x14ac:dyDescent="0.3">
      <c r="A507" t="s">
        <v>129</v>
      </c>
      <c r="B507" t="s">
        <v>94</v>
      </c>
      <c r="C507" t="s">
        <v>140</v>
      </c>
      <c r="D507" t="s">
        <v>138</v>
      </c>
      <c r="E507" t="s">
        <v>12</v>
      </c>
      <c r="J507" t="s">
        <v>139</v>
      </c>
      <c r="K507">
        <v>1</v>
      </c>
      <c r="L507" t="s">
        <v>70</v>
      </c>
      <c r="M507" t="s">
        <v>69</v>
      </c>
      <c r="N507" t="s">
        <v>65</v>
      </c>
      <c r="O507" t="s">
        <v>66</v>
      </c>
      <c r="AJ507">
        <v>0</v>
      </c>
    </row>
    <row r="508" spans="1:36" x14ac:dyDescent="0.3">
      <c r="A508" t="s">
        <v>130</v>
      </c>
      <c r="B508" t="s">
        <v>94</v>
      </c>
      <c r="C508" t="s">
        <v>140</v>
      </c>
      <c r="D508" t="s">
        <v>138</v>
      </c>
      <c r="E508" t="s">
        <v>12</v>
      </c>
      <c r="J508" t="s">
        <v>139</v>
      </c>
      <c r="K508">
        <v>1</v>
      </c>
      <c r="L508" t="s">
        <v>70</v>
      </c>
      <c r="M508" t="s">
        <v>69</v>
      </c>
      <c r="N508" t="s">
        <v>65</v>
      </c>
      <c r="O508" t="s">
        <v>66</v>
      </c>
      <c r="AJ508">
        <v>0</v>
      </c>
    </row>
    <row r="509" spans="1:36" x14ac:dyDescent="0.3">
      <c r="A509" t="s">
        <v>131</v>
      </c>
      <c r="B509" t="s">
        <v>94</v>
      </c>
      <c r="C509" t="s">
        <v>140</v>
      </c>
      <c r="D509" t="s">
        <v>138</v>
      </c>
      <c r="E509" t="s">
        <v>12</v>
      </c>
      <c r="J509" t="s">
        <v>139</v>
      </c>
      <c r="K509">
        <v>1</v>
      </c>
      <c r="L509" t="s">
        <v>70</v>
      </c>
      <c r="M509" t="s">
        <v>69</v>
      </c>
      <c r="N509" t="s">
        <v>65</v>
      </c>
      <c r="O509" t="s">
        <v>66</v>
      </c>
      <c r="AJ509">
        <v>0</v>
      </c>
    </row>
    <row r="510" spans="1:36" x14ac:dyDescent="0.3">
      <c r="A510" t="s">
        <v>133</v>
      </c>
      <c r="B510" t="s">
        <v>94</v>
      </c>
      <c r="C510" t="s">
        <v>140</v>
      </c>
      <c r="D510" t="s">
        <v>138</v>
      </c>
      <c r="E510" t="s">
        <v>12</v>
      </c>
      <c r="J510" t="s">
        <v>139</v>
      </c>
      <c r="K510">
        <v>1</v>
      </c>
      <c r="L510" t="s">
        <v>70</v>
      </c>
      <c r="M510" t="s">
        <v>69</v>
      </c>
      <c r="N510" t="s">
        <v>65</v>
      </c>
      <c r="O510" t="s">
        <v>66</v>
      </c>
      <c r="AJ510">
        <v>0</v>
      </c>
    </row>
    <row r="511" spans="1:36" x14ac:dyDescent="0.3">
      <c r="A511" t="s">
        <v>132</v>
      </c>
      <c r="B511" t="s">
        <v>94</v>
      </c>
      <c r="C511" t="s">
        <v>140</v>
      </c>
      <c r="D511" t="s">
        <v>138</v>
      </c>
      <c r="E511" t="s">
        <v>12</v>
      </c>
      <c r="J511" t="s">
        <v>139</v>
      </c>
      <c r="K511">
        <v>1</v>
      </c>
      <c r="L511" t="s">
        <v>70</v>
      </c>
      <c r="M511" t="s">
        <v>69</v>
      </c>
      <c r="N511" t="s">
        <v>65</v>
      </c>
      <c r="O511" t="s">
        <v>66</v>
      </c>
      <c r="AJ511">
        <v>0</v>
      </c>
    </row>
    <row r="512" spans="1:36" x14ac:dyDescent="0.3">
      <c r="A512" t="s">
        <v>134</v>
      </c>
      <c r="B512" t="s">
        <v>94</v>
      </c>
      <c r="C512" t="s">
        <v>140</v>
      </c>
      <c r="D512" t="s">
        <v>138</v>
      </c>
      <c r="E512" t="s">
        <v>12</v>
      </c>
      <c r="J512" t="s">
        <v>139</v>
      </c>
      <c r="K512">
        <v>1</v>
      </c>
      <c r="L512" t="s">
        <v>70</v>
      </c>
      <c r="M512" t="s">
        <v>69</v>
      </c>
      <c r="N512" t="s">
        <v>65</v>
      </c>
      <c r="O512" t="s">
        <v>66</v>
      </c>
      <c r="AJ512">
        <v>0</v>
      </c>
    </row>
    <row r="513" spans="1:36" x14ac:dyDescent="0.3">
      <c r="A513" t="s">
        <v>127</v>
      </c>
      <c r="B513" t="s">
        <v>94</v>
      </c>
      <c r="C513" t="s">
        <v>140</v>
      </c>
      <c r="D513" t="s">
        <v>138</v>
      </c>
      <c r="E513" t="s">
        <v>12</v>
      </c>
      <c r="J513" t="s">
        <v>139</v>
      </c>
      <c r="K513">
        <v>1</v>
      </c>
      <c r="L513" t="s">
        <v>70</v>
      </c>
      <c r="M513" t="s">
        <v>69</v>
      </c>
      <c r="N513" t="s">
        <v>65</v>
      </c>
      <c r="O513" t="s">
        <v>66</v>
      </c>
      <c r="AJ513">
        <v>0</v>
      </c>
    </row>
    <row r="514" spans="1:36" x14ac:dyDescent="0.3">
      <c r="A514" t="s">
        <v>113</v>
      </c>
      <c r="B514" t="s">
        <v>94</v>
      </c>
      <c r="C514" t="s">
        <v>140</v>
      </c>
      <c r="D514" t="s">
        <v>138</v>
      </c>
      <c r="E514" t="s">
        <v>12</v>
      </c>
      <c r="J514" t="s">
        <v>139</v>
      </c>
      <c r="K514">
        <v>1</v>
      </c>
      <c r="L514" t="s">
        <v>70</v>
      </c>
      <c r="M514" t="s">
        <v>69</v>
      </c>
      <c r="N514" t="s">
        <v>65</v>
      </c>
      <c r="O514" t="s">
        <v>66</v>
      </c>
      <c r="AJ514">
        <v>0</v>
      </c>
    </row>
    <row r="515" spans="1:36" x14ac:dyDescent="0.3">
      <c r="A515" t="s">
        <v>104</v>
      </c>
      <c r="B515" t="s">
        <v>94</v>
      </c>
      <c r="C515" t="s">
        <v>140</v>
      </c>
      <c r="D515" t="s">
        <v>138</v>
      </c>
      <c r="E515" t="s">
        <v>12</v>
      </c>
      <c r="J515" t="s">
        <v>139</v>
      </c>
      <c r="K515">
        <v>1</v>
      </c>
      <c r="L515" t="s">
        <v>70</v>
      </c>
      <c r="M515" t="s">
        <v>69</v>
      </c>
      <c r="N515" t="s">
        <v>65</v>
      </c>
      <c r="O515" t="s">
        <v>66</v>
      </c>
      <c r="AJ515">
        <v>0</v>
      </c>
    </row>
    <row r="516" spans="1:36" x14ac:dyDescent="0.3">
      <c r="A516" s="8" t="s">
        <v>10</v>
      </c>
      <c r="B516" t="s">
        <v>94</v>
      </c>
      <c r="C516" t="s">
        <v>148</v>
      </c>
      <c r="D516" t="s">
        <v>96</v>
      </c>
      <c r="J516" t="s">
        <v>97</v>
      </c>
      <c r="K516">
        <v>1</v>
      </c>
      <c r="L516" t="s">
        <v>98</v>
      </c>
      <c r="M516" t="s">
        <v>99</v>
      </c>
      <c r="N516" t="s">
        <v>72</v>
      </c>
      <c r="O516" t="s">
        <v>66</v>
      </c>
      <c r="P516" t="s">
        <v>67</v>
      </c>
      <c r="Q516" t="s">
        <v>100</v>
      </c>
      <c r="R516">
        <v>-7581.6599999999989</v>
      </c>
      <c r="S516">
        <v>3.8299999999999996</v>
      </c>
      <c r="AJ516">
        <v>0</v>
      </c>
    </row>
    <row r="517" spans="1:36" x14ac:dyDescent="0.3">
      <c r="A517" s="8" t="s">
        <v>101</v>
      </c>
      <c r="B517" t="s">
        <v>94</v>
      </c>
      <c r="C517" t="s">
        <v>148</v>
      </c>
      <c r="D517" t="s">
        <v>96</v>
      </c>
      <c r="J517" t="s">
        <v>97</v>
      </c>
      <c r="K517">
        <v>1</v>
      </c>
      <c r="L517" t="s">
        <v>98</v>
      </c>
      <c r="M517" t="s">
        <v>99</v>
      </c>
      <c r="N517" t="s">
        <v>72</v>
      </c>
      <c r="O517" t="s">
        <v>66</v>
      </c>
      <c r="P517" t="s">
        <v>67</v>
      </c>
      <c r="Q517" t="s">
        <v>100</v>
      </c>
      <c r="R517">
        <v>-1064.0040296924703</v>
      </c>
      <c r="S517">
        <v>0.56511134676564134</v>
      </c>
      <c r="AJ517">
        <v>0</v>
      </c>
    </row>
    <row r="518" spans="1:36" x14ac:dyDescent="0.3">
      <c r="A518" s="8" t="s">
        <v>102</v>
      </c>
      <c r="B518" t="s">
        <v>94</v>
      </c>
      <c r="C518" t="s">
        <v>148</v>
      </c>
      <c r="D518" t="s">
        <v>96</v>
      </c>
      <c r="J518" t="s">
        <v>97</v>
      </c>
      <c r="K518">
        <v>1</v>
      </c>
      <c r="L518" t="s">
        <v>98</v>
      </c>
      <c r="M518" t="s">
        <v>99</v>
      </c>
      <c r="N518" t="s">
        <v>72</v>
      </c>
      <c r="O518" t="s">
        <v>66</v>
      </c>
      <c r="P518" t="s">
        <v>67</v>
      </c>
      <c r="Q518" t="s">
        <v>100</v>
      </c>
      <c r="R518">
        <v>-1136.8810180275709</v>
      </c>
      <c r="S518">
        <v>0.60381760339342494</v>
      </c>
      <c r="AJ518">
        <v>0</v>
      </c>
    </row>
    <row r="519" spans="1:36" x14ac:dyDescent="0.3">
      <c r="A519" s="8" t="s">
        <v>103</v>
      </c>
      <c r="B519" t="s">
        <v>94</v>
      </c>
      <c r="C519" t="s">
        <v>148</v>
      </c>
      <c r="D519" t="s">
        <v>96</v>
      </c>
      <c r="J519" t="s">
        <v>97</v>
      </c>
      <c r="K519">
        <v>1</v>
      </c>
      <c r="L519" t="s">
        <v>98</v>
      </c>
      <c r="M519" t="s">
        <v>99</v>
      </c>
      <c r="N519" t="s">
        <v>72</v>
      </c>
      <c r="O519" t="s">
        <v>66</v>
      </c>
      <c r="P519" t="s">
        <v>67</v>
      </c>
      <c r="Q519" t="s">
        <v>100</v>
      </c>
      <c r="R519">
        <v>-1712.819999999999</v>
      </c>
      <c r="S519">
        <v>0.90999999999999948</v>
      </c>
      <c r="AJ519">
        <v>0</v>
      </c>
    </row>
    <row r="520" spans="1:36" x14ac:dyDescent="0.3">
      <c r="A520" s="8" t="s">
        <v>11</v>
      </c>
      <c r="B520" t="s">
        <v>94</v>
      </c>
      <c r="C520" t="s">
        <v>148</v>
      </c>
      <c r="D520" t="s">
        <v>96</v>
      </c>
      <c r="J520" t="s">
        <v>97</v>
      </c>
      <c r="K520">
        <v>1</v>
      </c>
      <c r="L520" t="s">
        <v>98</v>
      </c>
      <c r="M520" t="s">
        <v>99</v>
      </c>
      <c r="N520" t="s">
        <v>72</v>
      </c>
      <c r="O520" t="s">
        <v>66</v>
      </c>
      <c r="P520" t="s">
        <v>67</v>
      </c>
      <c r="Q520" t="s">
        <v>100</v>
      </c>
      <c r="R520">
        <v>-1374.4599999999994</v>
      </c>
      <c r="S520">
        <v>0.72999999999999965</v>
      </c>
      <c r="AJ520">
        <v>0</v>
      </c>
    </row>
    <row r="521" spans="1:36" x14ac:dyDescent="0.3">
      <c r="A521" s="8" t="s">
        <v>104</v>
      </c>
      <c r="B521" t="s">
        <v>94</v>
      </c>
      <c r="C521" t="s">
        <v>148</v>
      </c>
      <c r="D521" t="s">
        <v>96</v>
      </c>
      <c r="J521" t="s">
        <v>97</v>
      </c>
      <c r="K521">
        <v>1</v>
      </c>
      <c r="L521" t="s">
        <v>98</v>
      </c>
      <c r="M521" t="s">
        <v>99</v>
      </c>
      <c r="N521" t="s">
        <v>72</v>
      </c>
      <c r="O521" t="s">
        <v>66</v>
      </c>
      <c r="P521" t="s">
        <v>67</v>
      </c>
      <c r="Q521" t="s">
        <v>100</v>
      </c>
      <c r="R521">
        <v>-972.17902439024351</v>
      </c>
      <c r="S521">
        <v>0.51634146341463394</v>
      </c>
      <c r="AJ521">
        <v>0</v>
      </c>
    </row>
    <row r="522" spans="1:36" x14ac:dyDescent="0.3">
      <c r="A522" s="8" t="s">
        <v>105</v>
      </c>
      <c r="B522" t="s">
        <v>94</v>
      </c>
      <c r="C522" t="s">
        <v>148</v>
      </c>
      <c r="D522" t="s">
        <v>96</v>
      </c>
      <c r="J522" t="s">
        <v>97</v>
      </c>
      <c r="K522">
        <v>1</v>
      </c>
      <c r="L522" t="s">
        <v>98</v>
      </c>
      <c r="M522" t="s">
        <v>99</v>
      </c>
      <c r="N522" t="s">
        <v>72</v>
      </c>
      <c r="O522" t="s">
        <v>66</v>
      </c>
      <c r="P522" t="s">
        <v>67</v>
      </c>
      <c r="Q522" t="s">
        <v>100</v>
      </c>
      <c r="R522">
        <v>1689.6000000000001</v>
      </c>
      <c r="S522">
        <v>-0.8</v>
      </c>
      <c r="AJ522">
        <v>0</v>
      </c>
    </row>
    <row r="523" spans="1:36" x14ac:dyDescent="0.3">
      <c r="A523" s="8" t="s">
        <v>106</v>
      </c>
      <c r="B523" t="s">
        <v>94</v>
      </c>
      <c r="C523" t="s">
        <v>148</v>
      </c>
      <c r="D523" t="s">
        <v>96</v>
      </c>
      <c r="J523" t="s">
        <v>97</v>
      </c>
      <c r="K523">
        <v>1</v>
      </c>
      <c r="L523" t="s">
        <v>98</v>
      </c>
      <c r="M523" t="s">
        <v>99</v>
      </c>
      <c r="N523" t="s">
        <v>72</v>
      </c>
      <c r="O523" t="s">
        <v>66</v>
      </c>
      <c r="P523" t="s">
        <v>67</v>
      </c>
      <c r="Q523" t="s">
        <v>100</v>
      </c>
      <c r="R523">
        <v>-1641.7199999999989</v>
      </c>
      <c r="S523">
        <v>0.85999999999999943</v>
      </c>
      <c r="AJ523">
        <v>0</v>
      </c>
    </row>
    <row r="524" spans="1:36" x14ac:dyDescent="0.3">
      <c r="A524" s="8" t="s">
        <v>107</v>
      </c>
      <c r="B524" t="s">
        <v>94</v>
      </c>
      <c r="C524" t="s">
        <v>148</v>
      </c>
      <c r="D524" t="s">
        <v>96</v>
      </c>
      <c r="J524" t="s">
        <v>97</v>
      </c>
      <c r="K524">
        <v>1</v>
      </c>
      <c r="L524" t="s">
        <v>98</v>
      </c>
      <c r="M524" t="s">
        <v>99</v>
      </c>
      <c r="N524" t="s">
        <v>72</v>
      </c>
      <c r="O524" t="s">
        <v>66</v>
      </c>
      <c r="P524" t="s">
        <v>67</v>
      </c>
      <c r="Q524" t="s">
        <v>100</v>
      </c>
      <c r="R524">
        <v>-2737.8199999999993</v>
      </c>
      <c r="S524">
        <v>1.4099999999999995</v>
      </c>
      <c r="AJ524">
        <v>0</v>
      </c>
    </row>
    <row r="525" spans="1:36" x14ac:dyDescent="0.3">
      <c r="A525" s="8" t="s">
        <v>108</v>
      </c>
      <c r="B525" t="s">
        <v>94</v>
      </c>
      <c r="C525" t="s">
        <v>148</v>
      </c>
      <c r="D525" t="s">
        <v>96</v>
      </c>
      <c r="J525" t="s">
        <v>97</v>
      </c>
      <c r="K525">
        <v>1</v>
      </c>
      <c r="L525" t="s">
        <v>98</v>
      </c>
      <c r="M525" t="s">
        <v>99</v>
      </c>
      <c r="N525" t="s">
        <v>72</v>
      </c>
      <c r="O525" t="s">
        <v>66</v>
      </c>
      <c r="P525" t="s">
        <v>67</v>
      </c>
      <c r="Q525" t="s">
        <v>100</v>
      </c>
      <c r="R525">
        <v>-1053.1400000000006</v>
      </c>
      <c r="S525">
        <v>0.57000000000000028</v>
      </c>
      <c r="AJ525">
        <v>0</v>
      </c>
    </row>
    <row r="526" spans="1:36" x14ac:dyDescent="0.3">
      <c r="A526" s="8" t="s">
        <v>109</v>
      </c>
      <c r="B526" t="s">
        <v>94</v>
      </c>
      <c r="C526" t="s">
        <v>148</v>
      </c>
      <c r="D526" t="s">
        <v>96</v>
      </c>
      <c r="J526" t="s">
        <v>97</v>
      </c>
      <c r="K526">
        <v>1</v>
      </c>
      <c r="L526" t="s">
        <v>98</v>
      </c>
      <c r="M526" t="s">
        <v>99</v>
      </c>
      <c r="N526" t="s">
        <v>72</v>
      </c>
      <c r="O526" t="s">
        <v>66</v>
      </c>
      <c r="P526" t="s">
        <v>67</v>
      </c>
      <c r="Q526" t="s">
        <v>100</v>
      </c>
      <c r="R526">
        <v>-1189.3524496288435</v>
      </c>
      <c r="S526">
        <v>0.63168610816542914</v>
      </c>
      <c r="AJ526">
        <v>0</v>
      </c>
    </row>
    <row r="527" spans="1:36" x14ac:dyDescent="0.3">
      <c r="A527" s="8" t="s">
        <v>110</v>
      </c>
      <c r="B527" t="s">
        <v>94</v>
      </c>
      <c r="C527" t="s">
        <v>148</v>
      </c>
      <c r="D527" t="s">
        <v>96</v>
      </c>
      <c r="J527" t="s">
        <v>97</v>
      </c>
      <c r="K527">
        <v>1</v>
      </c>
      <c r="L527" t="s">
        <v>98</v>
      </c>
      <c r="M527" t="s">
        <v>99</v>
      </c>
      <c r="N527" t="s">
        <v>72</v>
      </c>
      <c r="O527" t="s">
        <v>66</v>
      </c>
      <c r="P527" t="s">
        <v>67</v>
      </c>
      <c r="Q527" t="s">
        <v>100</v>
      </c>
      <c r="R527">
        <v>-630.71999999999878</v>
      </c>
      <c r="S527">
        <v>0.35999999999999943</v>
      </c>
      <c r="AJ527">
        <v>0</v>
      </c>
    </row>
    <row r="528" spans="1:36" x14ac:dyDescent="0.3">
      <c r="A528" s="8" t="s">
        <v>111</v>
      </c>
      <c r="B528" t="s">
        <v>94</v>
      </c>
      <c r="C528" t="s">
        <v>148</v>
      </c>
      <c r="D528" t="s">
        <v>96</v>
      </c>
      <c r="J528" t="s">
        <v>97</v>
      </c>
      <c r="K528">
        <v>1</v>
      </c>
      <c r="L528" t="s">
        <v>98</v>
      </c>
      <c r="M528" t="s">
        <v>99</v>
      </c>
      <c r="N528" t="s">
        <v>72</v>
      </c>
      <c r="O528" t="s">
        <v>66</v>
      </c>
      <c r="P528" t="s">
        <v>67</v>
      </c>
      <c r="Q528" t="s">
        <v>100</v>
      </c>
      <c r="R528">
        <v>-2060.961230116648</v>
      </c>
      <c r="S528">
        <v>1.0946129374337217</v>
      </c>
      <c r="AJ528">
        <v>0</v>
      </c>
    </row>
    <row r="529" spans="1:36" x14ac:dyDescent="0.3">
      <c r="A529" s="8" t="s">
        <v>112</v>
      </c>
      <c r="B529" t="s">
        <v>94</v>
      </c>
      <c r="C529" t="s">
        <v>148</v>
      </c>
      <c r="D529" t="s">
        <v>96</v>
      </c>
      <c r="J529" t="s">
        <v>97</v>
      </c>
      <c r="K529">
        <v>1</v>
      </c>
      <c r="L529" t="s">
        <v>98</v>
      </c>
      <c r="M529" t="s">
        <v>99</v>
      </c>
      <c r="N529" t="s">
        <v>72</v>
      </c>
      <c r="O529" t="s">
        <v>66</v>
      </c>
      <c r="P529" t="s">
        <v>67</v>
      </c>
      <c r="Q529" t="s">
        <v>100</v>
      </c>
      <c r="R529">
        <v>-910.96235418875881</v>
      </c>
      <c r="S529">
        <v>0.48382820784729563</v>
      </c>
      <c r="AJ529">
        <v>0</v>
      </c>
    </row>
    <row r="530" spans="1:36" x14ac:dyDescent="0.3">
      <c r="A530" s="8" t="s">
        <v>113</v>
      </c>
      <c r="B530" t="s">
        <v>94</v>
      </c>
      <c r="C530" t="s">
        <v>148</v>
      </c>
      <c r="D530" t="s">
        <v>96</v>
      </c>
      <c r="J530" t="s">
        <v>97</v>
      </c>
      <c r="K530">
        <v>1</v>
      </c>
      <c r="L530" t="s">
        <v>98</v>
      </c>
      <c r="M530" t="s">
        <v>99</v>
      </c>
      <c r="N530" t="s">
        <v>72</v>
      </c>
      <c r="O530" t="s">
        <v>66</v>
      </c>
      <c r="P530" t="s">
        <v>67</v>
      </c>
      <c r="Q530" t="s">
        <v>100</v>
      </c>
      <c r="R530">
        <v>-921.16513255567293</v>
      </c>
      <c r="S530">
        <v>0.48924708377518539</v>
      </c>
      <c r="AJ530">
        <v>0</v>
      </c>
    </row>
    <row r="531" spans="1:36" x14ac:dyDescent="0.3">
      <c r="A531" s="8" t="s">
        <v>114</v>
      </c>
      <c r="B531" t="s">
        <v>94</v>
      </c>
      <c r="C531" t="s">
        <v>148</v>
      </c>
      <c r="D531" t="s">
        <v>96</v>
      </c>
      <c r="J531" t="s">
        <v>97</v>
      </c>
      <c r="K531">
        <v>1</v>
      </c>
      <c r="L531" t="s">
        <v>98</v>
      </c>
      <c r="M531" t="s">
        <v>99</v>
      </c>
      <c r="N531" t="s">
        <v>72</v>
      </c>
      <c r="O531" t="s">
        <v>66</v>
      </c>
      <c r="P531" t="s">
        <v>67</v>
      </c>
      <c r="Q531" t="s">
        <v>100</v>
      </c>
      <c r="R531">
        <v>-1096.2199999999989</v>
      </c>
      <c r="S531">
        <v>0.60999999999999943</v>
      </c>
      <c r="AJ531">
        <v>0</v>
      </c>
    </row>
    <row r="532" spans="1:36" x14ac:dyDescent="0.3">
      <c r="A532" s="8" t="s">
        <v>115</v>
      </c>
      <c r="B532" t="s">
        <v>94</v>
      </c>
      <c r="C532" t="s">
        <v>148</v>
      </c>
      <c r="D532" t="s">
        <v>96</v>
      </c>
      <c r="J532" t="s">
        <v>97</v>
      </c>
      <c r="K532">
        <v>1</v>
      </c>
      <c r="L532" t="s">
        <v>98</v>
      </c>
      <c r="M532" t="s">
        <v>99</v>
      </c>
      <c r="N532" t="s">
        <v>72</v>
      </c>
      <c r="O532" t="s">
        <v>66</v>
      </c>
      <c r="P532" t="s">
        <v>67</v>
      </c>
      <c r="Q532" t="s">
        <v>100</v>
      </c>
      <c r="R532">
        <v>-1101.9000636267226</v>
      </c>
      <c r="S532">
        <v>0.58523860021208873</v>
      </c>
      <c r="AJ532">
        <v>0</v>
      </c>
    </row>
    <row r="533" spans="1:36" x14ac:dyDescent="0.3">
      <c r="A533" s="8" t="s">
        <v>116</v>
      </c>
      <c r="B533" t="s">
        <v>94</v>
      </c>
      <c r="C533" t="s">
        <v>148</v>
      </c>
      <c r="D533" t="s">
        <v>96</v>
      </c>
      <c r="J533" t="s">
        <v>97</v>
      </c>
      <c r="K533">
        <v>1</v>
      </c>
      <c r="L533" t="s">
        <v>98</v>
      </c>
      <c r="M533" t="s">
        <v>99</v>
      </c>
      <c r="N533" t="s">
        <v>72</v>
      </c>
      <c r="O533" t="s">
        <v>66</v>
      </c>
      <c r="P533" t="s">
        <v>67</v>
      </c>
      <c r="Q533" t="s">
        <v>100</v>
      </c>
      <c r="R533">
        <v>-1321.9885683987268</v>
      </c>
      <c r="S533">
        <v>0.70213149522799545</v>
      </c>
      <c r="AJ533">
        <v>0</v>
      </c>
    </row>
    <row r="534" spans="1:36" x14ac:dyDescent="0.3">
      <c r="A534" s="8" t="s">
        <v>117</v>
      </c>
      <c r="B534" t="s">
        <v>94</v>
      </c>
      <c r="C534" t="s">
        <v>148</v>
      </c>
      <c r="D534" t="s">
        <v>96</v>
      </c>
      <c r="J534" t="s">
        <v>97</v>
      </c>
      <c r="K534">
        <v>1</v>
      </c>
      <c r="L534" t="s">
        <v>98</v>
      </c>
      <c r="M534" t="s">
        <v>99</v>
      </c>
      <c r="N534" t="s">
        <v>72</v>
      </c>
      <c r="O534" t="s">
        <v>66</v>
      </c>
      <c r="P534" t="s">
        <v>67</v>
      </c>
      <c r="Q534" t="s">
        <v>100</v>
      </c>
      <c r="R534">
        <v>-1643.7400000000007</v>
      </c>
      <c r="S534">
        <v>0.87000000000000033</v>
      </c>
      <c r="AJ534">
        <v>0</v>
      </c>
    </row>
    <row r="535" spans="1:36" x14ac:dyDescent="0.3">
      <c r="A535" s="8" t="s">
        <v>118</v>
      </c>
      <c r="B535" t="s">
        <v>94</v>
      </c>
      <c r="C535" t="s">
        <v>148</v>
      </c>
      <c r="D535" t="s">
        <v>96</v>
      </c>
      <c r="J535" t="s">
        <v>97</v>
      </c>
      <c r="K535">
        <v>1</v>
      </c>
      <c r="L535" t="s">
        <v>98</v>
      </c>
      <c r="M535" t="s">
        <v>99</v>
      </c>
      <c r="N535" t="s">
        <v>72</v>
      </c>
      <c r="O535" t="s">
        <v>66</v>
      </c>
      <c r="P535" t="s">
        <v>67</v>
      </c>
      <c r="Q535" t="s">
        <v>100</v>
      </c>
      <c r="R535">
        <v>-1650.7400000000007</v>
      </c>
      <c r="S535">
        <v>0.87000000000000033</v>
      </c>
      <c r="AJ535">
        <v>0</v>
      </c>
    </row>
    <row r="536" spans="1:36" x14ac:dyDescent="0.3">
      <c r="A536" s="8" t="s">
        <v>119</v>
      </c>
      <c r="B536" t="s">
        <v>94</v>
      </c>
      <c r="C536" t="s">
        <v>148</v>
      </c>
      <c r="D536" t="s">
        <v>96</v>
      </c>
      <c r="J536" t="s">
        <v>97</v>
      </c>
      <c r="K536">
        <v>1</v>
      </c>
      <c r="L536" t="s">
        <v>98</v>
      </c>
      <c r="M536" t="s">
        <v>99</v>
      </c>
      <c r="N536" t="s">
        <v>72</v>
      </c>
      <c r="O536" t="s">
        <v>66</v>
      </c>
      <c r="P536" t="s">
        <v>67</v>
      </c>
      <c r="Q536" t="s">
        <v>100</v>
      </c>
      <c r="R536">
        <v>-1096.0699045599147</v>
      </c>
      <c r="S536">
        <v>0.58214209968186614</v>
      </c>
      <c r="AJ536">
        <v>0</v>
      </c>
    </row>
    <row r="537" spans="1:36" x14ac:dyDescent="0.3">
      <c r="A537" s="8" t="s">
        <v>120</v>
      </c>
      <c r="B537" t="s">
        <v>94</v>
      </c>
      <c r="C537" t="s">
        <v>148</v>
      </c>
      <c r="D537" t="s">
        <v>96</v>
      </c>
      <c r="J537" t="s">
        <v>97</v>
      </c>
      <c r="K537">
        <v>1</v>
      </c>
      <c r="L537" t="s">
        <v>98</v>
      </c>
      <c r="M537" t="s">
        <v>99</v>
      </c>
      <c r="N537" t="s">
        <v>72</v>
      </c>
      <c r="O537" t="s">
        <v>66</v>
      </c>
      <c r="P537" t="s">
        <v>67</v>
      </c>
      <c r="Q537" t="s">
        <v>100</v>
      </c>
      <c r="R537">
        <v>-4601.6800000000012</v>
      </c>
      <c r="S537">
        <v>2.3400000000000003</v>
      </c>
      <c r="AJ537">
        <v>0</v>
      </c>
    </row>
    <row r="538" spans="1:36" x14ac:dyDescent="0.3">
      <c r="A538" s="8" t="s">
        <v>121</v>
      </c>
      <c r="B538" t="s">
        <v>94</v>
      </c>
      <c r="C538" t="s">
        <v>148</v>
      </c>
      <c r="D538" t="s">
        <v>96</v>
      </c>
      <c r="J538" t="s">
        <v>97</v>
      </c>
      <c r="K538">
        <v>1</v>
      </c>
      <c r="L538" t="s">
        <v>98</v>
      </c>
      <c r="M538" t="s">
        <v>99</v>
      </c>
      <c r="N538" t="s">
        <v>72</v>
      </c>
      <c r="O538" t="s">
        <v>66</v>
      </c>
      <c r="P538" t="s">
        <v>67</v>
      </c>
      <c r="Q538" t="s">
        <v>100</v>
      </c>
      <c r="R538">
        <v>-639.85995758218417</v>
      </c>
      <c r="S538">
        <v>0.33984093319194042</v>
      </c>
      <c r="AJ538">
        <v>0</v>
      </c>
    </row>
    <row r="539" spans="1:36" x14ac:dyDescent="0.3">
      <c r="A539" s="8" t="s">
        <v>122</v>
      </c>
      <c r="B539" t="s">
        <v>94</v>
      </c>
      <c r="C539" t="s">
        <v>148</v>
      </c>
      <c r="D539" t="s">
        <v>96</v>
      </c>
      <c r="J539" t="s">
        <v>97</v>
      </c>
      <c r="K539">
        <v>1</v>
      </c>
      <c r="L539" t="s">
        <v>98</v>
      </c>
      <c r="M539" t="s">
        <v>99</v>
      </c>
      <c r="N539" t="s">
        <v>72</v>
      </c>
      <c r="O539" t="s">
        <v>66</v>
      </c>
      <c r="P539" t="s">
        <v>67</v>
      </c>
      <c r="Q539" t="s">
        <v>100</v>
      </c>
      <c r="R539">
        <v>-1170.4044326617175</v>
      </c>
      <c r="S539">
        <v>0.62162248144220544</v>
      </c>
      <c r="AJ539">
        <v>0</v>
      </c>
    </row>
    <row r="540" spans="1:36" x14ac:dyDescent="0.3">
      <c r="A540" s="8" t="s">
        <v>123</v>
      </c>
      <c r="B540" t="s">
        <v>94</v>
      </c>
      <c r="C540" t="s">
        <v>148</v>
      </c>
      <c r="D540" t="s">
        <v>96</v>
      </c>
      <c r="J540" t="s">
        <v>97</v>
      </c>
      <c r="K540">
        <v>1</v>
      </c>
      <c r="L540" t="s">
        <v>98</v>
      </c>
      <c r="M540" t="s">
        <v>99</v>
      </c>
      <c r="N540" t="s">
        <v>72</v>
      </c>
      <c r="O540" t="s">
        <v>66</v>
      </c>
      <c r="P540" t="s">
        <v>67</v>
      </c>
      <c r="Q540" t="s">
        <v>100</v>
      </c>
      <c r="R540">
        <v>-1273.8897560975604</v>
      </c>
      <c r="S540">
        <v>0.67658536585365825</v>
      </c>
      <c r="AJ540">
        <v>0</v>
      </c>
    </row>
    <row r="541" spans="1:36" x14ac:dyDescent="0.3">
      <c r="A541" s="8" t="s">
        <v>124</v>
      </c>
      <c r="B541" t="s">
        <v>94</v>
      </c>
      <c r="C541" t="s">
        <v>148</v>
      </c>
      <c r="D541" t="s">
        <v>96</v>
      </c>
      <c r="J541" t="s">
        <v>97</v>
      </c>
      <c r="K541">
        <v>1</v>
      </c>
      <c r="L541" t="s">
        <v>98</v>
      </c>
      <c r="M541" t="s">
        <v>99</v>
      </c>
      <c r="N541" t="s">
        <v>72</v>
      </c>
      <c r="O541" t="s">
        <v>66</v>
      </c>
      <c r="P541" t="s">
        <v>67</v>
      </c>
      <c r="Q541" t="s">
        <v>100</v>
      </c>
      <c r="R541">
        <v>-2245.3199999999993</v>
      </c>
      <c r="S541">
        <v>1.1599999999999995</v>
      </c>
      <c r="AJ541">
        <v>0</v>
      </c>
    </row>
    <row r="542" spans="1:36" x14ac:dyDescent="0.3">
      <c r="A542" s="8" t="s">
        <v>125</v>
      </c>
      <c r="B542" t="s">
        <v>94</v>
      </c>
      <c r="C542" t="s">
        <v>148</v>
      </c>
      <c r="D542" t="s">
        <v>96</v>
      </c>
      <c r="J542" t="s">
        <v>97</v>
      </c>
      <c r="K542">
        <v>1</v>
      </c>
      <c r="L542" t="s">
        <v>98</v>
      </c>
      <c r="M542" t="s">
        <v>99</v>
      </c>
      <c r="N542" t="s">
        <v>72</v>
      </c>
      <c r="O542" t="s">
        <v>66</v>
      </c>
      <c r="P542" t="s">
        <v>67</v>
      </c>
      <c r="Q542" t="s">
        <v>100</v>
      </c>
      <c r="R542">
        <v>-1851.9400000000005</v>
      </c>
      <c r="S542">
        <v>0.97000000000000031</v>
      </c>
      <c r="AJ542">
        <v>0</v>
      </c>
    </row>
    <row r="543" spans="1:36" x14ac:dyDescent="0.3">
      <c r="A543" s="8" t="s">
        <v>126</v>
      </c>
      <c r="B543" t="s">
        <v>94</v>
      </c>
      <c r="C543" t="s">
        <v>148</v>
      </c>
      <c r="D543" t="s">
        <v>96</v>
      </c>
      <c r="J543" t="s">
        <v>97</v>
      </c>
      <c r="K543">
        <v>1</v>
      </c>
      <c r="L543" t="s">
        <v>98</v>
      </c>
      <c r="M543" t="s">
        <v>99</v>
      </c>
      <c r="N543" t="s">
        <v>72</v>
      </c>
      <c r="O543" t="s">
        <v>66</v>
      </c>
      <c r="P543" t="s">
        <v>67</v>
      </c>
      <c r="Q543" t="s">
        <v>100</v>
      </c>
      <c r="R543">
        <v>-2197.2800000000011</v>
      </c>
      <c r="S543">
        <v>1.1400000000000006</v>
      </c>
      <c r="AJ543">
        <v>0</v>
      </c>
    </row>
    <row r="544" spans="1:36" x14ac:dyDescent="0.3">
      <c r="A544" s="8" t="s">
        <v>127</v>
      </c>
      <c r="B544" t="s">
        <v>94</v>
      </c>
      <c r="C544" t="s">
        <v>148</v>
      </c>
      <c r="D544" t="s">
        <v>96</v>
      </c>
      <c r="J544" t="s">
        <v>97</v>
      </c>
      <c r="K544">
        <v>1</v>
      </c>
      <c r="L544" t="s">
        <v>98</v>
      </c>
      <c r="M544" t="s">
        <v>99</v>
      </c>
      <c r="N544" t="s">
        <v>72</v>
      </c>
      <c r="O544" t="s">
        <v>66</v>
      </c>
      <c r="P544" t="s">
        <v>67</v>
      </c>
      <c r="Q544" t="s">
        <v>100</v>
      </c>
      <c r="R544">
        <v>-1900.6318557794264</v>
      </c>
      <c r="S544">
        <v>1.0094591728525977</v>
      </c>
      <c r="AJ544">
        <v>0</v>
      </c>
    </row>
    <row r="545" spans="1:36" x14ac:dyDescent="0.3">
      <c r="A545" s="8" t="s">
        <v>128</v>
      </c>
      <c r="B545" t="s">
        <v>94</v>
      </c>
      <c r="C545" t="s">
        <v>148</v>
      </c>
      <c r="D545" t="s">
        <v>96</v>
      </c>
      <c r="J545" t="s">
        <v>97</v>
      </c>
      <c r="K545">
        <v>1</v>
      </c>
      <c r="L545" t="s">
        <v>98</v>
      </c>
      <c r="M545" t="s">
        <v>99</v>
      </c>
      <c r="N545" t="s">
        <v>72</v>
      </c>
      <c r="O545" t="s">
        <v>66</v>
      </c>
      <c r="P545" t="s">
        <v>67</v>
      </c>
      <c r="Q545" t="s">
        <v>100</v>
      </c>
      <c r="R545">
        <v>-1788.4012937433715</v>
      </c>
      <c r="S545">
        <v>0.94985153764581087</v>
      </c>
      <c r="AJ545">
        <v>0</v>
      </c>
    </row>
    <row r="546" spans="1:36" x14ac:dyDescent="0.3">
      <c r="A546" s="8" t="s">
        <v>129</v>
      </c>
      <c r="B546" t="s">
        <v>94</v>
      </c>
      <c r="C546" t="s">
        <v>148</v>
      </c>
      <c r="D546" t="s">
        <v>96</v>
      </c>
      <c r="J546" t="s">
        <v>97</v>
      </c>
      <c r="K546">
        <v>1</v>
      </c>
      <c r="L546" t="s">
        <v>98</v>
      </c>
      <c r="M546" t="s">
        <v>99</v>
      </c>
      <c r="N546" t="s">
        <v>72</v>
      </c>
      <c r="O546" t="s">
        <v>66</v>
      </c>
      <c r="P546" t="s">
        <v>67</v>
      </c>
      <c r="Q546" t="s">
        <v>100</v>
      </c>
      <c r="R546">
        <v>4163.5555555555575</v>
      </c>
      <c r="S546">
        <v>-2.011111111111112</v>
      </c>
      <c r="AJ546">
        <v>0</v>
      </c>
    </row>
    <row r="547" spans="1:36" x14ac:dyDescent="0.3">
      <c r="A547" s="8" t="s">
        <v>130</v>
      </c>
      <c r="B547" t="s">
        <v>94</v>
      </c>
      <c r="C547" t="s">
        <v>148</v>
      </c>
      <c r="D547" t="s">
        <v>96</v>
      </c>
      <c r="J547" t="s">
        <v>97</v>
      </c>
      <c r="K547">
        <v>1</v>
      </c>
      <c r="L547" t="s">
        <v>98</v>
      </c>
      <c r="M547" t="s">
        <v>99</v>
      </c>
      <c r="N547" t="s">
        <v>72</v>
      </c>
      <c r="O547" t="s">
        <v>66</v>
      </c>
      <c r="P547" t="s">
        <v>67</v>
      </c>
      <c r="Q547" t="s">
        <v>100</v>
      </c>
      <c r="R547">
        <v>-1634.4041235604491</v>
      </c>
      <c r="S547">
        <v>0.84742695656435307</v>
      </c>
      <c r="AJ547">
        <v>0</v>
      </c>
    </row>
    <row r="548" spans="1:36" x14ac:dyDescent="0.3">
      <c r="A548" s="8" t="s">
        <v>131</v>
      </c>
      <c r="B548" t="s">
        <v>94</v>
      </c>
      <c r="C548" t="s">
        <v>148</v>
      </c>
      <c r="D548" t="s">
        <v>96</v>
      </c>
      <c r="J548" t="s">
        <v>97</v>
      </c>
      <c r="K548">
        <v>1</v>
      </c>
      <c r="L548" t="s">
        <v>98</v>
      </c>
      <c r="M548" t="s">
        <v>99</v>
      </c>
      <c r="N548" t="s">
        <v>72</v>
      </c>
      <c r="O548" t="s">
        <v>66</v>
      </c>
      <c r="P548" t="s">
        <v>67</v>
      </c>
      <c r="Q548" t="s">
        <v>100</v>
      </c>
      <c r="R548">
        <v>-75.090400000000002</v>
      </c>
      <c r="S548">
        <v>7.4200000000000002E-2</v>
      </c>
      <c r="AJ548">
        <v>0</v>
      </c>
    </row>
    <row r="549" spans="1:36" x14ac:dyDescent="0.3">
      <c r="A549" s="8" t="s">
        <v>132</v>
      </c>
      <c r="B549" t="s">
        <v>94</v>
      </c>
      <c r="C549" t="s">
        <v>148</v>
      </c>
      <c r="D549" t="s">
        <v>96</v>
      </c>
      <c r="J549" t="s">
        <v>97</v>
      </c>
      <c r="K549">
        <v>1</v>
      </c>
      <c r="L549" t="s">
        <v>98</v>
      </c>
      <c r="M549" t="s">
        <v>99</v>
      </c>
      <c r="N549" t="s">
        <v>72</v>
      </c>
      <c r="O549" t="s">
        <v>66</v>
      </c>
      <c r="P549" t="s">
        <v>67</v>
      </c>
      <c r="Q549" t="s">
        <v>100</v>
      </c>
      <c r="R549">
        <v>-75.090400000000002</v>
      </c>
      <c r="S549">
        <v>7.4200000000000002E-2</v>
      </c>
      <c r="AJ549">
        <v>0</v>
      </c>
    </row>
    <row r="550" spans="1:36" x14ac:dyDescent="0.3">
      <c r="A550" s="8" t="s">
        <v>133</v>
      </c>
      <c r="B550" t="s">
        <v>94</v>
      </c>
      <c r="C550" t="s">
        <v>148</v>
      </c>
      <c r="D550" t="s">
        <v>96</v>
      </c>
      <c r="J550" t="s">
        <v>97</v>
      </c>
      <c r="K550">
        <v>1</v>
      </c>
      <c r="L550" t="s">
        <v>98</v>
      </c>
      <c r="M550" t="s">
        <v>99</v>
      </c>
      <c r="N550" t="s">
        <v>72</v>
      </c>
      <c r="O550" t="s">
        <v>66</v>
      </c>
      <c r="P550" t="s">
        <v>67</v>
      </c>
      <c r="Q550" t="s">
        <v>100</v>
      </c>
      <c r="R550">
        <v>-74.989200000000011</v>
      </c>
      <c r="S550">
        <v>7.4099999999999999E-2</v>
      </c>
      <c r="AJ550">
        <v>0</v>
      </c>
    </row>
    <row r="551" spans="1:36" x14ac:dyDescent="0.3">
      <c r="A551" s="8" t="s">
        <v>134</v>
      </c>
      <c r="B551" t="s">
        <v>94</v>
      </c>
      <c r="C551" t="s">
        <v>148</v>
      </c>
      <c r="D551" t="s">
        <v>96</v>
      </c>
      <c r="J551" t="s">
        <v>97</v>
      </c>
      <c r="K551">
        <v>1</v>
      </c>
      <c r="L551" t="s">
        <v>98</v>
      </c>
      <c r="M551" t="s">
        <v>99</v>
      </c>
      <c r="N551" t="s">
        <v>72</v>
      </c>
      <c r="O551" t="s">
        <v>66</v>
      </c>
      <c r="P551" t="s">
        <v>67</v>
      </c>
      <c r="Q551" t="s">
        <v>100</v>
      </c>
      <c r="R551">
        <v>-73.876000000000005</v>
      </c>
      <c r="S551">
        <v>7.2999999999999995E-2</v>
      </c>
      <c r="AJ551">
        <v>0</v>
      </c>
    </row>
    <row r="552" spans="1:36" x14ac:dyDescent="0.3">
      <c r="A552" s="8" t="s">
        <v>12</v>
      </c>
      <c r="B552" t="s">
        <v>94</v>
      </c>
      <c r="C552" t="s">
        <v>148</v>
      </c>
      <c r="D552" t="s">
        <v>96</v>
      </c>
      <c r="J552" t="s">
        <v>97</v>
      </c>
      <c r="K552">
        <v>1</v>
      </c>
      <c r="L552" t="s">
        <v>98</v>
      </c>
      <c r="M552" t="s">
        <v>99</v>
      </c>
      <c r="N552" t="s">
        <v>72</v>
      </c>
      <c r="O552" t="s">
        <v>66</v>
      </c>
      <c r="P552" t="s">
        <v>67</v>
      </c>
      <c r="Q552" t="s">
        <v>100</v>
      </c>
      <c r="R552">
        <v>0</v>
      </c>
      <c r="AJ552">
        <v>0</v>
      </c>
    </row>
    <row r="553" spans="1:36" x14ac:dyDescent="0.3">
      <c r="A553" t="s">
        <v>12</v>
      </c>
      <c r="B553" t="s">
        <v>94</v>
      </c>
      <c r="C553" t="s">
        <v>148</v>
      </c>
      <c r="D553" s="12" t="s">
        <v>135</v>
      </c>
      <c r="E553" t="s">
        <v>12</v>
      </c>
      <c r="F553" t="s">
        <v>39</v>
      </c>
      <c r="J553" t="s">
        <v>136</v>
      </c>
      <c r="K553" s="9">
        <f t="shared" ref="K553:K616" si="55">0.000000001</f>
        <v>1.0000000000000001E-9</v>
      </c>
      <c r="L553" t="s">
        <v>63</v>
      </c>
      <c r="N553" t="s">
        <v>72</v>
      </c>
      <c r="O553" t="s">
        <v>66</v>
      </c>
      <c r="R553">
        <v>0</v>
      </c>
      <c r="S553">
        <v>0</v>
      </c>
      <c r="AJ553">
        <v>0</v>
      </c>
    </row>
    <row r="554" spans="1:36" x14ac:dyDescent="0.3">
      <c r="A554" t="s">
        <v>12</v>
      </c>
      <c r="B554" t="s">
        <v>94</v>
      </c>
      <c r="C554" t="s">
        <v>148</v>
      </c>
      <c r="D554" s="12" t="s">
        <v>135</v>
      </c>
      <c r="E554" t="s">
        <v>12</v>
      </c>
      <c r="F554" t="s">
        <v>38</v>
      </c>
      <c r="J554" t="s">
        <v>136</v>
      </c>
      <c r="K554" s="9">
        <f t="shared" si="55"/>
        <v>1.0000000000000001E-9</v>
      </c>
      <c r="L554" t="s">
        <v>63</v>
      </c>
      <c r="N554" t="s">
        <v>72</v>
      </c>
      <c r="O554" t="s">
        <v>66</v>
      </c>
      <c r="R554">
        <v>0</v>
      </c>
      <c r="S554">
        <v>0</v>
      </c>
      <c r="AJ554">
        <v>0</v>
      </c>
    </row>
    <row r="555" spans="1:36" x14ac:dyDescent="0.3">
      <c r="A555" t="s">
        <v>10</v>
      </c>
      <c r="B555" t="s">
        <v>94</v>
      </c>
      <c r="C555" t="s">
        <v>148</v>
      </c>
      <c r="D555" s="12" t="s">
        <v>135</v>
      </c>
      <c r="E555" t="s">
        <v>12</v>
      </c>
      <c r="F555" t="s">
        <v>37</v>
      </c>
      <c r="J555" t="s">
        <v>136</v>
      </c>
      <c r="K555" s="9">
        <f t="shared" si="55"/>
        <v>1.0000000000000001E-9</v>
      </c>
      <c r="L555" t="s">
        <v>68</v>
      </c>
      <c r="M555" t="s">
        <v>69</v>
      </c>
      <c r="N555" t="s">
        <v>65</v>
      </c>
      <c r="O555" t="s">
        <v>66</v>
      </c>
      <c r="AJ555">
        <v>0</v>
      </c>
    </row>
    <row r="556" spans="1:36" x14ac:dyDescent="0.3">
      <c r="A556" t="s">
        <v>101</v>
      </c>
      <c r="B556" t="s">
        <v>94</v>
      </c>
      <c r="C556" t="s">
        <v>148</v>
      </c>
      <c r="D556" s="12" t="s">
        <v>135</v>
      </c>
      <c r="E556" t="s">
        <v>12</v>
      </c>
      <c r="F556" t="s">
        <v>37</v>
      </c>
      <c r="J556" t="s">
        <v>136</v>
      </c>
      <c r="K556" s="9">
        <f t="shared" si="55"/>
        <v>1.0000000000000001E-9</v>
      </c>
      <c r="L556" t="s">
        <v>68</v>
      </c>
      <c r="M556" t="s">
        <v>69</v>
      </c>
      <c r="N556" t="s">
        <v>65</v>
      </c>
      <c r="O556" t="s">
        <v>66</v>
      </c>
      <c r="AJ556">
        <v>0</v>
      </c>
    </row>
    <row r="557" spans="1:36" x14ac:dyDescent="0.3">
      <c r="A557" t="s">
        <v>102</v>
      </c>
      <c r="B557" t="s">
        <v>94</v>
      </c>
      <c r="C557" t="s">
        <v>148</v>
      </c>
      <c r="D557" s="12" t="s">
        <v>135</v>
      </c>
      <c r="E557" t="s">
        <v>12</v>
      </c>
      <c r="F557" t="s">
        <v>37</v>
      </c>
      <c r="J557" t="s">
        <v>136</v>
      </c>
      <c r="K557" s="9">
        <f t="shared" si="55"/>
        <v>1.0000000000000001E-9</v>
      </c>
      <c r="L557" t="s">
        <v>68</v>
      </c>
      <c r="M557" t="s">
        <v>69</v>
      </c>
      <c r="N557" t="s">
        <v>65</v>
      </c>
      <c r="O557" t="s">
        <v>66</v>
      </c>
      <c r="AJ557">
        <v>0</v>
      </c>
    </row>
    <row r="558" spans="1:36" x14ac:dyDescent="0.3">
      <c r="A558" t="s">
        <v>103</v>
      </c>
      <c r="B558" t="s">
        <v>94</v>
      </c>
      <c r="C558" t="s">
        <v>148</v>
      </c>
      <c r="D558" s="12" t="s">
        <v>135</v>
      </c>
      <c r="E558" t="s">
        <v>12</v>
      </c>
      <c r="F558" t="s">
        <v>37</v>
      </c>
      <c r="J558" t="s">
        <v>136</v>
      </c>
      <c r="K558" s="9">
        <f t="shared" si="55"/>
        <v>1.0000000000000001E-9</v>
      </c>
      <c r="L558" t="s">
        <v>68</v>
      </c>
      <c r="M558" t="s">
        <v>69</v>
      </c>
      <c r="N558" t="s">
        <v>65</v>
      </c>
      <c r="O558" t="s">
        <v>66</v>
      </c>
      <c r="AJ558">
        <v>0</v>
      </c>
    </row>
    <row r="559" spans="1:36" x14ac:dyDescent="0.3">
      <c r="A559" t="s">
        <v>11</v>
      </c>
      <c r="B559" t="s">
        <v>94</v>
      </c>
      <c r="C559" t="s">
        <v>148</v>
      </c>
      <c r="D559" s="12" t="s">
        <v>135</v>
      </c>
      <c r="E559" t="s">
        <v>12</v>
      </c>
      <c r="F559" t="s">
        <v>37</v>
      </c>
      <c r="J559" t="s">
        <v>136</v>
      </c>
      <c r="K559" s="9">
        <f t="shared" si="55"/>
        <v>1.0000000000000001E-9</v>
      </c>
      <c r="L559" t="s">
        <v>68</v>
      </c>
      <c r="M559" t="s">
        <v>69</v>
      </c>
      <c r="N559" t="s">
        <v>65</v>
      </c>
      <c r="O559" t="s">
        <v>66</v>
      </c>
      <c r="AJ559">
        <v>0</v>
      </c>
    </row>
    <row r="560" spans="1:36" x14ac:dyDescent="0.3">
      <c r="A560" t="s">
        <v>105</v>
      </c>
      <c r="B560" t="s">
        <v>94</v>
      </c>
      <c r="C560" t="s">
        <v>148</v>
      </c>
      <c r="D560" s="12" t="s">
        <v>135</v>
      </c>
      <c r="E560" t="s">
        <v>12</v>
      </c>
      <c r="F560" t="s">
        <v>37</v>
      </c>
      <c r="J560" t="s">
        <v>136</v>
      </c>
      <c r="K560" s="9">
        <f t="shared" si="55"/>
        <v>1.0000000000000001E-9</v>
      </c>
      <c r="L560" t="s">
        <v>68</v>
      </c>
      <c r="M560" t="s">
        <v>69</v>
      </c>
      <c r="N560" t="s">
        <v>65</v>
      </c>
      <c r="O560" t="s">
        <v>66</v>
      </c>
      <c r="AJ560">
        <v>0</v>
      </c>
    </row>
    <row r="561" spans="1:36" x14ac:dyDescent="0.3">
      <c r="A561" t="s">
        <v>106</v>
      </c>
      <c r="B561" t="s">
        <v>94</v>
      </c>
      <c r="C561" t="s">
        <v>148</v>
      </c>
      <c r="D561" s="12" t="s">
        <v>135</v>
      </c>
      <c r="E561" t="s">
        <v>12</v>
      </c>
      <c r="F561" t="s">
        <v>37</v>
      </c>
      <c r="J561" t="s">
        <v>136</v>
      </c>
      <c r="K561" s="9">
        <f t="shared" si="55"/>
        <v>1.0000000000000001E-9</v>
      </c>
      <c r="L561" t="s">
        <v>68</v>
      </c>
      <c r="M561" t="s">
        <v>69</v>
      </c>
      <c r="N561" t="s">
        <v>65</v>
      </c>
      <c r="O561" t="s">
        <v>66</v>
      </c>
      <c r="AJ561">
        <v>0</v>
      </c>
    </row>
    <row r="562" spans="1:36" x14ac:dyDescent="0.3">
      <c r="A562" t="s">
        <v>107</v>
      </c>
      <c r="B562" t="s">
        <v>94</v>
      </c>
      <c r="C562" t="s">
        <v>148</v>
      </c>
      <c r="D562" s="12" t="s">
        <v>135</v>
      </c>
      <c r="E562" t="s">
        <v>12</v>
      </c>
      <c r="F562" t="s">
        <v>37</v>
      </c>
      <c r="J562" t="s">
        <v>136</v>
      </c>
      <c r="K562" s="9">
        <f t="shared" si="55"/>
        <v>1.0000000000000001E-9</v>
      </c>
      <c r="L562" t="s">
        <v>68</v>
      </c>
      <c r="M562" t="s">
        <v>69</v>
      </c>
      <c r="N562" t="s">
        <v>65</v>
      </c>
      <c r="O562" t="s">
        <v>66</v>
      </c>
      <c r="AJ562">
        <v>0</v>
      </c>
    </row>
    <row r="563" spans="1:36" x14ac:dyDescent="0.3">
      <c r="A563" t="s">
        <v>108</v>
      </c>
      <c r="B563" t="s">
        <v>94</v>
      </c>
      <c r="C563" t="s">
        <v>148</v>
      </c>
      <c r="D563" s="12" t="s">
        <v>135</v>
      </c>
      <c r="E563" t="s">
        <v>12</v>
      </c>
      <c r="F563" t="s">
        <v>37</v>
      </c>
      <c r="J563" t="s">
        <v>136</v>
      </c>
      <c r="K563" s="9">
        <f t="shared" si="55"/>
        <v>1.0000000000000001E-9</v>
      </c>
      <c r="L563" t="s">
        <v>68</v>
      </c>
      <c r="M563" t="s">
        <v>69</v>
      </c>
      <c r="N563" t="s">
        <v>65</v>
      </c>
      <c r="O563" t="s">
        <v>66</v>
      </c>
      <c r="AJ563">
        <v>0</v>
      </c>
    </row>
    <row r="564" spans="1:36" x14ac:dyDescent="0.3">
      <c r="A564" t="s">
        <v>109</v>
      </c>
      <c r="B564" t="s">
        <v>94</v>
      </c>
      <c r="C564" t="s">
        <v>148</v>
      </c>
      <c r="D564" s="12" t="s">
        <v>135</v>
      </c>
      <c r="E564" t="s">
        <v>12</v>
      </c>
      <c r="F564" t="s">
        <v>37</v>
      </c>
      <c r="J564" t="s">
        <v>136</v>
      </c>
      <c r="K564" s="9">
        <f t="shared" si="55"/>
        <v>1.0000000000000001E-9</v>
      </c>
      <c r="L564" t="s">
        <v>68</v>
      </c>
      <c r="M564" t="s">
        <v>69</v>
      </c>
      <c r="N564" t="s">
        <v>65</v>
      </c>
      <c r="O564" t="s">
        <v>66</v>
      </c>
      <c r="AJ564">
        <v>0</v>
      </c>
    </row>
    <row r="565" spans="1:36" x14ac:dyDescent="0.3">
      <c r="A565" t="s">
        <v>110</v>
      </c>
      <c r="B565" t="s">
        <v>94</v>
      </c>
      <c r="C565" t="s">
        <v>148</v>
      </c>
      <c r="D565" s="12" t="s">
        <v>135</v>
      </c>
      <c r="E565" t="s">
        <v>12</v>
      </c>
      <c r="F565" t="s">
        <v>37</v>
      </c>
      <c r="J565" t="s">
        <v>136</v>
      </c>
      <c r="K565" s="9">
        <f t="shared" si="55"/>
        <v>1.0000000000000001E-9</v>
      </c>
      <c r="L565" t="s">
        <v>68</v>
      </c>
      <c r="M565" t="s">
        <v>69</v>
      </c>
      <c r="N565" t="s">
        <v>65</v>
      </c>
      <c r="O565" t="s">
        <v>66</v>
      </c>
      <c r="AJ565">
        <v>0</v>
      </c>
    </row>
    <row r="566" spans="1:36" x14ac:dyDescent="0.3">
      <c r="A566" t="s">
        <v>112</v>
      </c>
      <c r="B566" t="s">
        <v>94</v>
      </c>
      <c r="C566" t="s">
        <v>148</v>
      </c>
      <c r="D566" s="12" t="s">
        <v>135</v>
      </c>
      <c r="E566" t="s">
        <v>12</v>
      </c>
      <c r="F566" t="s">
        <v>37</v>
      </c>
      <c r="J566" t="s">
        <v>136</v>
      </c>
      <c r="K566" s="9">
        <f t="shared" si="55"/>
        <v>1.0000000000000001E-9</v>
      </c>
      <c r="L566" t="s">
        <v>68</v>
      </c>
      <c r="M566" t="s">
        <v>69</v>
      </c>
      <c r="N566" t="s">
        <v>65</v>
      </c>
      <c r="O566" t="s">
        <v>66</v>
      </c>
      <c r="AJ566">
        <v>0</v>
      </c>
    </row>
    <row r="567" spans="1:36" x14ac:dyDescent="0.3">
      <c r="A567" t="s">
        <v>114</v>
      </c>
      <c r="B567" t="s">
        <v>94</v>
      </c>
      <c r="C567" t="s">
        <v>148</v>
      </c>
      <c r="D567" s="12" t="s">
        <v>135</v>
      </c>
      <c r="E567" t="s">
        <v>12</v>
      </c>
      <c r="F567" t="s">
        <v>37</v>
      </c>
      <c r="J567" t="s">
        <v>136</v>
      </c>
      <c r="K567" s="9">
        <f t="shared" si="55"/>
        <v>1.0000000000000001E-9</v>
      </c>
      <c r="L567" t="s">
        <v>68</v>
      </c>
      <c r="M567" t="s">
        <v>69</v>
      </c>
      <c r="N567" t="s">
        <v>65</v>
      </c>
      <c r="O567" t="s">
        <v>66</v>
      </c>
      <c r="AJ567">
        <v>0</v>
      </c>
    </row>
    <row r="568" spans="1:36" x14ac:dyDescent="0.3">
      <c r="A568" t="s">
        <v>115</v>
      </c>
      <c r="B568" t="s">
        <v>94</v>
      </c>
      <c r="C568" t="s">
        <v>148</v>
      </c>
      <c r="D568" s="12" t="s">
        <v>135</v>
      </c>
      <c r="E568" t="s">
        <v>12</v>
      </c>
      <c r="F568" t="s">
        <v>37</v>
      </c>
      <c r="J568" t="s">
        <v>136</v>
      </c>
      <c r="K568" s="9">
        <f t="shared" si="55"/>
        <v>1.0000000000000001E-9</v>
      </c>
      <c r="L568" t="s">
        <v>68</v>
      </c>
      <c r="M568" t="s">
        <v>69</v>
      </c>
      <c r="N568" t="s">
        <v>65</v>
      </c>
      <c r="O568" t="s">
        <v>66</v>
      </c>
      <c r="AJ568">
        <v>0</v>
      </c>
    </row>
    <row r="569" spans="1:36" x14ac:dyDescent="0.3">
      <c r="A569" t="s">
        <v>117</v>
      </c>
      <c r="B569" t="s">
        <v>94</v>
      </c>
      <c r="C569" t="s">
        <v>148</v>
      </c>
      <c r="D569" s="12" t="s">
        <v>135</v>
      </c>
      <c r="E569" t="s">
        <v>12</v>
      </c>
      <c r="F569" t="s">
        <v>37</v>
      </c>
      <c r="J569" t="s">
        <v>136</v>
      </c>
      <c r="K569" s="9">
        <f t="shared" si="55"/>
        <v>1.0000000000000001E-9</v>
      </c>
      <c r="L569" t="s">
        <v>68</v>
      </c>
      <c r="M569" t="s">
        <v>69</v>
      </c>
      <c r="N569" t="s">
        <v>65</v>
      </c>
      <c r="O569" t="s">
        <v>66</v>
      </c>
      <c r="AJ569">
        <v>0</v>
      </c>
    </row>
    <row r="570" spans="1:36" x14ac:dyDescent="0.3">
      <c r="A570" t="s">
        <v>118</v>
      </c>
      <c r="B570" t="s">
        <v>94</v>
      </c>
      <c r="C570" t="s">
        <v>148</v>
      </c>
      <c r="D570" s="12" t="s">
        <v>135</v>
      </c>
      <c r="E570" t="s">
        <v>12</v>
      </c>
      <c r="F570" t="s">
        <v>37</v>
      </c>
      <c r="J570" t="s">
        <v>136</v>
      </c>
      <c r="K570" s="9">
        <f t="shared" si="55"/>
        <v>1.0000000000000001E-9</v>
      </c>
      <c r="L570" t="s">
        <v>68</v>
      </c>
      <c r="M570" t="s">
        <v>69</v>
      </c>
      <c r="N570" t="s">
        <v>65</v>
      </c>
      <c r="O570" t="s">
        <v>66</v>
      </c>
      <c r="AJ570">
        <v>0</v>
      </c>
    </row>
    <row r="571" spans="1:36" x14ac:dyDescent="0.3">
      <c r="A571" t="s">
        <v>119</v>
      </c>
      <c r="B571" t="s">
        <v>94</v>
      </c>
      <c r="C571" t="s">
        <v>148</v>
      </c>
      <c r="D571" s="12" t="s">
        <v>135</v>
      </c>
      <c r="E571" t="s">
        <v>12</v>
      </c>
      <c r="F571" t="s">
        <v>37</v>
      </c>
      <c r="J571" t="s">
        <v>136</v>
      </c>
      <c r="K571" s="9">
        <f t="shared" si="55"/>
        <v>1.0000000000000001E-9</v>
      </c>
      <c r="L571" t="s">
        <v>68</v>
      </c>
      <c r="M571" t="s">
        <v>69</v>
      </c>
      <c r="N571" t="s">
        <v>65</v>
      </c>
      <c r="O571" t="s">
        <v>66</v>
      </c>
      <c r="AJ571">
        <v>0</v>
      </c>
    </row>
    <row r="572" spans="1:36" x14ac:dyDescent="0.3">
      <c r="A572" t="s">
        <v>120</v>
      </c>
      <c r="B572" t="s">
        <v>94</v>
      </c>
      <c r="C572" t="s">
        <v>148</v>
      </c>
      <c r="D572" s="12" t="s">
        <v>135</v>
      </c>
      <c r="E572" t="s">
        <v>12</v>
      </c>
      <c r="F572" t="s">
        <v>37</v>
      </c>
      <c r="J572" t="s">
        <v>136</v>
      </c>
      <c r="K572" s="9">
        <f t="shared" si="55"/>
        <v>1.0000000000000001E-9</v>
      </c>
      <c r="L572" t="s">
        <v>68</v>
      </c>
      <c r="M572" t="s">
        <v>69</v>
      </c>
      <c r="N572" t="s">
        <v>65</v>
      </c>
      <c r="O572" t="s">
        <v>66</v>
      </c>
      <c r="AJ572">
        <v>0</v>
      </c>
    </row>
    <row r="573" spans="1:36" x14ac:dyDescent="0.3">
      <c r="A573" t="s">
        <v>121</v>
      </c>
      <c r="B573" t="s">
        <v>94</v>
      </c>
      <c r="C573" t="s">
        <v>148</v>
      </c>
      <c r="D573" s="12" t="s">
        <v>135</v>
      </c>
      <c r="E573" t="s">
        <v>12</v>
      </c>
      <c r="F573" t="s">
        <v>37</v>
      </c>
      <c r="J573" t="s">
        <v>136</v>
      </c>
      <c r="K573" s="9">
        <f t="shared" si="55"/>
        <v>1.0000000000000001E-9</v>
      </c>
      <c r="L573" t="s">
        <v>68</v>
      </c>
      <c r="M573" t="s">
        <v>69</v>
      </c>
      <c r="N573" t="s">
        <v>65</v>
      </c>
      <c r="O573" t="s">
        <v>66</v>
      </c>
      <c r="AJ573">
        <v>0</v>
      </c>
    </row>
    <row r="574" spans="1:36" x14ac:dyDescent="0.3">
      <c r="A574" t="s">
        <v>122</v>
      </c>
      <c r="B574" t="s">
        <v>94</v>
      </c>
      <c r="C574" t="s">
        <v>148</v>
      </c>
      <c r="D574" s="12" t="s">
        <v>135</v>
      </c>
      <c r="E574" t="s">
        <v>12</v>
      </c>
      <c r="F574" t="s">
        <v>37</v>
      </c>
      <c r="J574" t="s">
        <v>136</v>
      </c>
      <c r="K574" s="9">
        <f t="shared" si="55"/>
        <v>1.0000000000000001E-9</v>
      </c>
      <c r="L574" t="s">
        <v>68</v>
      </c>
      <c r="M574" t="s">
        <v>69</v>
      </c>
      <c r="N574" t="s">
        <v>65</v>
      </c>
      <c r="O574" t="s">
        <v>66</v>
      </c>
      <c r="AJ574">
        <v>0</v>
      </c>
    </row>
    <row r="575" spans="1:36" x14ac:dyDescent="0.3">
      <c r="A575" t="s">
        <v>123</v>
      </c>
      <c r="B575" t="s">
        <v>94</v>
      </c>
      <c r="C575" t="s">
        <v>148</v>
      </c>
      <c r="D575" s="12" t="s">
        <v>135</v>
      </c>
      <c r="E575" t="s">
        <v>12</v>
      </c>
      <c r="F575" t="s">
        <v>37</v>
      </c>
      <c r="J575" t="s">
        <v>136</v>
      </c>
      <c r="K575" s="9">
        <f t="shared" si="55"/>
        <v>1.0000000000000001E-9</v>
      </c>
      <c r="L575" t="s">
        <v>68</v>
      </c>
      <c r="M575" t="s">
        <v>69</v>
      </c>
      <c r="N575" t="s">
        <v>65</v>
      </c>
      <c r="O575" t="s">
        <v>66</v>
      </c>
      <c r="AJ575">
        <v>0</v>
      </c>
    </row>
    <row r="576" spans="1:36" x14ac:dyDescent="0.3">
      <c r="A576" t="s">
        <v>124</v>
      </c>
      <c r="B576" t="s">
        <v>94</v>
      </c>
      <c r="C576" t="s">
        <v>148</v>
      </c>
      <c r="D576" s="12" t="s">
        <v>135</v>
      </c>
      <c r="E576" t="s">
        <v>12</v>
      </c>
      <c r="F576" t="s">
        <v>37</v>
      </c>
      <c r="J576" t="s">
        <v>136</v>
      </c>
      <c r="K576" s="9">
        <f t="shared" si="55"/>
        <v>1.0000000000000001E-9</v>
      </c>
      <c r="L576" t="s">
        <v>68</v>
      </c>
      <c r="M576" t="s">
        <v>69</v>
      </c>
      <c r="N576" t="s">
        <v>65</v>
      </c>
      <c r="O576" t="s">
        <v>66</v>
      </c>
      <c r="AJ576">
        <v>0</v>
      </c>
    </row>
    <row r="577" spans="1:36" x14ac:dyDescent="0.3">
      <c r="A577" t="s">
        <v>125</v>
      </c>
      <c r="B577" t="s">
        <v>94</v>
      </c>
      <c r="C577" t="s">
        <v>148</v>
      </c>
      <c r="D577" s="12" t="s">
        <v>135</v>
      </c>
      <c r="E577" t="s">
        <v>12</v>
      </c>
      <c r="F577" t="s">
        <v>37</v>
      </c>
      <c r="J577" t="s">
        <v>136</v>
      </c>
      <c r="K577" s="9">
        <f t="shared" si="55"/>
        <v>1.0000000000000001E-9</v>
      </c>
      <c r="L577" t="s">
        <v>68</v>
      </c>
      <c r="M577" t="s">
        <v>69</v>
      </c>
      <c r="N577" t="s">
        <v>65</v>
      </c>
      <c r="O577" t="s">
        <v>66</v>
      </c>
      <c r="AJ577">
        <v>0</v>
      </c>
    </row>
    <row r="578" spans="1:36" x14ac:dyDescent="0.3">
      <c r="A578" t="s">
        <v>126</v>
      </c>
      <c r="B578" t="s">
        <v>94</v>
      </c>
      <c r="C578" t="s">
        <v>148</v>
      </c>
      <c r="D578" s="12" t="s">
        <v>135</v>
      </c>
      <c r="E578" t="s">
        <v>12</v>
      </c>
      <c r="F578" t="s">
        <v>37</v>
      </c>
      <c r="J578" t="s">
        <v>136</v>
      </c>
      <c r="K578" s="9">
        <f t="shared" si="55"/>
        <v>1.0000000000000001E-9</v>
      </c>
      <c r="L578" t="s">
        <v>68</v>
      </c>
      <c r="M578" t="s">
        <v>69</v>
      </c>
      <c r="N578" t="s">
        <v>65</v>
      </c>
      <c r="O578" t="s">
        <v>66</v>
      </c>
      <c r="AJ578">
        <v>0</v>
      </c>
    </row>
    <row r="579" spans="1:36" x14ac:dyDescent="0.3">
      <c r="A579" t="s">
        <v>128</v>
      </c>
      <c r="B579" t="s">
        <v>94</v>
      </c>
      <c r="C579" t="s">
        <v>148</v>
      </c>
      <c r="D579" s="12" t="s">
        <v>135</v>
      </c>
      <c r="E579" t="s">
        <v>12</v>
      </c>
      <c r="F579" t="s">
        <v>37</v>
      </c>
      <c r="J579" t="s">
        <v>136</v>
      </c>
      <c r="K579" s="9">
        <f t="shared" si="55"/>
        <v>1.0000000000000001E-9</v>
      </c>
      <c r="L579" t="s">
        <v>68</v>
      </c>
      <c r="M579" t="s">
        <v>69</v>
      </c>
      <c r="N579" t="s">
        <v>65</v>
      </c>
      <c r="O579" t="s">
        <v>66</v>
      </c>
      <c r="AJ579">
        <v>0</v>
      </c>
    </row>
    <row r="580" spans="1:36" x14ac:dyDescent="0.3">
      <c r="A580" t="s">
        <v>129</v>
      </c>
      <c r="B580" t="s">
        <v>94</v>
      </c>
      <c r="C580" t="s">
        <v>148</v>
      </c>
      <c r="D580" s="12" t="s">
        <v>135</v>
      </c>
      <c r="E580" t="s">
        <v>12</v>
      </c>
      <c r="F580" t="s">
        <v>37</v>
      </c>
      <c r="J580" t="s">
        <v>136</v>
      </c>
      <c r="K580" s="9">
        <f t="shared" si="55"/>
        <v>1.0000000000000001E-9</v>
      </c>
      <c r="L580" t="s">
        <v>68</v>
      </c>
      <c r="M580" t="s">
        <v>69</v>
      </c>
      <c r="N580" t="s">
        <v>65</v>
      </c>
      <c r="O580" t="s">
        <v>66</v>
      </c>
      <c r="AJ580">
        <v>0</v>
      </c>
    </row>
    <row r="581" spans="1:36" x14ac:dyDescent="0.3">
      <c r="A581" t="s">
        <v>130</v>
      </c>
      <c r="B581" t="s">
        <v>94</v>
      </c>
      <c r="C581" t="s">
        <v>148</v>
      </c>
      <c r="D581" s="12" t="s">
        <v>135</v>
      </c>
      <c r="E581" t="s">
        <v>12</v>
      </c>
      <c r="F581" t="s">
        <v>37</v>
      </c>
      <c r="J581" t="s">
        <v>136</v>
      </c>
      <c r="K581" s="9">
        <f t="shared" si="55"/>
        <v>1.0000000000000001E-9</v>
      </c>
      <c r="L581" t="s">
        <v>68</v>
      </c>
      <c r="M581" t="s">
        <v>69</v>
      </c>
      <c r="N581" t="s">
        <v>65</v>
      </c>
      <c r="O581" t="s">
        <v>66</v>
      </c>
      <c r="AJ581">
        <v>0</v>
      </c>
    </row>
    <row r="582" spans="1:36" x14ac:dyDescent="0.3">
      <c r="A582" t="s">
        <v>131</v>
      </c>
      <c r="B582" t="s">
        <v>94</v>
      </c>
      <c r="C582" t="s">
        <v>148</v>
      </c>
      <c r="D582" s="12" t="s">
        <v>135</v>
      </c>
      <c r="E582" t="s">
        <v>12</v>
      </c>
      <c r="F582" t="s">
        <v>37</v>
      </c>
      <c r="J582" t="s">
        <v>136</v>
      </c>
      <c r="K582" s="9">
        <f t="shared" si="55"/>
        <v>1.0000000000000001E-9</v>
      </c>
      <c r="L582" t="s">
        <v>68</v>
      </c>
      <c r="M582" t="s">
        <v>69</v>
      </c>
      <c r="N582" t="s">
        <v>65</v>
      </c>
      <c r="O582" t="s">
        <v>66</v>
      </c>
      <c r="AJ582">
        <v>0</v>
      </c>
    </row>
    <row r="583" spans="1:36" x14ac:dyDescent="0.3">
      <c r="A583" t="s">
        <v>133</v>
      </c>
      <c r="B583" t="s">
        <v>94</v>
      </c>
      <c r="C583" t="s">
        <v>148</v>
      </c>
      <c r="D583" s="12" t="s">
        <v>135</v>
      </c>
      <c r="E583" t="s">
        <v>12</v>
      </c>
      <c r="F583" t="s">
        <v>37</v>
      </c>
      <c r="J583" t="s">
        <v>136</v>
      </c>
      <c r="K583" s="9">
        <f t="shared" si="55"/>
        <v>1.0000000000000001E-9</v>
      </c>
      <c r="L583" t="s">
        <v>68</v>
      </c>
      <c r="M583" t="s">
        <v>69</v>
      </c>
      <c r="N583" t="s">
        <v>65</v>
      </c>
      <c r="O583" t="s">
        <v>66</v>
      </c>
      <c r="AJ583">
        <v>0</v>
      </c>
    </row>
    <row r="584" spans="1:36" x14ac:dyDescent="0.3">
      <c r="A584" t="s">
        <v>132</v>
      </c>
      <c r="B584" t="s">
        <v>94</v>
      </c>
      <c r="C584" t="s">
        <v>148</v>
      </c>
      <c r="D584" s="12" t="s">
        <v>135</v>
      </c>
      <c r="E584" t="s">
        <v>12</v>
      </c>
      <c r="F584" t="s">
        <v>37</v>
      </c>
      <c r="J584" t="s">
        <v>136</v>
      </c>
      <c r="K584" s="9">
        <f t="shared" si="55"/>
        <v>1.0000000000000001E-9</v>
      </c>
      <c r="L584" t="s">
        <v>68</v>
      </c>
      <c r="M584" t="s">
        <v>69</v>
      </c>
      <c r="N584" t="s">
        <v>65</v>
      </c>
      <c r="O584" t="s">
        <v>66</v>
      </c>
      <c r="AJ584">
        <v>0</v>
      </c>
    </row>
    <row r="585" spans="1:36" x14ac:dyDescent="0.3">
      <c r="A585" t="s">
        <v>134</v>
      </c>
      <c r="B585" t="s">
        <v>94</v>
      </c>
      <c r="C585" t="s">
        <v>148</v>
      </c>
      <c r="D585" s="12" t="s">
        <v>135</v>
      </c>
      <c r="E585" t="s">
        <v>12</v>
      </c>
      <c r="F585" t="s">
        <v>37</v>
      </c>
      <c r="J585" t="s">
        <v>136</v>
      </c>
      <c r="K585" s="9">
        <f t="shared" si="55"/>
        <v>1.0000000000000001E-9</v>
      </c>
      <c r="L585" t="s">
        <v>68</v>
      </c>
      <c r="M585" t="s">
        <v>69</v>
      </c>
      <c r="N585" t="s">
        <v>65</v>
      </c>
      <c r="O585" t="s">
        <v>66</v>
      </c>
      <c r="AJ585">
        <v>0</v>
      </c>
    </row>
    <row r="586" spans="1:36" x14ac:dyDescent="0.3">
      <c r="A586" t="s">
        <v>127</v>
      </c>
      <c r="B586" t="s">
        <v>94</v>
      </c>
      <c r="C586" t="s">
        <v>148</v>
      </c>
      <c r="D586" s="12" t="s">
        <v>135</v>
      </c>
      <c r="E586" t="s">
        <v>12</v>
      </c>
      <c r="F586" t="s">
        <v>37</v>
      </c>
      <c r="J586" t="s">
        <v>136</v>
      </c>
      <c r="K586" s="9">
        <f t="shared" si="55"/>
        <v>1.0000000000000001E-9</v>
      </c>
      <c r="L586" t="s">
        <v>68</v>
      </c>
      <c r="M586" t="s">
        <v>69</v>
      </c>
      <c r="N586" t="s">
        <v>65</v>
      </c>
      <c r="O586" t="s">
        <v>66</v>
      </c>
      <c r="AJ586">
        <v>0</v>
      </c>
    </row>
    <row r="587" spans="1:36" x14ac:dyDescent="0.3">
      <c r="A587" t="s">
        <v>113</v>
      </c>
      <c r="B587" t="s">
        <v>94</v>
      </c>
      <c r="C587" t="s">
        <v>148</v>
      </c>
      <c r="D587" s="12" t="s">
        <v>135</v>
      </c>
      <c r="E587" t="s">
        <v>12</v>
      </c>
      <c r="F587" t="s">
        <v>37</v>
      </c>
      <c r="J587" t="s">
        <v>136</v>
      </c>
      <c r="K587" s="9">
        <f t="shared" si="55"/>
        <v>1.0000000000000001E-9</v>
      </c>
      <c r="L587" t="s">
        <v>68</v>
      </c>
      <c r="M587" t="s">
        <v>69</v>
      </c>
      <c r="N587" t="s">
        <v>65</v>
      </c>
      <c r="O587" t="s">
        <v>66</v>
      </c>
      <c r="AJ587">
        <v>0</v>
      </c>
    </row>
    <row r="588" spans="1:36" x14ac:dyDescent="0.3">
      <c r="A588" t="s">
        <v>104</v>
      </c>
      <c r="B588" t="s">
        <v>94</v>
      </c>
      <c r="C588" t="s">
        <v>148</v>
      </c>
      <c r="D588" s="12" t="s">
        <v>135</v>
      </c>
      <c r="E588" t="s">
        <v>12</v>
      </c>
      <c r="F588" t="s">
        <v>37</v>
      </c>
      <c r="J588" t="s">
        <v>136</v>
      </c>
      <c r="K588" s="9">
        <f t="shared" si="55"/>
        <v>1.0000000000000001E-9</v>
      </c>
      <c r="L588" t="s">
        <v>68</v>
      </c>
      <c r="M588" t="s">
        <v>69</v>
      </c>
      <c r="N588" t="s">
        <v>65</v>
      </c>
      <c r="O588" t="s">
        <v>66</v>
      </c>
      <c r="AJ588">
        <v>0</v>
      </c>
    </row>
    <row r="589" spans="1:36" x14ac:dyDescent="0.3">
      <c r="A589" t="s">
        <v>12</v>
      </c>
      <c r="B589" t="s">
        <v>94</v>
      </c>
      <c r="C589" s="12" t="s">
        <v>149</v>
      </c>
      <c r="D589" s="12" t="s">
        <v>150</v>
      </c>
      <c r="E589" t="s">
        <v>12</v>
      </c>
      <c r="F589" t="s">
        <v>39</v>
      </c>
      <c r="J589" t="s">
        <v>151</v>
      </c>
      <c r="K589" s="9">
        <f t="shared" si="55"/>
        <v>1.0000000000000001E-9</v>
      </c>
      <c r="L589" t="s">
        <v>63</v>
      </c>
      <c r="M589" t="s">
        <v>137</v>
      </c>
      <c r="N589" t="s">
        <v>72</v>
      </c>
      <c r="O589" t="s">
        <v>66</v>
      </c>
      <c r="R589">
        <v>0</v>
      </c>
      <c r="S589">
        <v>0</v>
      </c>
      <c r="AJ589">
        <v>0</v>
      </c>
    </row>
    <row r="590" spans="1:36" x14ac:dyDescent="0.3">
      <c r="A590" t="s">
        <v>12</v>
      </c>
      <c r="B590" t="s">
        <v>94</v>
      </c>
      <c r="C590" s="12" t="s">
        <v>149</v>
      </c>
      <c r="D590" s="12" t="s">
        <v>150</v>
      </c>
      <c r="E590" t="s">
        <v>12</v>
      </c>
      <c r="F590" t="s">
        <v>38</v>
      </c>
      <c r="J590" t="s">
        <v>151</v>
      </c>
      <c r="K590" s="9">
        <f t="shared" si="55"/>
        <v>1.0000000000000001E-9</v>
      </c>
      <c r="L590" t="s">
        <v>63</v>
      </c>
      <c r="M590" t="s">
        <v>137</v>
      </c>
      <c r="N590" t="s">
        <v>72</v>
      </c>
      <c r="O590" t="s">
        <v>66</v>
      </c>
      <c r="R590">
        <v>0</v>
      </c>
      <c r="S590">
        <v>0</v>
      </c>
      <c r="AJ590">
        <v>0</v>
      </c>
    </row>
    <row r="591" spans="1:36" x14ac:dyDescent="0.3">
      <c r="A591" t="s">
        <v>10</v>
      </c>
      <c r="B591" t="s">
        <v>94</v>
      </c>
      <c r="C591" s="12" t="s">
        <v>149</v>
      </c>
      <c r="D591" s="12" t="s">
        <v>150</v>
      </c>
      <c r="E591" t="s">
        <v>12</v>
      </c>
      <c r="F591" t="s">
        <v>39</v>
      </c>
      <c r="J591" t="s">
        <v>151</v>
      </c>
      <c r="K591" s="9">
        <f t="shared" si="55"/>
        <v>1.0000000000000001E-9</v>
      </c>
      <c r="L591" t="s">
        <v>68</v>
      </c>
      <c r="M591" t="s">
        <v>69</v>
      </c>
      <c r="N591" t="s">
        <v>65</v>
      </c>
      <c r="O591" t="s">
        <v>66</v>
      </c>
      <c r="AJ591">
        <v>0</v>
      </c>
    </row>
    <row r="592" spans="1:36" x14ac:dyDescent="0.3">
      <c r="A592" t="s">
        <v>101</v>
      </c>
      <c r="B592" t="s">
        <v>94</v>
      </c>
      <c r="C592" s="12" t="s">
        <v>149</v>
      </c>
      <c r="D592" s="12" t="s">
        <v>150</v>
      </c>
      <c r="E592" t="s">
        <v>12</v>
      </c>
      <c r="F592" t="s">
        <v>39</v>
      </c>
      <c r="J592" t="s">
        <v>151</v>
      </c>
      <c r="K592" s="9">
        <f t="shared" si="55"/>
        <v>1.0000000000000001E-9</v>
      </c>
      <c r="L592" t="s">
        <v>68</v>
      </c>
      <c r="M592" t="s">
        <v>69</v>
      </c>
      <c r="N592" t="s">
        <v>65</v>
      </c>
      <c r="O592" t="s">
        <v>66</v>
      </c>
      <c r="AJ592">
        <v>0</v>
      </c>
    </row>
    <row r="593" spans="1:36" x14ac:dyDescent="0.3">
      <c r="A593" t="s">
        <v>102</v>
      </c>
      <c r="B593" t="s">
        <v>94</v>
      </c>
      <c r="C593" s="12" t="s">
        <v>149</v>
      </c>
      <c r="D593" s="12" t="s">
        <v>150</v>
      </c>
      <c r="E593" t="s">
        <v>12</v>
      </c>
      <c r="F593" t="s">
        <v>39</v>
      </c>
      <c r="J593" t="s">
        <v>151</v>
      </c>
      <c r="K593" s="9">
        <f t="shared" si="55"/>
        <v>1.0000000000000001E-9</v>
      </c>
      <c r="L593" t="s">
        <v>68</v>
      </c>
      <c r="M593" t="s">
        <v>69</v>
      </c>
      <c r="N593" t="s">
        <v>65</v>
      </c>
      <c r="O593" t="s">
        <v>66</v>
      </c>
      <c r="AJ593">
        <v>0</v>
      </c>
    </row>
    <row r="594" spans="1:36" x14ac:dyDescent="0.3">
      <c r="A594" t="s">
        <v>103</v>
      </c>
      <c r="B594" t="s">
        <v>94</v>
      </c>
      <c r="C594" s="12" t="s">
        <v>149</v>
      </c>
      <c r="D594" s="12" t="s">
        <v>150</v>
      </c>
      <c r="E594" t="s">
        <v>12</v>
      </c>
      <c r="F594" t="s">
        <v>39</v>
      </c>
      <c r="J594" t="s">
        <v>151</v>
      </c>
      <c r="K594" s="9">
        <f t="shared" si="55"/>
        <v>1.0000000000000001E-9</v>
      </c>
      <c r="L594" t="s">
        <v>68</v>
      </c>
      <c r="M594" t="s">
        <v>69</v>
      </c>
      <c r="N594" t="s">
        <v>65</v>
      </c>
      <c r="O594" t="s">
        <v>66</v>
      </c>
      <c r="AJ594">
        <v>0</v>
      </c>
    </row>
    <row r="595" spans="1:36" x14ac:dyDescent="0.3">
      <c r="A595" t="s">
        <v>11</v>
      </c>
      <c r="B595" t="s">
        <v>94</v>
      </c>
      <c r="C595" s="12" t="s">
        <v>149</v>
      </c>
      <c r="D595" s="12" t="s">
        <v>150</v>
      </c>
      <c r="E595" t="s">
        <v>12</v>
      </c>
      <c r="F595" t="s">
        <v>39</v>
      </c>
      <c r="J595" t="s">
        <v>151</v>
      </c>
      <c r="K595" s="9">
        <f t="shared" si="55"/>
        <v>1.0000000000000001E-9</v>
      </c>
      <c r="L595" t="s">
        <v>68</v>
      </c>
      <c r="M595" t="s">
        <v>69</v>
      </c>
      <c r="N595" t="s">
        <v>65</v>
      </c>
      <c r="O595" t="s">
        <v>66</v>
      </c>
      <c r="AJ595">
        <v>0</v>
      </c>
    </row>
    <row r="596" spans="1:36" x14ac:dyDescent="0.3">
      <c r="A596" t="s">
        <v>105</v>
      </c>
      <c r="B596" t="s">
        <v>94</v>
      </c>
      <c r="C596" s="12" t="s">
        <v>149</v>
      </c>
      <c r="D596" s="12" t="s">
        <v>150</v>
      </c>
      <c r="E596" t="s">
        <v>12</v>
      </c>
      <c r="F596" t="s">
        <v>39</v>
      </c>
      <c r="J596" t="s">
        <v>151</v>
      </c>
      <c r="K596" s="9">
        <f t="shared" si="55"/>
        <v>1.0000000000000001E-9</v>
      </c>
      <c r="L596" t="s">
        <v>68</v>
      </c>
      <c r="M596" t="s">
        <v>69</v>
      </c>
      <c r="N596" t="s">
        <v>65</v>
      </c>
      <c r="O596" t="s">
        <v>66</v>
      </c>
      <c r="AJ596">
        <v>0</v>
      </c>
    </row>
    <row r="597" spans="1:36" x14ac:dyDescent="0.3">
      <c r="A597" t="s">
        <v>106</v>
      </c>
      <c r="B597" t="s">
        <v>94</v>
      </c>
      <c r="C597" s="12" t="s">
        <v>149</v>
      </c>
      <c r="D597" s="12" t="s">
        <v>150</v>
      </c>
      <c r="E597" t="s">
        <v>12</v>
      </c>
      <c r="F597" t="s">
        <v>39</v>
      </c>
      <c r="J597" t="s">
        <v>151</v>
      </c>
      <c r="K597" s="9">
        <f t="shared" si="55"/>
        <v>1.0000000000000001E-9</v>
      </c>
      <c r="L597" t="s">
        <v>68</v>
      </c>
      <c r="M597" t="s">
        <v>69</v>
      </c>
      <c r="N597" t="s">
        <v>65</v>
      </c>
      <c r="O597" t="s">
        <v>66</v>
      </c>
      <c r="AJ597">
        <v>0</v>
      </c>
    </row>
    <row r="598" spans="1:36" x14ac:dyDescent="0.3">
      <c r="A598" t="s">
        <v>107</v>
      </c>
      <c r="B598" t="s">
        <v>94</v>
      </c>
      <c r="C598" s="12" t="s">
        <v>149</v>
      </c>
      <c r="D598" s="12" t="s">
        <v>150</v>
      </c>
      <c r="E598" t="s">
        <v>12</v>
      </c>
      <c r="F598" t="s">
        <v>39</v>
      </c>
      <c r="J598" t="s">
        <v>151</v>
      </c>
      <c r="K598" s="9">
        <f t="shared" si="55"/>
        <v>1.0000000000000001E-9</v>
      </c>
      <c r="L598" t="s">
        <v>68</v>
      </c>
      <c r="M598" t="s">
        <v>69</v>
      </c>
      <c r="N598" t="s">
        <v>65</v>
      </c>
      <c r="O598" t="s">
        <v>66</v>
      </c>
      <c r="AJ598">
        <v>0</v>
      </c>
    </row>
    <row r="599" spans="1:36" x14ac:dyDescent="0.3">
      <c r="A599" t="s">
        <v>108</v>
      </c>
      <c r="B599" t="s">
        <v>94</v>
      </c>
      <c r="C599" s="12" t="s">
        <v>149</v>
      </c>
      <c r="D599" s="12" t="s">
        <v>150</v>
      </c>
      <c r="E599" t="s">
        <v>12</v>
      </c>
      <c r="F599" t="s">
        <v>39</v>
      </c>
      <c r="J599" t="s">
        <v>151</v>
      </c>
      <c r="K599" s="9">
        <f t="shared" si="55"/>
        <v>1.0000000000000001E-9</v>
      </c>
      <c r="L599" t="s">
        <v>68</v>
      </c>
      <c r="M599" t="s">
        <v>69</v>
      </c>
      <c r="N599" t="s">
        <v>65</v>
      </c>
      <c r="O599" t="s">
        <v>66</v>
      </c>
      <c r="AJ599">
        <v>0</v>
      </c>
    </row>
    <row r="600" spans="1:36" x14ac:dyDescent="0.3">
      <c r="A600" t="s">
        <v>109</v>
      </c>
      <c r="B600" t="s">
        <v>94</v>
      </c>
      <c r="C600" s="12" t="s">
        <v>149</v>
      </c>
      <c r="D600" s="12" t="s">
        <v>150</v>
      </c>
      <c r="E600" t="s">
        <v>12</v>
      </c>
      <c r="F600" t="s">
        <v>39</v>
      </c>
      <c r="J600" t="s">
        <v>151</v>
      </c>
      <c r="K600" s="9">
        <f t="shared" si="55"/>
        <v>1.0000000000000001E-9</v>
      </c>
      <c r="L600" t="s">
        <v>68</v>
      </c>
      <c r="M600" t="s">
        <v>69</v>
      </c>
      <c r="N600" t="s">
        <v>65</v>
      </c>
      <c r="O600" t="s">
        <v>66</v>
      </c>
      <c r="AJ600">
        <v>0</v>
      </c>
    </row>
    <row r="601" spans="1:36" x14ac:dyDescent="0.3">
      <c r="A601" t="s">
        <v>110</v>
      </c>
      <c r="B601" t="s">
        <v>94</v>
      </c>
      <c r="C601" s="12" t="s">
        <v>149</v>
      </c>
      <c r="D601" s="12" t="s">
        <v>150</v>
      </c>
      <c r="E601" t="s">
        <v>12</v>
      </c>
      <c r="F601" t="s">
        <v>39</v>
      </c>
      <c r="J601" t="s">
        <v>151</v>
      </c>
      <c r="K601" s="9">
        <f t="shared" si="55"/>
        <v>1.0000000000000001E-9</v>
      </c>
      <c r="L601" t="s">
        <v>68</v>
      </c>
      <c r="M601" t="s">
        <v>69</v>
      </c>
      <c r="N601" t="s">
        <v>65</v>
      </c>
      <c r="O601" t="s">
        <v>66</v>
      </c>
      <c r="AJ601">
        <v>0</v>
      </c>
    </row>
    <row r="602" spans="1:36" x14ac:dyDescent="0.3">
      <c r="A602" t="s">
        <v>112</v>
      </c>
      <c r="B602" t="s">
        <v>94</v>
      </c>
      <c r="C602" s="12" t="s">
        <v>149</v>
      </c>
      <c r="D602" s="12" t="s">
        <v>150</v>
      </c>
      <c r="E602" t="s">
        <v>12</v>
      </c>
      <c r="F602" t="s">
        <v>39</v>
      </c>
      <c r="J602" t="s">
        <v>151</v>
      </c>
      <c r="K602" s="9">
        <f t="shared" si="55"/>
        <v>1.0000000000000001E-9</v>
      </c>
      <c r="L602" t="s">
        <v>68</v>
      </c>
      <c r="M602" t="s">
        <v>69</v>
      </c>
      <c r="N602" t="s">
        <v>65</v>
      </c>
      <c r="O602" t="s">
        <v>66</v>
      </c>
      <c r="AJ602">
        <v>0</v>
      </c>
    </row>
    <row r="603" spans="1:36" x14ac:dyDescent="0.3">
      <c r="A603" t="s">
        <v>114</v>
      </c>
      <c r="B603" t="s">
        <v>94</v>
      </c>
      <c r="C603" s="12" t="s">
        <v>149</v>
      </c>
      <c r="D603" s="12" t="s">
        <v>150</v>
      </c>
      <c r="E603" t="s">
        <v>12</v>
      </c>
      <c r="F603" t="s">
        <v>39</v>
      </c>
      <c r="J603" t="s">
        <v>151</v>
      </c>
      <c r="K603" s="9">
        <f t="shared" si="55"/>
        <v>1.0000000000000001E-9</v>
      </c>
      <c r="L603" t="s">
        <v>68</v>
      </c>
      <c r="M603" t="s">
        <v>69</v>
      </c>
      <c r="N603" t="s">
        <v>65</v>
      </c>
      <c r="O603" t="s">
        <v>66</v>
      </c>
      <c r="AJ603">
        <v>0</v>
      </c>
    </row>
    <row r="604" spans="1:36" x14ac:dyDescent="0.3">
      <c r="A604" t="s">
        <v>115</v>
      </c>
      <c r="B604" t="s">
        <v>94</v>
      </c>
      <c r="C604" s="12" t="s">
        <v>149</v>
      </c>
      <c r="D604" s="12" t="s">
        <v>150</v>
      </c>
      <c r="E604" t="s">
        <v>12</v>
      </c>
      <c r="F604" t="s">
        <v>39</v>
      </c>
      <c r="J604" t="s">
        <v>151</v>
      </c>
      <c r="K604" s="9">
        <f t="shared" si="55"/>
        <v>1.0000000000000001E-9</v>
      </c>
      <c r="L604" t="s">
        <v>68</v>
      </c>
      <c r="M604" t="s">
        <v>69</v>
      </c>
      <c r="N604" t="s">
        <v>65</v>
      </c>
      <c r="O604" t="s">
        <v>66</v>
      </c>
      <c r="AJ604">
        <v>0</v>
      </c>
    </row>
    <row r="605" spans="1:36" x14ac:dyDescent="0.3">
      <c r="A605" t="s">
        <v>117</v>
      </c>
      <c r="B605" t="s">
        <v>94</v>
      </c>
      <c r="C605" s="12" t="s">
        <v>149</v>
      </c>
      <c r="D605" s="12" t="s">
        <v>150</v>
      </c>
      <c r="E605" t="s">
        <v>12</v>
      </c>
      <c r="F605" t="s">
        <v>39</v>
      </c>
      <c r="J605" t="s">
        <v>151</v>
      </c>
      <c r="K605" s="9">
        <f t="shared" si="55"/>
        <v>1.0000000000000001E-9</v>
      </c>
      <c r="L605" t="s">
        <v>68</v>
      </c>
      <c r="M605" t="s">
        <v>69</v>
      </c>
      <c r="N605" t="s">
        <v>65</v>
      </c>
      <c r="O605" t="s">
        <v>66</v>
      </c>
      <c r="AJ605">
        <v>0</v>
      </c>
    </row>
    <row r="606" spans="1:36" x14ac:dyDescent="0.3">
      <c r="A606" t="s">
        <v>118</v>
      </c>
      <c r="B606" t="s">
        <v>94</v>
      </c>
      <c r="C606" s="12" t="s">
        <v>149</v>
      </c>
      <c r="D606" s="12" t="s">
        <v>150</v>
      </c>
      <c r="E606" t="s">
        <v>12</v>
      </c>
      <c r="F606" t="s">
        <v>39</v>
      </c>
      <c r="J606" t="s">
        <v>151</v>
      </c>
      <c r="K606" s="9">
        <f t="shared" si="55"/>
        <v>1.0000000000000001E-9</v>
      </c>
      <c r="L606" t="s">
        <v>68</v>
      </c>
      <c r="M606" t="s">
        <v>69</v>
      </c>
      <c r="N606" t="s">
        <v>65</v>
      </c>
      <c r="O606" t="s">
        <v>66</v>
      </c>
      <c r="AJ606">
        <v>0</v>
      </c>
    </row>
    <row r="607" spans="1:36" x14ac:dyDescent="0.3">
      <c r="A607" t="s">
        <v>119</v>
      </c>
      <c r="B607" t="s">
        <v>94</v>
      </c>
      <c r="C607" s="12" t="s">
        <v>149</v>
      </c>
      <c r="D607" s="12" t="s">
        <v>150</v>
      </c>
      <c r="E607" t="s">
        <v>12</v>
      </c>
      <c r="F607" t="s">
        <v>39</v>
      </c>
      <c r="J607" t="s">
        <v>151</v>
      </c>
      <c r="K607" s="9">
        <f t="shared" si="55"/>
        <v>1.0000000000000001E-9</v>
      </c>
      <c r="L607" t="s">
        <v>68</v>
      </c>
      <c r="M607" t="s">
        <v>69</v>
      </c>
      <c r="N607" t="s">
        <v>65</v>
      </c>
      <c r="O607" t="s">
        <v>66</v>
      </c>
      <c r="AJ607">
        <v>0</v>
      </c>
    </row>
    <row r="608" spans="1:36" x14ac:dyDescent="0.3">
      <c r="A608" t="s">
        <v>120</v>
      </c>
      <c r="B608" t="s">
        <v>94</v>
      </c>
      <c r="C608" s="12" t="s">
        <v>149</v>
      </c>
      <c r="D608" s="12" t="s">
        <v>150</v>
      </c>
      <c r="E608" t="s">
        <v>12</v>
      </c>
      <c r="F608" t="s">
        <v>39</v>
      </c>
      <c r="J608" t="s">
        <v>151</v>
      </c>
      <c r="K608" s="9">
        <f t="shared" si="55"/>
        <v>1.0000000000000001E-9</v>
      </c>
      <c r="L608" t="s">
        <v>68</v>
      </c>
      <c r="M608" t="s">
        <v>69</v>
      </c>
      <c r="N608" t="s">
        <v>65</v>
      </c>
      <c r="O608" t="s">
        <v>66</v>
      </c>
      <c r="AJ608">
        <v>0</v>
      </c>
    </row>
    <row r="609" spans="1:36" x14ac:dyDescent="0.3">
      <c r="A609" t="s">
        <v>121</v>
      </c>
      <c r="B609" t="s">
        <v>94</v>
      </c>
      <c r="C609" s="12" t="s">
        <v>149</v>
      </c>
      <c r="D609" s="12" t="s">
        <v>150</v>
      </c>
      <c r="E609" t="s">
        <v>12</v>
      </c>
      <c r="F609" t="s">
        <v>39</v>
      </c>
      <c r="J609" t="s">
        <v>151</v>
      </c>
      <c r="K609" s="9">
        <f t="shared" si="55"/>
        <v>1.0000000000000001E-9</v>
      </c>
      <c r="L609" t="s">
        <v>68</v>
      </c>
      <c r="M609" t="s">
        <v>69</v>
      </c>
      <c r="N609" t="s">
        <v>65</v>
      </c>
      <c r="O609" t="s">
        <v>66</v>
      </c>
      <c r="AJ609">
        <v>0</v>
      </c>
    </row>
    <row r="610" spans="1:36" x14ac:dyDescent="0.3">
      <c r="A610" t="s">
        <v>122</v>
      </c>
      <c r="B610" t="s">
        <v>94</v>
      </c>
      <c r="C610" s="12" t="s">
        <v>149</v>
      </c>
      <c r="D610" s="12" t="s">
        <v>150</v>
      </c>
      <c r="E610" t="s">
        <v>12</v>
      </c>
      <c r="F610" t="s">
        <v>39</v>
      </c>
      <c r="J610" t="s">
        <v>151</v>
      </c>
      <c r="K610" s="9">
        <f t="shared" si="55"/>
        <v>1.0000000000000001E-9</v>
      </c>
      <c r="L610" t="s">
        <v>68</v>
      </c>
      <c r="M610" t="s">
        <v>69</v>
      </c>
      <c r="N610" t="s">
        <v>65</v>
      </c>
      <c r="O610" t="s">
        <v>66</v>
      </c>
      <c r="AJ610">
        <v>0</v>
      </c>
    </row>
    <row r="611" spans="1:36" x14ac:dyDescent="0.3">
      <c r="A611" t="s">
        <v>123</v>
      </c>
      <c r="B611" t="s">
        <v>94</v>
      </c>
      <c r="C611" s="12" t="s">
        <v>149</v>
      </c>
      <c r="D611" s="12" t="s">
        <v>150</v>
      </c>
      <c r="E611" t="s">
        <v>12</v>
      </c>
      <c r="F611" t="s">
        <v>39</v>
      </c>
      <c r="J611" t="s">
        <v>151</v>
      </c>
      <c r="K611" s="9">
        <f t="shared" si="55"/>
        <v>1.0000000000000001E-9</v>
      </c>
      <c r="L611" t="s">
        <v>68</v>
      </c>
      <c r="M611" t="s">
        <v>69</v>
      </c>
      <c r="N611" t="s">
        <v>65</v>
      </c>
      <c r="O611" t="s">
        <v>66</v>
      </c>
      <c r="AJ611">
        <v>0</v>
      </c>
    </row>
    <row r="612" spans="1:36" x14ac:dyDescent="0.3">
      <c r="A612" t="s">
        <v>124</v>
      </c>
      <c r="B612" t="s">
        <v>94</v>
      </c>
      <c r="C612" s="12" t="s">
        <v>149</v>
      </c>
      <c r="D612" s="12" t="s">
        <v>150</v>
      </c>
      <c r="E612" t="s">
        <v>12</v>
      </c>
      <c r="F612" t="s">
        <v>39</v>
      </c>
      <c r="J612" t="s">
        <v>151</v>
      </c>
      <c r="K612" s="9">
        <f t="shared" si="55"/>
        <v>1.0000000000000001E-9</v>
      </c>
      <c r="L612" t="s">
        <v>68</v>
      </c>
      <c r="M612" t="s">
        <v>69</v>
      </c>
      <c r="N612" t="s">
        <v>65</v>
      </c>
      <c r="O612" t="s">
        <v>66</v>
      </c>
      <c r="AJ612">
        <v>0</v>
      </c>
    </row>
    <row r="613" spans="1:36" x14ac:dyDescent="0.3">
      <c r="A613" t="s">
        <v>125</v>
      </c>
      <c r="B613" t="s">
        <v>94</v>
      </c>
      <c r="C613" s="12" t="s">
        <v>149</v>
      </c>
      <c r="D613" s="12" t="s">
        <v>150</v>
      </c>
      <c r="E613" t="s">
        <v>12</v>
      </c>
      <c r="F613" t="s">
        <v>39</v>
      </c>
      <c r="J613" t="s">
        <v>151</v>
      </c>
      <c r="K613" s="9">
        <f t="shared" si="55"/>
        <v>1.0000000000000001E-9</v>
      </c>
      <c r="L613" t="s">
        <v>68</v>
      </c>
      <c r="M613" t="s">
        <v>69</v>
      </c>
      <c r="N613" t="s">
        <v>65</v>
      </c>
      <c r="O613" t="s">
        <v>66</v>
      </c>
      <c r="AJ613">
        <v>0</v>
      </c>
    </row>
    <row r="614" spans="1:36" x14ac:dyDescent="0.3">
      <c r="A614" t="s">
        <v>126</v>
      </c>
      <c r="B614" t="s">
        <v>94</v>
      </c>
      <c r="C614" s="12" t="s">
        <v>149</v>
      </c>
      <c r="D614" s="12" t="s">
        <v>150</v>
      </c>
      <c r="E614" t="s">
        <v>12</v>
      </c>
      <c r="F614" t="s">
        <v>39</v>
      </c>
      <c r="J614" t="s">
        <v>151</v>
      </c>
      <c r="K614" s="9">
        <f t="shared" si="55"/>
        <v>1.0000000000000001E-9</v>
      </c>
      <c r="L614" t="s">
        <v>68</v>
      </c>
      <c r="M614" t="s">
        <v>69</v>
      </c>
      <c r="N614" t="s">
        <v>65</v>
      </c>
      <c r="O614" t="s">
        <v>66</v>
      </c>
      <c r="AJ614">
        <v>0</v>
      </c>
    </row>
    <row r="615" spans="1:36" x14ac:dyDescent="0.3">
      <c r="A615" t="s">
        <v>128</v>
      </c>
      <c r="B615" t="s">
        <v>94</v>
      </c>
      <c r="C615" s="12" t="s">
        <v>149</v>
      </c>
      <c r="D615" s="12" t="s">
        <v>150</v>
      </c>
      <c r="E615" t="s">
        <v>12</v>
      </c>
      <c r="F615" t="s">
        <v>39</v>
      </c>
      <c r="J615" t="s">
        <v>151</v>
      </c>
      <c r="K615" s="9">
        <f t="shared" si="55"/>
        <v>1.0000000000000001E-9</v>
      </c>
      <c r="L615" t="s">
        <v>68</v>
      </c>
      <c r="M615" t="s">
        <v>69</v>
      </c>
      <c r="N615" t="s">
        <v>65</v>
      </c>
      <c r="O615" t="s">
        <v>66</v>
      </c>
      <c r="AJ615">
        <v>0</v>
      </c>
    </row>
    <row r="616" spans="1:36" x14ac:dyDescent="0.3">
      <c r="A616" t="s">
        <v>129</v>
      </c>
      <c r="B616" t="s">
        <v>94</v>
      </c>
      <c r="C616" s="12" t="s">
        <v>149</v>
      </c>
      <c r="D616" s="12" t="s">
        <v>150</v>
      </c>
      <c r="E616" t="s">
        <v>12</v>
      </c>
      <c r="F616" t="s">
        <v>39</v>
      </c>
      <c r="J616" t="s">
        <v>151</v>
      </c>
      <c r="K616" s="9">
        <f t="shared" si="55"/>
        <v>1.0000000000000001E-9</v>
      </c>
      <c r="L616" t="s">
        <v>68</v>
      </c>
      <c r="M616" t="s">
        <v>69</v>
      </c>
      <c r="N616" t="s">
        <v>65</v>
      </c>
      <c r="O616" t="s">
        <v>66</v>
      </c>
      <c r="AJ616">
        <v>0</v>
      </c>
    </row>
    <row r="617" spans="1:36" x14ac:dyDescent="0.3">
      <c r="A617" t="s">
        <v>130</v>
      </c>
      <c r="B617" t="s">
        <v>94</v>
      </c>
      <c r="C617" s="12" t="s">
        <v>149</v>
      </c>
      <c r="D617" s="12" t="s">
        <v>150</v>
      </c>
      <c r="E617" t="s">
        <v>12</v>
      </c>
      <c r="F617" t="s">
        <v>39</v>
      </c>
      <c r="J617" t="s">
        <v>151</v>
      </c>
      <c r="K617" s="9">
        <f t="shared" ref="K617:K661" si="56">0.000000001</f>
        <v>1.0000000000000001E-9</v>
      </c>
      <c r="L617" t="s">
        <v>68</v>
      </c>
      <c r="M617" t="s">
        <v>69</v>
      </c>
      <c r="N617" t="s">
        <v>65</v>
      </c>
      <c r="O617" t="s">
        <v>66</v>
      </c>
      <c r="AJ617">
        <v>0</v>
      </c>
    </row>
    <row r="618" spans="1:36" x14ac:dyDescent="0.3">
      <c r="A618" t="s">
        <v>131</v>
      </c>
      <c r="B618" t="s">
        <v>94</v>
      </c>
      <c r="C618" s="12" t="s">
        <v>149</v>
      </c>
      <c r="D618" s="12" t="s">
        <v>150</v>
      </c>
      <c r="E618" t="s">
        <v>12</v>
      </c>
      <c r="F618" t="s">
        <v>39</v>
      </c>
      <c r="J618" t="s">
        <v>151</v>
      </c>
      <c r="K618" s="9">
        <f t="shared" si="56"/>
        <v>1.0000000000000001E-9</v>
      </c>
      <c r="L618" t="s">
        <v>68</v>
      </c>
      <c r="M618" t="s">
        <v>69</v>
      </c>
      <c r="N618" t="s">
        <v>65</v>
      </c>
      <c r="O618" t="s">
        <v>66</v>
      </c>
      <c r="AJ618">
        <v>0</v>
      </c>
    </row>
    <row r="619" spans="1:36" x14ac:dyDescent="0.3">
      <c r="A619" t="s">
        <v>133</v>
      </c>
      <c r="B619" t="s">
        <v>94</v>
      </c>
      <c r="C619" s="12" t="s">
        <v>149</v>
      </c>
      <c r="D619" s="12" t="s">
        <v>150</v>
      </c>
      <c r="E619" t="s">
        <v>12</v>
      </c>
      <c r="F619" t="s">
        <v>39</v>
      </c>
      <c r="J619" t="s">
        <v>151</v>
      </c>
      <c r="K619" s="9">
        <f t="shared" si="56"/>
        <v>1.0000000000000001E-9</v>
      </c>
      <c r="L619" t="s">
        <v>68</v>
      </c>
      <c r="M619" t="s">
        <v>69</v>
      </c>
      <c r="N619" t="s">
        <v>65</v>
      </c>
      <c r="O619" t="s">
        <v>66</v>
      </c>
      <c r="AJ619">
        <v>0</v>
      </c>
    </row>
    <row r="620" spans="1:36" x14ac:dyDescent="0.3">
      <c r="A620" t="s">
        <v>132</v>
      </c>
      <c r="B620" t="s">
        <v>94</v>
      </c>
      <c r="C620" s="12" t="s">
        <v>149</v>
      </c>
      <c r="D620" s="12" t="s">
        <v>150</v>
      </c>
      <c r="E620" t="s">
        <v>12</v>
      </c>
      <c r="F620" t="s">
        <v>39</v>
      </c>
      <c r="J620" t="s">
        <v>151</v>
      </c>
      <c r="K620" s="9">
        <f t="shared" si="56"/>
        <v>1.0000000000000001E-9</v>
      </c>
      <c r="L620" t="s">
        <v>68</v>
      </c>
      <c r="M620" t="s">
        <v>69</v>
      </c>
      <c r="N620" t="s">
        <v>65</v>
      </c>
      <c r="O620" t="s">
        <v>66</v>
      </c>
      <c r="AJ620">
        <v>0</v>
      </c>
    </row>
    <row r="621" spans="1:36" x14ac:dyDescent="0.3">
      <c r="A621" t="s">
        <v>134</v>
      </c>
      <c r="B621" t="s">
        <v>94</v>
      </c>
      <c r="C621" s="12" t="s">
        <v>149</v>
      </c>
      <c r="D621" s="12" t="s">
        <v>150</v>
      </c>
      <c r="E621" t="s">
        <v>12</v>
      </c>
      <c r="F621" t="s">
        <v>39</v>
      </c>
      <c r="J621" t="s">
        <v>151</v>
      </c>
      <c r="K621" s="9">
        <f t="shared" si="56"/>
        <v>1.0000000000000001E-9</v>
      </c>
      <c r="L621" t="s">
        <v>68</v>
      </c>
      <c r="M621" t="s">
        <v>69</v>
      </c>
      <c r="N621" t="s">
        <v>65</v>
      </c>
      <c r="O621" t="s">
        <v>66</v>
      </c>
      <c r="AJ621">
        <v>0</v>
      </c>
    </row>
    <row r="622" spans="1:36" x14ac:dyDescent="0.3">
      <c r="A622" t="s">
        <v>127</v>
      </c>
      <c r="B622" t="s">
        <v>94</v>
      </c>
      <c r="C622" s="12" t="s">
        <v>149</v>
      </c>
      <c r="D622" s="12" t="s">
        <v>150</v>
      </c>
      <c r="E622" t="s">
        <v>12</v>
      </c>
      <c r="F622" t="s">
        <v>39</v>
      </c>
      <c r="J622" t="s">
        <v>151</v>
      </c>
      <c r="K622" s="9">
        <f t="shared" si="56"/>
        <v>1.0000000000000001E-9</v>
      </c>
      <c r="L622" t="s">
        <v>68</v>
      </c>
      <c r="M622" t="s">
        <v>69</v>
      </c>
      <c r="N622" t="s">
        <v>65</v>
      </c>
      <c r="O622" t="s">
        <v>66</v>
      </c>
      <c r="AJ622">
        <v>0</v>
      </c>
    </row>
    <row r="623" spans="1:36" x14ac:dyDescent="0.3">
      <c r="A623" t="s">
        <v>113</v>
      </c>
      <c r="B623" t="s">
        <v>94</v>
      </c>
      <c r="C623" s="12" t="s">
        <v>149</v>
      </c>
      <c r="D623" s="12" t="s">
        <v>150</v>
      </c>
      <c r="E623" t="s">
        <v>12</v>
      </c>
      <c r="F623" t="s">
        <v>39</v>
      </c>
      <c r="J623" t="s">
        <v>151</v>
      </c>
      <c r="K623" s="9">
        <f t="shared" si="56"/>
        <v>1.0000000000000001E-9</v>
      </c>
      <c r="L623" t="s">
        <v>68</v>
      </c>
      <c r="M623" t="s">
        <v>69</v>
      </c>
      <c r="N623" t="s">
        <v>65</v>
      </c>
      <c r="O623" t="s">
        <v>66</v>
      </c>
      <c r="AJ623">
        <v>0</v>
      </c>
    </row>
    <row r="624" spans="1:36" x14ac:dyDescent="0.3">
      <c r="A624" t="s">
        <v>104</v>
      </c>
      <c r="B624" t="s">
        <v>94</v>
      </c>
      <c r="C624" s="12" t="s">
        <v>149</v>
      </c>
      <c r="D624" s="12" t="s">
        <v>150</v>
      </c>
      <c r="E624" t="s">
        <v>12</v>
      </c>
      <c r="F624" t="s">
        <v>39</v>
      </c>
      <c r="J624" t="s">
        <v>151</v>
      </c>
      <c r="K624" s="9">
        <f t="shared" si="56"/>
        <v>1.0000000000000001E-9</v>
      </c>
      <c r="L624" t="s">
        <v>68</v>
      </c>
      <c r="M624" t="s">
        <v>69</v>
      </c>
      <c r="N624" t="s">
        <v>65</v>
      </c>
      <c r="O624" t="s">
        <v>66</v>
      </c>
      <c r="AJ624">
        <v>0</v>
      </c>
    </row>
    <row r="625" spans="1:36" x14ac:dyDescent="0.3">
      <c r="A625" t="s">
        <v>12</v>
      </c>
      <c r="B625" t="s">
        <v>94</v>
      </c>
      <c r="C625" t="s">
        <v>152</v>
      </c>
      <c r="D625" s="12" t="s">
        <v>150</v>
      </c>
      <c r="E625" t="s">
        <v>12</v>
      </c>
      <c r="F625" t="s">
        <v>39</v>
      </c>
      <c r="J625" t="s">
        <v>151</v>
      </c>
      <c r="K625" s="9">
        <f t="shared" si="56"/>
        <v>1.0000000000000001E-9</v>
      </c>
      <c r="L625" t="s">
        <v>63</v>
      </c>
      <c r="M625" t="s">
        <v>137</v>
      </c>
      <c r="N625" t="s">
        <v>72</v>
      </c>
      <c r="O625" t="s">
        <v>66</v>
      </c>
      <c r="R625">
        <v>0</v>
      </c>
      <c r="S625">
        <v>0</v>
      </c>
      <c r="AJ625">
        <v>0</v>
      </c>
    </row>
    <row r="626" spans="1:36" x14ac:dyDescent="0.3">
      <c r="A626" t="s">
        <v>12</v>
      </c>
      <c r="B626" t="s">
        <v>94</v>
      </c>
      <c r="C626" t="s">
        <v>152</v>
      </c>
      <c r="D626" s="12" t="s">
        <v>150</v>
      </c>
      <c r="E626" t="s">
        <v>12</v>
      </c>
      <c r="F626" t="s">
        <v>37</v>
      </c>
      <c r="J626" t="s">
        <v>151</v>
      </c>
      <c r="K626" s="9">
        <f t="shared" si="56"/>
        <v>1.0000000000000001E-9</v>
      </c>
      <c r="L626" t="s">
        <v>63</v>
      </c>
      <c r="M626" t="s">
        <v>137</v>
      </c>
      <c r="N626" t="s">
        <v>72</v>
      </c>
      <c r="O626" t="s">
        <v>66</v>
      </c>
      <c r="R626">
        <v>0</v>
      </c>
      <c r="S626">
        <v>0</v>
      </c>
      <c r="AJ626">
        <v>0</v>
      </c>
    </row>
    <row r="627" spans="1:36" x14ac:dyDescent="0.3">
      <c r="A627" t="s">
        <v>12</v>
      </c>
      <c r="B627" t="s">
        <v>94</v>
      </c>
      <c r="C627" t="s">
        <v>152</v>
      </c>
      <c r="D627" s="12" t="s">
        <v>150</v>
      </c>
      <c r="E627" t="s">
        <v>12</v>
      </c>
      <c r="F627" t="s">
        <v>38</v>
      </c>
      <c r="J627" t="s">
        <v>151</v>
      </c>
      <c r="K627" s="9">
        <f t="shared" si="56"/>
        <v>1.0000000000000001E-9</v>
      </c>
      <c r="L627" t="s">
        <v>63</v>
      </c>
      <c r="M627" t="s">
        <v>137</v>
      </c>
      <c r="N627" t="s">
        <v>72</v>
      </c>
      <c r="O627" t="s">
        <v>66</v>
      </c>
      <c r="R627">
        <v>0</v>
      </c>
      <c r="S627">
        <v>0</v>
      </c>
      <c r="AJ627">
        <v>0</v>
      </c>
    </row>
    <row r="628" spans="1:36" x14ac:dyDescent="0.3">
      <c r="A628" t="s">
        <v>10</v>
      </c>
      <c r="B628" t="s">
        <v>94</v>
      </c>
      <c r="C628" t="s">
        <v>152</v>
      </c>
      <c r="D628" s="12" t="s">
        <v>150</v>
      </c>
      <c r="E628" t="s">
        <v>12</v>
      </c>
      <c r="F628" t="s">
        <v>37</v>
      </c>
      <c r="J628" t="s">
        <v>151</v>
      </c>
      <c r="K628" s="9">
        <f t="shared" si="56"/>
        <v>1.0000000000000001E-9</v>
      </c>
      <c r="L628" t="s">
        <v>68</v>
      </c>
      <c r="M628" t="s">
        <v>69</v>
      </c>
      <c r="N628" t="s">
        <v>65</v>
      </c>
      <c r="O628" t="s">
        <v>66</v>
      </c>
      <c r="AJ628">
        <v>0</v>
      </c>
    </row>
    <row r="629" spans="1:36" x14ac:dyDescent="0.3">
      <c r="A629" t="s">
        <v>101</v>
      </c>
      <c r="B629" t="s">
        <v>94</v>
      </c>
      <c r="C629" t="s">
        <v>152</v>
      </c>
      <c r="D629" s="12" t="s">
        <v>150</v>
      </c>
      <c r="E629" t="s">
        <v>12</v>
      </c>
      <c r="F629" t="s">
        <v>37</v>
      </c>
      <c r="J629" t="s">
        <v>151</v>
      </c>
      <c r="K629" s="9">
        <f t="shared" si="56"/>
        <v>1.0000000000000001E-9</v>
      </c>
      <c r="L629" t="s">
        <v>68</v>
      </c>
      <c r="M629" t="s">
        <v>69</v>
      </c>
      <c r="N629" t="s">
        <v>65</v>
      </c>
      <c r="O629" t="s">
        <v>66</v>
      </c>
      <c r="AJ629">
        <v>0</v>
      </c>
    </row>
    <row r="630" spans="1:36" x14ac:dyDescent="0.3">
      <c r="A630" t="s">
        <v>102</v>
      </c>
      <c r="B630" t="s">
        <v>94</v>
      </c>
      <c r="C630" t="s">
        <v>152</v>
      </c>
      <c r="D630" s="12" t="s">
        <v>150</v>
      </c>
      <c r="E630" t="s">
        <v>12</v>
      </c>
      <c r="F630" t="s">
        <v>37</v>
      </c>
      <c r="J630" t="s">
        <v>151</v>
      </c>
      <c r="K630" s="9">
        <f t="shared" si="56"/>
        <v>1.0000000000000001E-9</v>
      </c>
      <c r="L630" t="s">
        <v>68</v>
      </c>
      <c r="M630" t="s">
        <v>69</v>
      </c>
      <c r="N630" t="s">
        <v>65</v>
      </c>
      <c r="O630" t="s">
        <v>66</v>
      </c>
      <c r="AJ630">
        <v>0</v>
      </c>
    </row>
    <row r="631" spans="1:36" x14ac:dyDescent="0.3">
      <c r="A631" t="s">
        <v>103</v>
      </c>
      <c r="B631" t="s">
        <v>94</v>
      </c>
      <c r="C631" t="s">
        <v>152</v>
      </c>
      <c r="D631" s="12" t="s">
        <v>150</v>
      </c>
      <c r="E631" t="s">
        <v>12</v>
      </c>
      <c r="F631" t="s">
        <v>37</v>
      </c>
      <c r="J631" t="s">
        <v>151</v>
      </c>
      <c r="K631" s="9">
        <f t="shared" si="56"/>
        <v>1.0000000000000001E-9</v>
      </c>
      <c r="L631" t="s">
        <v>68</v>
      </c>
      <c r="M631" t="s">
        <v>69</v>
      </c>
      <c r="N631" t="s">
        <v>65</v>
      </c>
      <c r="O631" t="s">
        <v>66</v>
      </c>
      <c r="AJ631">
        <v>0</v>
      </c>
    </row>
    <row r="632" spans="1:36" x14ac:dyDescent="0.3">
      <c r="A632" t="s">
        <v>11</v>
      </c>
      <c r="B632" t="s">
        <v>94</v>
      </c>
      <c r="C632" t="s">
        <v>152</v>
      </c>
      <c r="D632" s="12" t="s">
        <v>150</v>
      </c>
      <c r="E632" t="s">
        <v>12</v>
      </c>
      <c r="F632" t="s">
        <v>37</v>
      </c>
      <c r="J632" t="s">
        <v>151</v>
      </c>
      <c r="K632" s="9">
        <f t="shared" si="56"/>
        <v>1.0000000000000001E-9</v>
      </c>
      <c r="L632" t="s">
        <v>68</v>
      </c>
      <c r="M632" t="s">
        <v>69</v>
      </c>
      <c r="N632" t="s">
        <v>65</v>
      </c>
      <c r="O632" t="s">
        <v>66</v>
      </c>
      <c r="AJ632">
        <v>0</v>
      </c>
    </row>
    <row r="633" spans="1:36" x14ac:dyDescent="0.3">
      <c r="A633" t="s">
        <v>105</v>
      </c>
      <c r="B633" t="s">
        <v>94</v>
      </c>
      <c r="C633" t="s">
        <v>152</v>
      </c>
      <c r="D633" s="12" t="s">
        <v>150</v>
      </c>
      <c r="E633" t="s">
        <v>12</v>
      </c>
      <c r="F633" t="s">
        <v>37</v>
      </c>
      <c r="J633" t="s">
        <v>151</v>
      </c>
      <c r="K633" s="9">
        <f t="shared" si="56"/>
        <v>1.0000000000000001E-9</v>
      </c>
      <c r="L633" t="s">
        <v>68</v>
      </c>
      <c r="M633" t="s">
        <v>69</v>
      </c>
      <c r="N633" t="s">
        <v>65</v>
      </c>
      <c r="O633" t="s">
        <v>66</v>
      </c>
      <c r="AJ633">
        <v>0</v>
      </c>
    </row>
    <row r="634" spans="1:36" x14ac:dyDescent="0.3">
      <c r="A634" t="s">
        <v>106</v>
      </c>
      <c r="B634" t="s">
        <v>94</v>
      </c>
      <c r="C634" t="s">
        <v>152</v>
      </c>
      <c r="D634" s="12" t="s">
        <v>150</v>
      </c>
      <c r="E634" t="s">
        <v>12</v>
      </c>
      <c r="F634" t="s">
        <v>37</v>
      </c>
      <c r="J634" t="s">
        <v>151</v>
      </c>
      <c r="K634" s="9">
        <f t="shared" si="56"/>
        <v>1.0000000000000001E-9</v>
      </c>
      <c r="L634" t="s">
        <v>68</v>
      </c>
      <c r="M634" t="s">
        <v>69</v>
      </c>
      <c r="N634" t="s">
        <v>65</v>
      </c>
      <c r="O634" t="s">
        <v>66</v>
      </c>
      <c r="AJ634">
        <v>0</v>
      </c>
    </row>
    <row r="635" spans="1:36" x14ac:dyDescent="0.3">
      <c r="A635" t="s">
        <v>107</v>
      </c>
      <c r="B635" t="s">
        <v>94</v>
      </c>
      <c r="C635" t="s">
        <v>152</v>
      </c>
      <c r="D635" s="12" t="s">
        <v>150</v>
      </c>
      <c r="E635" t="s">
        <v>12</v>
      </c>
      <c r="F635" t="s">
        <v>37</v>
      </c>
      <c r="J635" t="s">
        <v>151</v>
      </c>
      <c r="K635" s="9">
        <f t="shared" si="56"/>
        <v>1.0000000000000001E-9</v>
      </c>
      <c r="L635" t="s">
        <v>68</v>
      </c>
      <c r="M635" t="s">
        <v>69</v>
      </c>
      <c r="N635" t="s">
        <v>65</v>
      </c>
      <c r="O635" t="s">
        <v>66</v>
      </c>
      <c r="AJ635">
        <v>0</v>
      </c>
    </row>
    <row r="636" spans="1:36" x14ac:dyDescent="0.3">
      <c r="A636" t="s">
        <v>108</v>
      </c>
      <c r="B636" t="s">
        <v>94</v>
      </c>
      <c r="C636" t="s">
        <v>152</v>
      </c>
      <c r="D636" s="12" t="s">
        <v>150</v>
      </c>
      <c r="E636" t="s">
        <v>12</v>
      </c>
      <c r="F636" t="s">
        <v>37</v>
      </c>
      <c r="J636" t="s">
        <v>151</v>
      </c>
      <c r="K636" s="9">
        <f t="shared" si="56"/>
        <v>1.0000000000000001E-9</v>
      </c>
      <c r="L636" t="s">
        <v>68</v>
      </c>
      <c r="M636" t="s">
        <v>69</v>
      </c>
      <c r="N636" t="s">
        <v>65</v>
      </c>
      <c r="O636" t="s">
        <v>66</v>
      </c>
      <c r="AJ636">
        <v>0</v>
      </c>
    </row>
    <row r="637" spans="1:36" x14ac:dyDescent="0.3">
      <c r="A637" t="s">
        <v>109</v>
      </c>
      <c r="B637" t="s">
        <v>94</v>
      </c>
      <c r="C637" t="s">
        <v>152</v>
      </c>
      <c r="D637" s="12" t="s">
        <v>150</v>
      </c>
      <c r="E637" t="s">
        <v>12</v>
      </c>
      <c r="F637" t="s">
        <v>37</v>
      </c>
      <c r="J637" t="s">
        <v>151</v>
      </c>
      <c r="K637" s="9">
        <f t="shared" si="56"/>
        <v>1.0000000000000001E-9</v>
      </c>
      <c r="L637" t="s">
        <v>68</v>
      </c>
      <c r="M637" t="s">
        <v>69</v>
      </c>
      <c r="N637" t="s">
        <v>65</v>
      </c>
      <c r="O637" t="s">
        <v>66</v>
      </c>
      <c r="AJ637">
        <v>0</v>
      </c>
    </row>
    <row r="638" spans="1:36" x14ac:dyDescent="0.3">
      <c r="A638" t="s">
        <v>110</v>
      </c>
      <c r="B638" t="s">
        <v>94</v>
      </c>
      <c r="C638" t="s">
        <v>152</v>
      </c>
      <c r="D638" s="12" t="s">
        <v>150</v>
      </c>
      <c r="E638" t="s">
        <v>12</v>
      </c>
      <c r="F638" t="s">
        <v>37</v>
      </c>
      <c r="J638" t="s">
        <v>151</v>
      </c>
      <c r="K638" s="9">
        <f t="shared" si="56"/>
        <v>1.0000000000000001E-9</v>
      </c>
      <c r="L638" t="s">
        <v>68</v>
      </c>
      <c r="M638" t="s">
        <v>69</v>
      </c>
      <c r="N638" t="s">
        <v>65</v>
      </c>
      <c r="O638" t="s">
        <v>66</v>
      </c>
      <c r="AJ638">
        <v>0</v>
      </c>
    </row>
    <row r="639" spans="1:36" x14ac:dyDescent="0.3">
      <c r="A639" t="s">
        <v>112</v>
      </c>
      <c r="B639" t="s">
        <v>94</v>
      </c>
      <c r="C639" t="s">
        <v>152</v>
      </c>
      <c r="D639" s="12" t="s">
        <v>150</v>
      </c>
      <c r="E639" t="s">
        <v>12</v>
      </c>
      <c r="F639" t="s">
        <v>37</v>
      </c>
      <c r="J639" t="s">
        <v>151</v>
      </c>
      <c r="K639" s="9">
        <f t="shared" si="56"/>
        <v>1.0000000000000001E-9</v>
      </c>
      <c r="L639" t="s">
        <v>68</v>
      </c>
      <c r="M639" t="s">
        <v>69</v>
      </c>
      <c r="N639" t="s">
        <v>65</v>
      </c>
      <c r="O639" t="s">
        <v>66</v>
      </c>
      <c r="AJ639">
        <v>0</v>
      </c>
    </row>
    <row r="640" spans="1:36" x14ac:dyDescent="0.3">
      <c r="A640" t="s">
        <v>114</v>
      </c>
      <c r="B640" t="s">
        <v>94</v>
      </c>
      <c r="C640" t="s">
        <v>152</v>
      </c>
      <c r="D640" s="12" t="s">
        <v>150</v>
      </c>
      <c r="E640" t="s">
        <v>12</v>
      </c>
      <c r="F640" t="s">
        <v>37</v>
      </c>
      <c r="J640" t="s">
        <v>151</v>
      </c>
      <c r="K640" s="9">
        <f t="shared" si="56"/>
        <v>1.0000000000000001E-9</v>
      </c>
      <c r="L640" t="s">
        <v>68</v>
      </c>
      <c r="M640" t="s">
        <v>69</v>
      </c>
      <c r="N640" t="s">
        <v>65</v>
      </c>
      <c r="O640" t="s">
        <v>66</v>
      </c>
      <c r="AJ640">
        <v>0</v>
      </c>
    </row>
    <row r="641" spans="1:36" x14ac:dyDescent="0.3">
      <c r="A641" t="s">
        <v>115</v>
      </c>
      <c r="B641" t="s">
        <v>94</v>
      </c>
      <c r="C641" t="s">
        <v>152</v>
      </c>
      <c r="D641" s="12" t="s">
        <v>150</v>
      </c>
      <c r="E641" t="s">
        <v>12</v>
      </c>
      <c r="F641" t="s">
        <v>37</v>
      </c>
      <c r="J641" t="s">
        <v>151</v>
      </c>
      <c r="K641" s="9">
        <f t="shared" si="56"/>
        <v>1.0000000000000001E-9</v>
      </c>
      <c r="L641" t="s">
        <v>68</v>
      </c>
      <c r="M641" t="s">
        <v>69</v>
      </c>
      <c r="N641" t="s">
        <v>65</v>
      </c>
      <c r="O641" t="s">
        <v>66</v>
      </c>
      <c r="AJ641">
        <v>0</v>
      </c>
    </row>
    <row r="642" spans="1:36" x14ac:dyDescent="0.3">
      <c r="A642" t="s">
        <v>117</v>
      </c>
      <c r="B642" t="s">
        <v>94</v>
      </c>
      <c r="C642" t="s">
        <v>152</v>
      </c>
      <c r="D642" s="12" t="s">
        <v>150</v>
      </c>
      <c r="E642" t="s">
        <v>12</v>
      </c>
      <c r="F642" t="s">
        <v>37</v>
      </c>
      <c r="J642" t="s">
        <v>151</v>
      </c>
      <c r="K642" s="9">
        <f t="shared" si="56"/>
        <v>1.0000000000000001E-9</v>
      </c>
      <c r="L642" t="s">
        <v>68</v>
      </c>
      <c r="M642" t="s">
        <v>69</v>
      </c>
      <c r="N642" t="s">
        <v>65</v>
      </c>
      <c r="O642" t="s">
        <v>66</v>
      </c>
      <c r="AJ642">
        <v>0</v>
      </c>
    </row>
    <row r="643" spans="1:36" x14ac:dyDescent="0.3">
      <c r="A643" t="s">
        <v>118</v>
      </c>
      <c r="B643" t="s">
        <v>94</v>
      </c>
      <c r="C643" t="s">
        <v>152</v>
      </c>
      <c r="D643" s="12" t="s">
        <v>150</v>
      </c>
      <c r="E643" t="s">
        <v>12</v>
      </c>
      <c r="F643" t="s">
        <v>37</v>
      </c>
      <c r="J643" t="s">
        <v>151</v>
      </c>
      <c r="K643" s="9">
        <f t="shared" si="56"/>
        <v>1.0000000000000001E-9</v>
      </c>
      <c r="L643" t="s">
        <v>68</v>
      </c>
      <c r="M643" t="s">
        <v>69</v>
      </c>
      <c r="N643" t="s">
        <v>65</v>
      </c>
      <c r="O643" t="s">
        <v>66</v>
      </c>
      <c r="AJ643">
        <v>0</v>
      </c>
    </row>
    <row r="644" spans="1:36" x14ac:dyDescent="0.3">
      <c r="A644" t="s">
        <v>119</v>
      </c>
      <c r="B644" t="s">
        <v>94</v>
      </c>
      <c r="C644" t="s">
        <v>152</v>
      </c>
      <c r="D644" s="12" t="s">
        <v>150</v>
      </c>
      <c r="E644" t="s">
        <v>12</v>
      </c>
      <c r="F644" t="s">
        <v>37</v>
      </c>
      <c r="J644" t="s">
        <v>151</v>
      </c>
      <c r="K644" s="9">
        <f t="shared" si="56"/>
        <v>1.0000000000000001E-9</v>
      </c>
      <c r="L644" t="s">
        <v>68</v>
      </c>
      <c r="M644" t="s">
        <v>69</v>
      </c>
      <c r="N644" t="s">
        <v>65</v>
      </c>
      <c r="O644" t="s">
        <v>66</v>
      </c>
      <c r="AJ644">
        <v>0</v>
      </c>
    </row>
    <row r="645" spans="1:36" x14ac:dyDescent="0.3">
      <c r="A645" t="s">
        <v>120</v>
      </c>
      <c r="B645" t="s">
        <v>94</v>
      </c>
      <c r="C645" t="s">
        <v>152</v>
      </c>
      <c r="D645" s="12" t="s">
        <v>150</v>
      </c>
      <c r="E645" t="s">
        <v>12</v>
      </c>
      <c r="F645" t="s">
        <v>37</v>
      </c>
      <c r="J645" t="s">
        <v>151</v>
      </c>
      <c r="K645" s="9">
        <f t="shared" si="56"/>
        <v>1.0000000000000001E-9</v>
      </c>
      <c r="L645" t="s">
        <v>68</v>
      </c>
      <c r="M645" t="s">
        <v>69</v>
      </c>
      <c r="N645" t="s">
        <v>65</v>
      </c>
      <c r="O645" t="s">
        <v>66</v>
      </c>
      <c r="AJ645">
        <v>0</v>
      </c>
    </row>
    <row r="646" spans="1:36" x14ac:dyDescent="0.3">
      <c r="A646" t="s">
        <v>121</v>
      </c>
      <c r="B646" t="s">
        <v>94</v>
      </c>
      <c r="C646" t="s">
        <v>152</v>
      </c>
      <c r="D646" s="12" t="s">
        <v>150</v>
      </c>
      <c r="E646" t="s">
        <v>12</v>
      </c>
      <c r="F646" t="s">
        <v>37</v>
      </c>
      <c r="J646" t="s">
        <v>151</v>
      </c>
      <c r="K646" s="9">
        <f t="shared" si="56"/>
        <v>1.0000000000000001E-9</v>
      </c>
      <c r="L646" t="s">
        <v>68</v>
      </c>
      <c r="M646" t="s">
        <v>69</v>
      </c>
      <c r="N646" t="s">
        <v>65</v>
      </c>
      <c r="O646" t="s">
        <v>66</v>
      </c>
      <c r="AJ646">
        <v>0</v>
      </c>
    </row>
    <row r="647" spans="1:36" x14ac:dyDescent="0.3">
      <c r="A647" t="s">
        <v>122</v>
      </c>
      <c r="B647" t="s">
        <v>94</v>
      </c>
      <c r="C647" t="s">
        <v>152</v>
      </c>
      <c r="D647" s="12" t="s">
        <v>150</v>
      </c>
      <c r="E647" t="s">
        <v>12</v>
      </c>
      <c r="F647" t="s">
        <v>37</v>
      </c>
      <c r="J647" t="s">
        <v>151</v>
      </c>
      <c r="K647" s="9">
        <f t="shared" si="56"/>
        <v>1.0000000000000001E-9</v>
      </c>
      <c r="L647" t="s">
        <v>68</v>
      </c>
      <c r="M647" t="s">
        <v>69</v>
      </c>
      <c r="N647" t="s">
        <v>65</v>
      </c>
      <c r="O647" t="s">
        <v>66</v>
      </c>
      <c r="AJ647">
        <v>0</v>
      </c>
    </row>
    <row r="648" spans="1:36" x14ac:dyDescent="0.3">
      <c r="A648" t="s">
        <v>123</v>
      </c>
      <c r="B648" t="s">
        <v>94</v>
      </c>
      <c r="C648" t="s">
        <v>152</v>
      </c>
      <c r="D648" s="12" t="s">
        <v>150</v>
      </c>
      <c r="E648" t="s">
        <v>12</v>
      </c>
      <c r="F648" t="s">
        <v>37</v>
      </c>
      <c r="J648" t="s">
        <v>151</v>
      </c>
      <c r="K648" s="9">
        <f t="shared" si="56"/>
        <v>1.0000000000000001E-9</v>
      </c>
      <c r="L648" t="s">
        <v>68</v>
      </c>
      <c r="M648" t="s">
        <v>69</v>
      </c>
      <c r="N648" t="s">
        <v>65</v>
      </c>
      <c r="O648" t="s">
        <v>66</v>
      </c>
      <c r="AJ648">
        <v>0</v>
      </c>
    </row>
    <row r="649" spans="1:36" x14ac:dyDescent="0.3">
      <c r="A649" t="s">
        <v>124</v>
      </c>
      <c r="B649" t="s">
        <v>94</v>
      </c>
      <c r="C649" t="s">
        <v>152</v>
      </c>
      <c r="D649" s="12" t="s">
        <v>150</v>
      </c>
      <c r="E649" t="s">
        <v>12</v>
      </c>
      <c r="F649" t="s">
        <v>37</v>
      </c>
      <c r="J649" t="s">
        <v>151</v>
      </c>
      <c r="K649" s="9">
        <f t="shared" si="56"/>
        <v>1.0000000000000001E-9</v>
      </c>
      <c r="L649" t="s">
        <v>68</v>
      </c>
      <c r="M649" t="s">
        <v>69</v>
      </c>
      <c r="N649" t="s">
        <v>65</v>
      </c>
      <c r="O649" t="s">
        <v>66</v>
      </c>
      <c r="AJ649">
        <v>0</v>
      </c>
    </row>
    <row r="650" spans="1:36" x14ac:dyDescent="0.3">
      <c r="A650" t="s">
        <v>125</v>
      </c>
      <c r="B650" t="s">
        <v>94</v>
      </c>
      <c r="C650" t="s">
        <v>152</v>
      </c>
      <c r="D650" s="12" t="s">
        <v>150</v>
      </c>
      <c r="E650" t="s">
        <v>12</v>
      </c>
      <c r="F650" t="s">
        <v>37</v>
      </c>
      <c r="J650" t="s">
        <v>151</v>
      </c>
      <c r="K650" s="9">
        <f t="shared" si="56"/>
        <v>1.0000000000000001E-9</v>
      </c>
      <c r="L650" t="s">
        <v>68</v>
      </c>
      <c r="M650" t="s">
        <v>69</v>
      </c>
      <c r="N650" t="s">
        <v>65</v>
      </c>
      <c r="O650" t="s">
        <v>66</v>
      </c>
      <c r="AJ650">
        <v>0</v>
      </c>
    </row>
    <row r="651" spans="1:36" x14ac:dyDescent="0.3">
      <c r="A651" t="s">
        <v>126</v>
      </c>
      <c r="B651" t="s">
        <v>94</v>
      </c>
      <c r="C651" t="s">
        <v>152</v>
      </c>
      <c r="D651" s="12" t="s">
        <v>150</v>
      </c>
      <c r="E651" t="s">
        <v>12</v>
      </c>
      <c r="F651" t="s">
        <v>37</v>
      </c>
      <c r="J651" t="s">
        <v>151</v>
      </c>
      <c r="K651" s="9">
        <f t="shared" si="56"/>
        <v>1.0000000000000001E-9</v>
      </c>
      <c r="L651" t="s">
        <v>68</v>
      </c>
      <c r="M651" t="s">
        <v>69</v>
      </c>
      <c r="N651" t="s">
        <v>65</v>
      </c>
      <c r="O651" t="s">
        <v>66</v>
      </c>
      <c r="AJ651">
        <v>0</v>
      </c>
    </row>
    <row r="652" spans="1:36" x14ac:dyDescent="0.3">
      <c r="A652" t="s">
        <v>128</v>
      </c>
      <c r="B652" t="s">
        <v>94</v>
      </c>
      <c r="C652" t="s">
        <v>152</v>
      </c>
      <c r="D652" s="12" t="s">
        <v>150</v>
      </c>
      <c r="E652" t="s">
        <v>12</v>
      </c>
      <c r="F652" t="s">
        <v>37</v>
      </c>
      <c r="J652" t="s">
        <v>151</v>
      </c>
      <c r="K652" s="9">
        <f t="shared" si="56"/>
        <v>1.0000000000000001E-9</v>
      </c>
      <c r="L652" t="s">
        <v>68</v>
      </c>
      <c r="M652" t="s">
        <v>69</v>
      </c>
      <c r="N652" t="s">
        <v>65</v>
      </c>
      <c r="O652" t="s">
        <v>66</v>
      </c>
      <c r="AJ652">
        <v>0</v>
      </c>
    </row>
    <row r="653" spans="1:36" x14ac:dyDescent="0.3">
      <c r="A653" t="s">
        <v>129</v>
      </c>
      <c r="B653" t="s">
        <v>94</v>
      </c>
      <c r="C653" t="s">
        <v>152</v>
      </c>
      <c r="D653" s="12" t="s">
        <v>150</v>
      </c>
      <c r="E653" t="s">
        <v>12</v>
      </c>
      <c r="F653" t="s">
        <v>37</v>
      </c>
      <c r="J653" t="s">
        <v>151</v>
      </c>
      <c r="K653" s="9">
        <f t="shared" si="56"/>
        <v>1.0000000000000001E-9</v>
      </c>
      <c r="L653" t="s">
        <v>68</v>
      </c>
      <c r="M653" t="s">
        <v>69</v>
      </c>
      <c r="N653" t="s">
        <v>65</v>
      </c>
      <c r="O653" t="s">
        <v>66</v>
      </c>
      <c r="AJ653">
        <v>0</v>
      </c>
    </row>
    <row r="654" spans="1:36" x14ac:dyDescent="0.3">
      <c r="A654" t="s">
        <v>130</v>
      </c>
      <c r="B654" t="s">
        <v>94</v>
      </c>
      <c r="C654" t="s">
        <v>152</v>
      </c>
      <c r="D654" s="12" t="s">
        <v>150</v>
      </c>
      <c r="E654" t="s">
        <v>12</v>
      </c>
      <c r="F654" t="s">
        <v>37</v>
      </c>
      <c r="J654" t="s">
        <v>151</v>
      </c>
      <c r="K654" s="9">
        <f t="shared" si="56"/>
        <v>1.0000000000000001E-9</v>
      </c>
      <c r="L654" t="s">
        <v>68</v>
      </c>
      <c r="M654" t="s">
        <v>69</v>
      </c>
      <c r="N654" t="s">
        <v>65</v>
      </c>
      <c r="O654" t="s">
        <v>66</v>
      </c>
      <c r="AJ654">
        <v>0</v>
      </c>
    </row>
    <row r="655" spans="1:36" x14ac:dyDescent="0.3">
      <c r="A655" t="s">
        <v>131</v>
      </c>
      <c r="B655" t="s">
        <v>94</v>
      </c>
      <c r="C655" t="s">
        <v>152</v>
      </c>
      <c r="D655" s="12" t="s">
        <v>150</v>
      </c>
      <c r="E655" t="s">
        <v>12</v>
      </c>
      <c r="F655" t="s">
        <v>37</v>
      </c>
      <c r="J655" t="s">
        <v>151</v>
      </c>
      <c r="K655" s="9">
        <f t="shared" si="56"/>
        <v>1.0000000000000001E-9</v>
      </c>
      <c r="L655" t="s">
        <v>68</v>
      </c>
      <c r="M655" t="s">
        <v>69</v>
      </c>
      <c r="N655" t="s">
        <v>65</v>
      </c>
      <c r="O655" t="s">
        <v>66</v>
      </c>
      <c r="AJ655">
        <v>0</v>
      </c>
    </row>
    <row r="656" spans="1:36" x14ac:dyDescent="0.3">
      <c r="A656" t="s">
        <v>133</v>
      </c>
      <c r="B656" t="s">
        <v>94</v>
      </c>
      <c r="C656" t="s">
        <v>152</v>
      </c>
      <c r="D656" s="12" t="s">
        <v>150</v>
      </c>
      <c r="E656" t="s">
        <v>12</v>
      </c>
      <c r="F656" t="s">
        <v>37</v>
      </c>
      <c r="J656" t="s">
        <v>151</v>
      </c>
      <c r="K656" s="9">
        <f t="shared" si="56"/>
        <v>1.0000000000000001E-9</v>
      </c>
      <c r="L656" t="s">
        <v>68</v>
      </c>
      <c r="M656" t="s">
        <v>69</v>
      </c>
      <c r="N656" t="s">
        <v>65</v>
      </c>
      <c r="O656" t="s">
        <v>66</v>
      </c>
      <c r="AJ656">
        <v>0</v>
      </c>
    </row>
    <row r="657" spans="1:36" x14ac:dyDescent="0.3">
      <c r="A657" t="s">
        <v>132</v>
      </c>
      <c r="B657" t="s">
        <v>94</v>
      </c>
      <c r="C657" t="s">
        <v>152</v>
      </c>
      <c r="D657" s="12" t="s">
        <v>150</v>
      </c>
      <c r="E657" t="s">
        <v>12</v>
      </c>
      <c r="F657" t="s">
        <v>37</v>
      </c>
      <c r="J657" t="s">
        <v>151</v>
      </c>
      <c r="K657" s="9">
        <f t="shared" si="56"/>
        <v>1.0000000000000001E-9</v>
      </c>
      <c r="L657" t="s">
        <v>68</v>
      </c>
      <c r="M657" t="s">
        <v>69</v>
      </c>
      <c r="N657" t="s">
        <v>65</v>
      </c>
      <c r="O657" t="s">
        <v>66</v>
      </c>
      <c r="AJ657">
        <v>0</v>
      </c>
    </row>
    <row r="658" spans="1:36" x14ac:dyDescent="0.3">
      <c r="A658" t="s">
        <v>134</v>
      </c>
      <c r="B658" t="s">
        <v>94</v>
      </c>
      <c r="C658" t="s">
        <v>152</v>
      </c>
      <c r="D658" s="12" t="s">
        <v>150</v>
      </c>
      <c r="E658" t="s">
        <v>12</v>
      </c>
      <c r="F658" t="s">
        <v>37</v>
      </c>
      <c r="J658" t="s">
        <v>151</v>
      </c>
      <c r="K658" s="9">
        <f t="shared" si="56"/>
        <v>1.0000000000000001E-9</v>
      </c>
      <c r="L658" t="s">
        <v>68</v>
      </c>
      <c r="M658" t="s">
        <v>69</v>
      </c>
      <c r="N658" t="s">
        <v>65</v>
      </c>
      <c r="O658" t="s">
        <v>66</v>
      </c>
      <c r="AJ658">
        <v>0</v>
      </c>
    </row>
    <row r="659" spans="1:36" x14ac:dyDescent="0.3">
      <c r="A659" t="s">
        <v>127</v>
      </c>
      <c r="B659" t="s">
        <v>94</v>
      </c>
      <c r="C659" t="s">
        <v>152</v>
      </c>
      <c r="D659" s="12" t="s">
        <v>150</v>
      </c>
      <c r="E659" t="s">
        <v>12</v>
      </c>
      <c r="F659" t="s">
        <v>37</v>
      </c>
      <c r="J659" t="s">
        <v>151</v>
      </c>
      <c r="K659" s="9">
        <f t="shared" si="56"/>
        <v>1.0000000000000001E-9</v>
      </c>
      <c r="L659" t="s">
        <v>68</v>
      </c>
      <c r="M659" t="s">
        <v>69</v>
      </c>
      <c r="N659" t="s">
        <v>65</v>
      </c>
      <c r="O659" t="s">
        <v>66</v>
      </c>
      <c r="AJ659">
        <v>0</v>
      </c>
    </row>
    <row r="660" spans="1:36" x14ac:dyDescent="0.3">
      <c r="A660" t="s">
        <v>113</v>
      </c>
      <c r="B660" t="s">
        <v>94</v>
      </c>
      <c r="C660" t="s">
        <v>152</v>
      </c>
      <c r="D660" s="12" t="s">
        <v>150</v>
      </c>
      <c r="E660" t="s">
        <v>12</v>
      </c>
      <c r="F660" t="s">
        <v>37</v>
      </c>
      <c r="J660" t="s">
        <v>151</v>
      </c>
      <c r="K660" s="9">
        <f t="shared" si="56"/>
        <v>1.0000000000000001E-9</v>
      </c>
      <c r="L660" t="s">
        <v>68</v>
      </c>
      <c r="M660" t="s">
        <v>69</v>
      </c>
      <c r="N660" t="s">
        <v>65</v>
      </c>
      <c r="O660" t="s">
        <v>66</v>
      </c>
      <c r="AJ660">
        <v>0</v>
      </c>
    </row>
    <row r="661" spans="1:36" x14ac:dyDescent="0.3">
      <c r="A661" t="s">
        <v>104</v>
      </c>
      <c r="B661" t="s">
        <v>94</v>
      </c>
      <c r="C661" t="s">
        <v>152</v>
      </c>
      <c r="D661" s="12" t="s">
        <v>150</v>
      </c>
      <c r="E661" t="s">
        <v>12</v>
      </c>
      <c r="F661" t="s">
        <v>37</v>
      </c>
      <c r="J661" t="s">
        <v>151</v>
      </c>
      <c r="K661" s="9">
        <f t="shared" si="56"/>
        <v>1.0000000000000001E-9</v>
      </c>
      <c r="L661" t="s">
        <v>68</v>
      </c>
      <c r="M661" t="s">
        <v>69</v>
      </c>
      <c r="N661" t="s">
        <v>65</v>
      </c>
      <c r="O661" t="s">
        <v>66</v>
      </c>
      <c r="AJ661">
        <v>0</v>
      </c>
    </row>
    <row r="662" spans="1:36" x14ac:dyDescent="0.3">
      <c r="A662" t="s">
        <v>12</v>
      </c>
      <c r="B662" t="s">
        <v>94</v>
      </c>
      <c r="C662" t="s">
        <v>152</v>
      </c>
      <c r="D662" t="s">
        <v>153</v>
      </c>
      <c r="J662" t="s">
        <v>154</v>
      </c>
      <c r="K662">
        <v>1</v>
      </c>
      <c r="L662" t="s">
        <v>63</v>
      </c>
      <c r="M662" t="s">
        <v>155</v>
      </c>
      <c r="N662" t="s">
        <v>72</v>
      </c>
      <c r="O662" t="s">
        <v>67</v>
      </c>
      <c r="R662">
        <v>0</v>
      </c>
      <c r="S662">
        <v>1</v>
      </c>
      <c r="AJ662">
        <v>0</v>
      </c>
    </row>
    <row r="663" spans="1:36" x14ac:dyDescent="0.3">
      <c r="A663" t="s">
        <v>12</v>
      </c>
      <c r="B663" t="s">
        <v>94</v>
      </c>
      <c r="C663" s="12" t="s">
        <v>149</v>
      </c>
      <c r="D663" t="s">
        <v>153</v>
      </c>
      <c r="J663" t="s">
        <v>154</v>
      </c>
      <c r="K663">
        <v>1</v>
      </c>
      <c r="L663" t="s">
        <v>63</v>
      </c>
      <c r="M663" t="s">
        <v>156</v>
      </c>
      <c r="N663" t="s">
        <v>72</v>
      </c>
      <c r="O663" t="s">
        <v>67</v>
      </c>
      <c r="R663">
        <v>0</v>
      </c>
      <c r="S663">
        <v>1</v>
      </c>
      <c r="AJ663">
        <v>0</v>
      </c>
    </row>
    <row r="664" spans="1:36" x14ac:dyDescent="0.3">
      <c r="A664" t="s">
        <v>12</v>
      </c>
      <c r="B664" t="s">
        <v>94</v>
      </c>
      <c r="C664" t="s">
        <v>95</v>
      </c>
      <c r="D664" t="s">
        <v>138</v>
      </c>
      <c r="E664" t="s">
        <v>12</v>
      </c>
      <c r="J664" t="s">
        <v>139</v>
      </c>
      <c r="K664">
        <v>1</v>
      </c>
      <c r="L664" t="s">
        <v>70</v>
      </c>
      <c r="M664" t="s">
        <v>69</v>
      </c>
      <c r="N664" t="s">
        <v>65</v>
      </c>
      <c r="AJ664">
        <v>0</v>
      </c>
    </row>
    <row r="665" spans="1:36" x14ac:dyDescent="0.3">
      <c r="A665" s="8" t="s">
        <v>12</v>
      </c>
      <c r="B665" t="s">
        <v>94</v>
      </c>
      <c r="C665" t="s">
        <v>140</v>
      </c>
      <c r="D665" t="s">
        <v>141</v>
      </c>
      <c r="J665" t="s">
        <v>142</v>
      </c>
      <c r="K665">
        <v>1</v>
      </c>
      <c r="L665" t="s">
        <v>63</v>
      </c>
      <c r="M665" s="11" t="s">
        <v>143</v>
      </c>
      <c r="N665" t="s">
        <v>72</v>
      </c>
      <c r="O665" t="s">
        <v>67</v>
      </c>
      <c r="R665">
        <v>0</v>
      </c>
      <c r="S665">
        <v>17155</v>
      </c>
      <c r="AJ665">
        <v>0</v>
      </c>
    </row>
    <row r="666" spans="1:36" x14ac:dyDescent="0.3">
      <c r="A666" t="s">
        <v>12</v>
      </c>
      <c r="B666" t="s">
        <v>94</v>
      </c>
      <c r="C666" t="s">
        <v>140</v>
      </c>
      <c r="D666" t="s">
        <v>138</v>
      </c>
      <c r="E666" t="s">
        <v>12</v>
      </c>
      <c r="J666" t="s">
        <v>139</v>
      </c>
      <c r="K666">
        <v>1</v>
      </c>
      <c r="L666" t="s">
        <v>70</v>
      </c>
      <c r="M666" t="s">
        <v>69</v>
      </c>
      <c r="N666" t="s">
        <v>72</v>
      </c>
      <c r="O666" t="s">
        <v>66</v>
      </c>
      <c r="R666">
        <v>1</v>
      </c>
      <c r="AJ666">
        <v>0</v>
      </c>
    </row>
    <row r="667" spans="1:36" x14ac:dyDescent="0.3">
      <c r="A667" s="13" t="s">
        <v>10</v>
      </c>
      <c r="B667" t="s">
        <v>157</v>
      </c>
      <c r="C667" t="s">
        <v>158</v>
      </c>
      <c r="D667" t="s">
        <v>159</v>
      </c>
      <c r="J667" t="s">
        <v>181</v>
      </c>
      <c r="K667">
        <f>10000000000</f>
        <v>10000000000</v>
      </c>
      <c r="L667" t="s">
        <v>63</v>
      </c>
      <c r="M667" t="s">
        <v>64</v>
      </c>
      <c r="N667" t="s">
        <v>65</v>
      </c>
      <c r="O667" t="s">
        <v>67</v>
      </c>
      <c r="AJ667">
        <v>0</v>
      </c>
    </row>
    <row r="668" spans="1:36" x14ac:dyDescent="0.3">
      <c r="A668" s="13" t="s">
        <v>12</v>
      </c>
      <c r="B668" t="s">
        <v>157</v>
      </c>
      <c r="C668" t="s">
        <v>158</v>
      </c>
      <c r="D668" t="s">
        <v>159</v>
      </c>
      <c r="J668" t="s">
        <v>181</v>
      </c>
      <c r="K668">
        <f>10000000000</f>
        <v>10000000000</v>
      </c>
      <c r="L668" t="s">
        <v>63</v>
      </c>
      <c r="M668" t="s">
        <v>64</v>
      </c>
      <c r="N668" t="s">
        <v>65</v>
      </c>
      <c r="O668" t="s">
        <v>67</v>
      </c>
      <c r="AJ668">
        <v>0</v>
      </c>
    </row>
    <row r="669" spans="1:36" x14ac:dyDescent="0.3">
      <c r="A669" t="s">
        <v>10</v>
      </c>
      <c r="B669" t="s">
        <v>157</v>
      </c>
      <c r="C669" t="s">
        <v>160</v>
      </c>
      <c r="D669" t="s">
        <v>159</v>
      </c>
      <c r="J669" t="s">
        <v>182</v>
      </c>
      <c r="K669">
        <f>10000000</f>
        <v>10000000</v>
      </c>
      <c r="L669" t="s">
        <v>63</v>
      </c>
      <c r="M669" t="s">
        <v>64</v>
      </c>
      <c r="N669" t="s">
        <v>65</v>
      </c>
      <c r="O669" t="s">
        <v>67</v>
      </c>
      <c r="AJ669">
        <v>0</v>
      </c>
    </row>
    <row r="670" spans="1:36" x14ac:dyDescent="0.3">
      <c r="A670" t="s">
        <v>12</v>
      </c>
      <c r="B670" t="s">
        <v>157</v>
      </c>
      <c r="C670" t="s">
        <v>160</v>
      </c>
      <c r="D670" t="s">
        <v>159</v>
      </c>
      <c r="J670" t="s">
        <v>182</v>
      </c>
      <c r="K670">
        <f>10000000</f>
        <v>10000000</v>
      </c>
      <c r="L670" t="s">
        <v>63</v>
      </c>
      <c r="M670" t="s">
        <v>64</v>
      </c>
      <c r="N670" t="s">
        <v>65</v>
      </c>
      <c r="O670" t="s">
        <v>67</v>
      </c>
      <c r="AJ670">
        <v>0</v>
      </c>
    </row>
    <row r="671" spans="1:36" x14ac:dyDescent="0.3">
      <c r="A671" s="14" t="s">
        <v>10</v>
      </c>
      <c r="B671" t="s">
        <v>157</v>
      </c>
      <c r="C671" t="s">
        <v>161</v>
      </c>
      <c r="D671" t="s">
        <v>162</v>
      </c>
      <c r="J671" t="s">
        <v>183</v>
      </c>
      <c r="K671">
        <f>10000000</f>
        <v>10000000</v>
      </c>
      <c r="L671" t="s">
        <v>63</v>
      </c>
      <c r="M671" t="s">
        <v>64</v>
      </c>
      <c r="N671" t="s">
        <v>65</v>
      </c>
      <c r="O671" t="s">
        <v>184</v>
      </c>
      <c r="AJ671">
        <v>0</v>
      </c>
    </row>
    <row r="672" spans="1:36" x14ac:dyDescent="0.3">
      <c r="A672" s="14" t="s">
        <v>101</v>
      </c>
      <c r="B672" t="s">
        <v>157</v>
      </c>
      <c r="C672" t="s">
        <v>161</v>
      </c>
      <c r="D672" t="s">
        <v>162</v>
      </c>
      <c r="J672" t="s">
        <v>183</v>
      </c>
      <c r="K672">
        <f t="shared" ref="K672:K735" si="57">10000000</f>
        <v>10000000</v>
      </c>
      <c r="L672" t="s">
        <v>63</v>
      </c>
      <c r="M672" t="s">
        <v>64</v>
      </c>
      <c r="N672" t="s">
        <v>65</v>
      </c>
      <c r="O672" t="s">
        <v>184</v>
      </c>
      <c r="AJ672">
        <v>0</v>
      </c>
    </row>
    <row r="673" spans="1:36" x14ac:dyDescent="0.3">
      <c r="A673" s="14" t="s">
        <v>102</v>
      </c>
      <c r="B673" t="s">
        <v>157</v>
      </c>
      <c r="C673" t="s">
        <v>161</v>
      </c>
      <c r="D673" t="s">
        <v>162</v>
      </c>
      <c r="J673" t="s">
        <v>183</v>
      </c>
      <c r="K673">
        <f t="shared" si="57"/>
        <v>10000000</v>
      </c>
      <c r="L673" t="s">
        <v>63</v>
      </c>
      <c r="M673" t="s">
        <v>64</v>
      </c>
      <c r="N673" t="s">
        <v>65</v>
      </c>
      <c r="O673" t="s">
        <v>184</v>
      </c>
      <c r="AJ673">
        <v>0</v>
      </c>
    </row>
    <row r="674" spans="1:36" x14ac:dyDescent="0.3">
      <c r="A674" s="14" t="s">
        <v>103</v>
      </c>
      <c r="B674" t="s">
        <v>157</v>
      </c>
      <c r="C674" t="s">
        <v>161</v>
      </c>
      <c r="D674" t="s">
        <v>162</v>
      </c>
      <c r="J674" t="s">
        <v>183</v>
      </c>
      <c r="K674">
        <f t="shared" si="57"/>
        <v>10000000</v>
      </c>
      <c r="L674" t="s">
        <v>63</v>
      </c>
      <c r="M674" t="s">
        <v>64</v>
      </c>
      <c r="N674" t="s">
        <v>65</v>
      </c>
      <c r="O674" t="s">
        <v>184</v>
      </c>
      <c r="AJ674">
        <v>0</v>
      </c>
    </row>
    <row r="675" spans="1:36" x14ac:dyDescent="0.3">
      <c r="A675" s="14" t="s">
        <v>11</v>
      </c>
      <c r="B675" t="s">
        <v>157</v>
      </c>
      <c r="C675" t="s">
        <v>161</v>
      </c>
      <c r="D675" t="s">
        <v>162</v>
      </c>
      <c r="J675" t="s">
        <v>183</v>
      </c>
      <c r="K675">
        <f t="shared" si="57"/>
        <v>10000000</v>
      </c>
      <c r="L675" t="s">
        <v>63</v>
      </c>
      <c r="M675" t="s">
        <v>64</v>
      </c>
      <c r="N675" t="s">
        <v>65</v>
      </c>
      <c r="O675" t="s">
        <v>184</v>
      </c>
      <c r="AJ675">
        <v>0</v>
      </c>
    </row>
    <row r="676" spans="1:36" x14ac:dyDescent="0.3">
      <c r="A676" s="14" t="s">
        <v>104</v>
      </c>
      <c r="B676" t="s">
        <v>157</v>
      </c>
      <c r="C676" t="s">
        <v>161</v>
      </c>
      <c r="D676" t="s">
        <v>162</v>
      </c>
      <c r="J676" t="s">
        <v>183</v>
      </c>
      <c r="K676">
        <f t="shared" si="57"/>
        <v>10000000</v>
      </c>
      <c r="L676" t="s">
        <v>63</v>
      </c>
      <c r="M676" t="s">
        <v>64</v>
      </c>
      <c r="N676" t="s">
        <v>65</v>
      </c>
      <c r="O676" t="s">
        <v>184</v>
      </c>
      <c r="AJ676">
        <v>0</v>
      </c>
    </row>
    <row r="677" spans="1:36" x14ac:dyDescent="0.3">
      <c r="A677" s="14" t="s">
        <v>105</v>
      </c>
      <c r="B677" t="s">
        <v>157</v>
      </c>
      <c r="C677" t="s">
        <v>161</v>
      </c>
      <c r="D677" t="s">
        <v>162</v>
      </c>
      <c r="J677" t="s">
        <v>183</v>
      </c>
      <c r="K677">
        <f t="shared" si="57"/>
        <v>10000000</v>
      </c>
      <c r="L677" t="s">
        <v>63</v>
      </c>
      <c r="M677" t="s">
        <v>64</v>
      </c>
      <c r="N677" t="s">
        <v>65</v>
      </c>
      <c r="O677" t="s">
        <v>184</v>
      </c>
      <c r="AJ677">
        <v>0</v>
      </c>
    </row>
    <row r="678" spans="1:36" x14ac:dyDescent="0.3">
      <c r="A678" s="14" t="s">
        <v>106</v>
      </c>
      <c r="B678" t="s">
        <v>157</v>
      </c>
      <c r="C678" t="s">
        <v>161</v>
      </c>
      <c r="D678" t="s">
        <v>162</v>
      </c>
      <c r="J678" t="s">
        <v>183</v>
      </c>
      <c r="K678">
        <f t="shared" si="57"/>
        <v>10000000</v>
      </c>
      <c r="L678" t="s">
        <v>63</v>
      </c>
      <c r="M678" t="s">
        <v>64</v>
      </c>
      <c r="N678" t="s">
        <v>65</v>
      </c>
      <c r="O678" t="s">
        <v>184</v>
      </c>
      <c r="AJ678">
        <v>0</v>
      </c>
    </row>
    <row r="679" spans="1:36" x14ac:dyDescent="0.3">
      <c r="A679" s="14" t="s">
        <v>107</v>
      </c>
      <c r="B679" t="s">
        <v>157</v>
      </c>
      <c r="C679" t="s">
        <v>161</v>
      </c>
      <c r="D679" t="s">
        <v>162</v>
      </c>
      <c r="J679" t="s">
        <v>183</v>
      </c>
      <c r="K679">
        <f t="shared" si="57"/>
        <v>10000000</v>
      </c>
      <c r="L679" t="s">
        <v>63</v>
      </c>
      <c r="M679" t="s">
        <v>64</v>
      </c>
      <c r="N679" t="s">
        <v>65</v>
      </c>
      <c r="O679" t="s">
        <v>184</v>
      </c>
      <c r="AJ679">
        <v>0</v>
      </c>
    </row>
    <row r="680" spans="1:36" x14ac:dyDescent="0.3">
      <c r="A680" s="14" t="s">
        <v>108</v>
      </c>
      <c r="B680" t="s">
        <v>157</v>
      </c>
      <c r="C680" t="s">
        <v>161</v>
      </c>
      <c r="D680" t="s">
        <v>162</v>
      </c>
      <c r="J680" t="s">
        <v>183</v>
      </c>
      <c r="K680">
        <f t="shared" si="57"/>
        <v>10000000</v>
      </c>
      <c r="L680" t="s">
        <v>63</v>
      </c>
      <c r="M680" t="s">
        <v>64</v>
      </c>
      <c r="N680" t="s">
        <v>65</v>
      </c>
      <c r="O680" t="s">
        <v>184</v>
      </c>
      <c r="AJ680">
        <v>0</v>
      </c>
    </row>
    <row r="681" spans="1:36" x14ac:dyDescent="0.3">
      <c r="A681" s="14" t="s">
        <v>109</v>
      </c>
      <c r="B681" t="s">
        <v>157</v>
      </c>
      <c r="C681" t="s">
        <v>161</v>
      </c>
      <c r="D681" t="s">
        <v>162</v>
      </c>
      <c r="J681" t="s">
        <v>183</v>
      </c>
      <c r="K681">
        <f t="shared" si="57"/>
        <v>10000000</v>
      </c>
      <c r="L681" t="s">
        <v>63</v>
      </c>
      <c r="M681" t="s">
        <v>64</v>
      </c>
      <c r="N681" t="s">
        <v>65</v>
      </c>
      <c r="O681" t="s">
        <v>184</v>
      </c>
      <c r="AJ681">
        <v>0</v>
      </c>
    </row>
    <row r="682" spans="1:36" x14ac:dyDescent="0.3">
      <c r="A682" s="14" t="s">
        <v>110</v>
      </c>
      <c r="B682" t="s">
        <v>157</v>
      </c>
      <c r="C682" t="s">
        <v>161</v>
      </c>
      <c r="D682" t="s">
        <v>162</v>
      </c>
      <c r="J682" t="s">
        <v>183</v>
      </c>
      <c r="K682">
        <f t="shared" si="57"/>
        <v>10000000</v>
      </c>
      <c r="L682" t="s">
        <v>63</v>
      </c>
      <c r="M682" t="s">
        <v>64</v>
      </c>
      <c r="N682" t="s">
        <v>65</v>
      </c>
      <c r="O682" t="s">
        <v>184</v>
      </c>
      <c r="AJ682">
        <v>0</v>
      </c>
    </row>
    <row r="683" spans="1:36" x14ac:dyDescent="0.3">
      <c r="A683" s="14" t="s">
        <v>111</v>
      </c>
      <c r="B683" t="s">
        <v>157</v>
      </c>
      <c r="C683" t="s">
        <v>161</v>
      </c>
      <c r="D683" t="s">
        <v>162</v>
      </c>
      <c r="J683" t="s">
        <v>183</v>
      </c>
      <c r="K683">
        <f t="shared" si="57"/>
        <v>10000000</v>
      </c>
      <c r="L683" t="s">
        <v>63</v>
      </c>
      <c r="M683" t="s">
        <v>64</v>
      </c>
      <c r="N683" t="s">
        <v>65</v>
      </c>
      <c r="O683" t="s">
        <v>184</v>
      </c>
      <c r="AJ683">
        <v>0</v>
      </c>
    </row>
    <row r="684" spans="1:36" x14ac:dyDescent="0.3">
      <c r="A684" s="14" t="s">
        <v>112</v>
      </c>
      <c r="B684" t="s">
        <v>157</v>
      </c>
      <c r="C684" t="s">
        <v>161</v>
      </c>
      <c r="D684" t="s">
        <v>162</v>
      </c>
      <c r="J684" t="s">
        <v>183</v>
      </c>
      <c r="K684">
        <f t="shared" si="57"/>
        <v>10000000</v>
      </c>
      <c r="L684" t="s">
        <v>63</v>
      </c>
      <c r="M684" t="s">
        <v>64</v>
      </c>
      <c r="N684" t="s">
        <v>65</v>
      </c>
      <c r="O684" t="s">
        <v>184</v>
      </c>
      <c r="AJ684">
        <v>0</v>
      </c>
    </row>
    <row r="685" spans="1:36" x14ac:dyDescent="0.3">
      <c r="A685" s="14" t="s">
        <v>113</v>
      </c>
      <c r="B685" t="s">
        <v>157</v>
      </c>
      <c r="C685" t="s">
        <v>161</v>
      </c>
      <c r="D685" t="s">
        <v>162</v>
      </c>
      <c r="J685" t="s">
        <v>183</v>
      </c>
      <c r="K685">
        <f t="shared" si="57"/>
        <v>10000000</v>
      </c>
      <c r="L685" t="s">
        <v>63</v>
      </c>
      <c r="M685" t="s">
        <v>64</v>
      </c>
      <c r="N685" t="s">
        <v>65</v>
      </c>
      <c r="O685" t="s">
        <v>184</v>
      </c>
      <c r="AJ685">
        <v>0</v>
      </c>
    </row>
    <row r="686" spans="1:36" x14ac:dyDescent="0.3">
      <c r="A686" s="14" t="s">
        <v>114</v>
      </c>
      <c r="B686" t="s">
        <v>157</v>
      </c>
      <c r="C686" t="s">
        <v>161</v>
      </c>
      <c r="D686" t="s">
        <v>162</v>
      </c>
      <c r="J686" t="s">
        <v>183</v>
      </c>
      <c r="K686">
        <f t="shared" si="57"/>
        <v>10000000</v>
      </c>
      <c r="L686" t="s">
        <v>63</v>
      </c>
      <c r="M686" t="s">
        <v>64</v>
      </c>
      <c r="N686" t="s">
        <v>65</v>
      </c>
      <c r="O686" t="s">
        <v>184</v>
      </c>
      <c r="AJ686">
        <v>0</v>
      </c>
    </row>
    <row r="687" spans="1:36" x14ac:dyDescent="0.3">
      <c r="A687" s="14" t="s">
        <v>115</v>
      </c>
      <c r="B687" t="s">
        <v>157</v>
      </c>
      <c r="C687" t="s">
        <v>161</v>
      </c>
      <c r="D687" t="s">
        <v>162</v>
      </c>
      <c r="J687" t="s">
        <v>183</v>
      </c>
      <c r="K687">
        <f t="shared" si="57"/>
        <v>10000000</v>
      </c>
      <c r="L687" t="s">
        <v>63</v>
      </c>
      <c r="M687" t="s">
        <v>64</v>
      </c>
      <c r="N687" t="s">
        <v>65</v>
      </c>
      <c r="O687" t="s">
        <v>184</v>
      </c>
      <c r="AJ687">
        <v>0</v>
      </c>
    </row>
    <row r="688" spans="1:36" x14ac:dyDescent="0.3">
      <c r="A688" s="14" t="s">
        <v>116</v>
      </c>
      <c r="B688" t="s">
        <v>157</v>
      </c>
      <c r="C688" t="s">
        <v>161</v>
      </c>
      <c r="D688" t="s">
        <v>162</v>
      </c>
      <c r="J688" t="s">
        <v>183</v>
      </c>
      <c r="K688">
        <f t="shared" si="57"/>
        <v>10000000</v>
      </c>
      <c r="L688" t="s">
        <v>63</v>
      </c>
      <c r="M688" t="s">
        <v>64</v>
      </c>
      <c r="N688" t="s">
        <v>65</v>
      </c>
      <c r="O688" t="s">
        <v>184</v>
      </c>
      <c r="AJ688">
        <v>0</v>
      </c>
    </row>
    <row r="689" spans="1:36" x14ac:dyDescent="0.3">
      <c r="A689" s="14" t="s">
        <v>117</v>
      </c>
      <c r="B689" t="s">
        <v>157</v>
      </c>
      <c r="C689" t="s">
        <v>161</v>
      </c>
      <c r="D689" t="s">
        <v>162</v>
      </c>
      <c r="J689" t="s">
        <v>183</v>
      </c>
      <c r="K689">
        <f t="shared" si="57"/>
        <v>10000000</v>
      </c>
      <c r="L689" t="s">
        <v>63</v>
      </c>
      <c r="M689" t="s">
        <v>64</v>
      </c>
      <c r="N689" t="s">
        <v>65</v>
      </c>
      <c r="O689" t="s">
        <v>184</v>
      </c>
      <c r="AJ689">
        <v>0</v>
      </c>
    </row>
    <row r="690" spans="1:36" x14ac:dyDescent="0.3">
      <c r="A690" s="14" t="s">
        <v>118</v>
      </c>
      <c r="B690" t="s">
        <v>157</v>
      </c>
      <c r="C690" t="s">
        <v>161</v>
      </c>
      <c r="D690" t="s">
        <v>162</v>
      </c>
      <c r="J690" t="s">
        <v>183</v>
      </c>
      <c r="K690">
        <f t="shared" si="57"/>
        <v>10000000</v>
      </c>
      <c r="L690" t="s">
        <v>63</v>
      </c>
      <c r="M690" t="s">
        <v>64</v>
      </c>
      <c r="N690" t="s">
        <v>65</v>
      </c>
      <c r="O690" t="s">
        <v>184</v>
      </c>
      <c r="AJ690">
        <v>0</v>
      </c>
    </row>
    <row r="691" spans="1:36" x14ac:dyDescent="0.3">
      <c r="A691" s="14" t="s">
        <v>119</v>
      </c>
      <c r="B691" t="s">
        <v>157</v>
      </c>
      <c r="C691" t="s">
        <v>161</v>
      </c>
      <c r="D691" t="s">
        <v>162</v>
      </c>
      <c r="J691" t="s">
        <v>183</v>
      </c>
      <c r="K691">
        <f t="shared" si="57"/>
        <v>10000000</v>
      </c>
      <c r="L691" t="s">
        <v>63</v>
      </c>
      <c r="M691" t="s">
        <v>64</v>
      </c>
      <c r="N691" t="s">
        <v>65</v>
      </c>
      <c r="O691" t="s">
        <v>184</v>
      </c>
      <c r="AJ691">
        <v>0</v>
      </c>
    </row>
    <row r="692" spans="1:36" x14ac:dyDescent="0.3">
      <c r="A692" s="14" t="s">
        <v>120</v>
      </c>
      <c r="B692" t="s">
        <v>157</v>
      </c>
      <c r="C692" t="s">
        <v>161</v>
      </c>
      <c r="D692" t="s">
        <v>162</v>
      </c>
      <c r="J692" t="s">
        <v>183</v>
      </c>
      <c r="K692">
        <f t="shared" si="57"/>
        <v>10000000</v>
      </c>
      <c r="L692" t="s">
        <v>63</v>
      </c>
      <c r="M692" t="s">
        <v>64</v>
      </c>
      <c r="N692" t="s">
        <v>65</v>
      </c>
      <c r="O692" t="s">
        <v>184</v>
      </c>
      <c r="AJ692">
        <v>0</v>
      </c>
    </row>
    <row r="693" spans="1:36" x14ac:dyDescent="0.3">
      <c r="A693" s="14" t="s">
        <v>121</v>
      </c>
      <c r="B693" t="s">
        <v>157</v>
      </c>
      <c r="C693" t="s">
        <v>161</v>
      </c>
      <c r="D693" t="s">
        <v>162</v>
      </c>
      <c r="J693" t="s">
        <v>183</v>
      </c>
      <c r="K693">
        <f t="shared" si="57"/>
        <v>10000000</v>
      </c>
      <c r="L693" t="s">
        <v>63</v>
      </c>
      <c r="M693" t="s">
        <v>64</v>
      </c>
      <c r="N693" t="s">
        <v>65</v>
      </c>
      <c r="O693" t="s">
        <v>184</v>
      </c>
      <c r="AJ693">
        <v>0</v>
      </c>
    </row>
    <row r="694" spans="1:36" x14ac:dyDescent="0.3">
      <c r="A694" s="14" t="s">
        <v>122</v>
      </c>
      <c r="B694" t="s">
        <v>157</v>
      </c>
      <c r="C694" t="s">
        <v>161</v>
      </c>
      <c r="D694" t="s">
        <v>162</v>
      </c>
      <c r="J694" t="s">
        <v>183</v>
      </c>
      <c r="K694">
        <f t="shared" si="57"/>
        <v>10000000</v>
      </c>
      <c r="L694" t="s">
        <v>63</v>
      </c>
      <c r="M694" t="s">
        <v>64</v>
      </c>
      <c r="N694" t="s">
        <v>65</v>
      </c>
      <c r="O694" t="s">
        <v>184</v>
      </c>
      <c r="AJ694">
        <v>0</v>
      </c>
    </row>
    <row r="695" spans="1:36" x14ac:dyDescent="0.3">
      <c r="A695" s="14" t="s">
        <v>123</v>
      </c>
      <c r="B695" t="s">
        <v>157</v>
      </c>
      <c r="C695" t="s">
        <v>161</v>
      </c>
      <c r="D695" t="s">
        <v>162</v>
      </c>
      <c r="J695" t="s">
        <v>183</v>
      </c>
      <c r="K695">
        <f t="shared" si="57"/>
        <v>10000000</v>
      </c>
      <c r="L695" t="s">
        <v>63</v>
      </c>
      <c r="M695" t="s">
        <v>64</v>
      </c>
      <c r="N695" t="s">
        <v>65</v>
      </c>
      <c r="O695" t="s">
        <v>184</v>
      </c>
      <c r="AJ695">
        <v>0</v>
      </c>
    </row>
    <row r="696" spans="1:36" x14ac:dyDescent="0.3">
      <c r="A696" s="14" t="s">
        <v>124</v>
      </c>
      <c r="B696" t="s">
        <v>157</v>
      </c>
      <c r="C696" t="s">
        <v>161</v>
      </c>
      <c r="D696" t="s">
        <v>162</v>
      </c>
      <c r="J696" t="s">
        <v>183</v>
      </c>
      <c r="K696">
        <f t="shared" si="57"/>
        <v>10000000</v>
      </c>
      <c r="L696" t="s">
        <v>63</v>
      </c>
      <c r="M696" t="s">
        <v>64</v>
      </c>
      <c r="N696" t="s">
        <v>65</v>
      </c>
      <c r="O696" t="s">
        <v>184</v>
      </c>
      <c r="AJ696">
        <v>0</v>
      </c>
    </row>
    <row r="697" spans="1:36" x14ac:dyDescent="0.3">
      <c r="A697" s="14" t="s">
        <v>125</v>
      </c>
      <c r="B697" t="s">
        <v>157</v>
      </c>
      <c r="C697" t="s">
        <v>161</v>
      </c>
      <c r="D697" t="s">
        <v>162</v>
      </c>
      <c r="J697" t="s">
        <v>183</v>
      </c>
      <c r="K697">
        <f t="shared" si="57"/>
        <v>10000000</v>
      </c>
      <c r="L697" t="s">
        <v>63</v>
      </c>
      <c r="M697" t="s">
        <v>64</v>
      </c>
      <c r="N697" t="s">
        <v>65</v>
      </c>
      <c r="O697" t="s">
        <v>184</v>
      </c>
      <c r="AJ697">
        <v>0</v>
      </c>
    </row>
    <row r="698" spans="1:36" x14ac:dyDescent="0.3">
      <c r="A698" s="14" t="s">
        <v>126</v>
      </c>
      <c r="B698" t="s">
        <v>157</v>
      </c>
      <c r="C698" t="s">
        <v>161</v>
      </c>
      <c r="D698" t="s">
        <v>162</v>
      </c>
      <c r="J698" t="s">
        <v>183</v>
      </c>
      <c r="K698">
        <f t="shared" si="57"/>
        <v>10000000</v>
      </c>
      <c r="L698" t="s">
        <v>63</v>
      </c>
      <c r="M698" t="s">
        <v>64</v>
      </c>
      <c r="N698" t="s">
        <v>65</v>
      </c>
      <c r="O698" t="s">
        <v>184</v>
      </c>
      <c r="AJ698">
        <v>0</v>
      </c>
    </row>
    <row r="699" spans="1:36" x14ac:dyDescent="0.3">
      <c r="A699" s="14" t="s">
        <v>127</v>
      </c>
      <c r="B699" t="s">
        <v>157</v>
      </c>
      <c r="C699" t="s">
        <v>161</v>
      </c>
      <c r="D699" t="s">
        <v>162</v>
      </c>
      <c r="J699" t="s">
        <v>183</v>
      </c>
      <c r="K699">
        <f t="shared" si="57"/>
        <v>10000000</v>
      </c>
      <c r="L699" t="s">
        <v>63</v>
      </c>
      <c r="M699" t="s">
        <v>64</v>
      </c>
      <c r="N699" t="s">
        <v>65</v>
      </c>
      <c r="O699" t="s">
        <v>184</v>
      </c>
      <c r="AJ699">
        <v>0</v>
      </c>
    </row>
    <row r="700" spans="1:36" x14ac:dyDescent="0.3">
      <c r="A700" s="14" t="s">
        <v>128</v>
      </c>
      <c r="B700" t="s">
        <v>157</v>
      </c>
      <c r="C700" t="s">
        <v>161</v>
      </c>
      <c r="D700" t="s">
        <v>162</v>
      </c>
      <c r="J700" t="s">
        <v>183</v>
      </c>
      <c r="K700">
        <f t="shared" si="57"/>
        <v>10000000</v>
      </c>
      <c r="L700" t="s">
        <v>63</v>
      </c>
      <c r="M700" t="s">
        <v>64</v>
      </c>
      <c r="N700" t="s">
        <v>65</v>
      </c>
      <c r="O700" t="s">
        <v>184</v>
      </c>
      <c r="AJ700">
        <v>0</v>
      </c>
    </row>
    <row r="701" spans="1:36" x14ac:dyDescent="0.3">
      <c r="A701" s="14" t="s">
        <v>129</v>
      </c>
      <c r="B701" t="s">
        <v>157</v>
      </c>
      <c r="C701" t="s">
        <v>161</v>
      </c>
      <c r="D701" t="s">
        <v>162</v>
      </c>
      <c r="J701" t="s">
        <v>183</v>
      </c>
      <c r="K701">
        <f t="shared" si="57"/>
        <v>10000000</v>
      </c>
      <c r="L701" t="s">
        <v>63</v>
      </c>
      <c r="M701" t="s">
        <v>64</v>
      </c>
      <c r="N701" t="s">
        <v>65</v>
      </c>
      <c r="O701" t="s">
        <v>184</v>
      </c>
      <c r="AJ701">
        <v>0</v>
      </c>
    </row>
    <row r="702" spans="1:36" x14ac:dyDescent="0.3">
      <c r="A702" s="14" t="s">
        <v>130</v>
      </c>
      <c r="B702" t="s">
        <v>157</v>
      </c>
      <c r="C702" t="s">
        <v>161</v>
      </c>
      <c r="D702" t="s">
        <v>162</v>
      </c>
      <c r="J702" t="s">
        <v>183</v>
      </c>
      <c r="K702">
        <f t="shared" si="57"/>
        <v>10000000</v>
      </c>
      <c r="L702" t="s">
        <v>63</v>
      </c>
      <c r="M702" t="s">
        <v>64</v>
      </c>
      <c r="N702" t="s">
        <v>65</v>
      </c>
      <c r="O702" t="s">
        <v>184</v>
      </c>
      <c r="AJ702">
        <v>0</v>
      </c>
    </row>
    <row r="703" spans="1:36" x14ac:dyDescent="0.3">
      <c r="A703" s="14" t="s">
        <v>131</v>
      </c>
      <c r="B703" t="s">
        <v>157</v>
      </c>
      <c r="C703" t="s">
        <v>161</v>
      </c>
      <c r="D703" t="s">
        <v>162</v>
      </c>
      <c r="J703" t="s">
        <v>183</v>
      </c>
      <c r="K703">
        <f t="shared" si="57"/>
        <v>10000000</v>
      </c>
      <c r="L703" t="s">
        <v>63</v>
      </c>
      <c r="M703" t="s">
        <v>64</v>
      </c>
      <c r="N703" t="s">
        <v>65</v>
      </c>
      <c r="O703" t="s">
        <v>184</v>
      </c>
      <c r="AJ703">
        <v>0</v>
      </c>
    </row>
    <row r="704" spans="1:36" x14ac:dyDescent="0.3">
      <c r="A704" s="14" t="s">
        <v>132</v>
      </c>
      <c r="B704" t="s">
        <v>157</v>
      </c>
      <c r="C704" t="s">
        <v>161</v>
      </c>
      <c r="D704" t="s">
        <v>162</v>
      </c>
      <c r="J704" t="s">
        <v>183</v>
      </c>
      <c r="K704">
        <f t="shared" si="57"/>
        <v>10000000</v>
      </c>
      <c r="L704" t="s">
        <v>63</v>
      </c>
      <c r="M704" t="s">
        <v>64</v>
      </c>
      <c r="N704" t="s">
        <v>65</v>
      </c>
      <c r="O704" t="s">
        <v>184</v>
      </c>
      <c r="AJ704">
        <v>0</v>
      </c>
    </row>
    <row r="705" spans="1:36" x14ac:dyDescent="0.3">
      <c r="A705" s="14" t="s">
        <v>133</v>
      </c>
      <c r="B705" t="s">
        <v>157</v>
      </c>
      <c r="C705" t="s">
        <v>161</v>
      </c>
      <c r="D705" t="s">
        <v>162</v>
      </c>
      <c r="J705" t="s">
        <v>183</v>
      </c>
      <c r="K705">
        <f t="shared" si="57"/>
        <v>10000000</v>
      </c>
      <c r="L705" t="s">
        <v>63</v>
      </c>
      <c r="M705" t="s">
        <v>64</v>
      </c>
      <c r="N705" t="s">
        <v>65</v>
      </c>
      <c r="O705" t="s">
        <v>184</v>
      </c>
      <c r="AJ705">
        <v>0</v>
      </c>
    </row>
    <row r="706" spans="1:36" x14ac:dyDescent="0.3">
      <c r="A706" s="14" t="s">
        <v>134</v>
      </c>
      <c r="B706" t="s">
        <v>157</v>
      </c>
      <c r="C706" t="s">
        <v>163</v>
      </c>
      <c r="D706" t="s">
        <v>162</v>
      </c>
      <c r="J706" t="s">
        <v>183</v>
      </c>
      <c r="K706">
        <f t="shared" si="57"/>
        <v>10000000</v>
      </c>
      <c r="L706" t="s">
        <v>63</v>
      </c>
      <c r="M706" t="s">
        <v>64</v>
      </c>
      <c r="N706" t="s">
        <v>65</v>
      </c>
      <c r="O706" t="s">
        <v>184</v>
      </c>
      <c r="AJ706">
        <v>0</v>
      </c>
    </row>
    <row r="707" spans="1:36" x14ac:dyDescent="0.3">
      <c r="A707" s="14" t="s">
        <v>10</v>
      </c>
      <c r="B707" t="s">
        <v>157</v>
      </c>
      <c r="C707" t="s">
        <v>163</v>
      </c>
      <c r="D707" t="s">
        <v>162</v>
      </c>
      <c r="J707" t="s">
        <v>183</v>
      </c>
      <c r="K707">
        <f t="shared" si="57"/>
        <v>10000000</v>
      </c>
      <c r="L707" t="s">
        <v>63</v>
      </c>
      <c r="M707" t="s">
        <v>64</v>
      </c>
      <c r="N707" t="s">
        <v>65</v>
      </c>
      <c r="O707" t="s">
        <v>184</v>
      </c>
      <c r="AJ707">
        <v>0</v>
      </c>
    </row>
    <row r="708" spans="1:36" x14ac:dyDescent="0.3">
      <c r="A708" s="14" t="s">
        <v>101</v>
      </c>
      <c r="B708" t="s">
        <v>157</v>
      </c>
      <c r="C708" t="s">
        <v>163</v>
      </c>
      <c r="D708" t="s">
        <v>162</v>
      </c>
      <c r="J708" t="s">
        <v>183</v>
      </c>
      <c r="K708">
        <f t="shared" si="57"/>
        <v>10000000</v>
      </c>
      <c r="L708" t="s">
        <v>63</v>
      </c>
      <c r="M708" t="s">
        <v>64</v>
      </c>
      <c r="N708" t="s">
        <v>65</v>
      </c>
      <c r="O708" t="s">
        <v>184</v>
      </c>
      <c r="AJ708">
        <v>0</v>
      </c>
    </row>
    <row r="709" spans="1:36" x14ac:dyDescent="0.3">
      <c r="A709" s="14" t="s">
        <v>102</v>
      </c>
      <c r="B709" t="s">
        <v>157</v>
      </c>
      <c r="C709" t="s">
        <v>163</v>
      </c>
      <c r="D709" t="s">
        <v>162</v>
      </c>
      <c r="J709" t="s">
        <v>183</v>
      </c>
      <c r="K709">
        <f t="shared" si="57"/>
        <v>10000000</v>
      </c>
      <c r="L709" t="s">
        <v>63</v>
      </c>
      <c r="M709" t="s">
        <v>64</v>
      </c>
      <c r="N709" t="s">
        <v>65</v>
      </c>
      <c r="O709" t="s">
        <v>184</v>
      </c>
      <c r="AJ709">
        <v>0</v>
      </c>
    </row>
    <row r="710" spans="1:36" x14ac:dyDescent="0.3">
      <c r="A710" s="14" t="s">
        <v>103</v>
      </c>
      <c r="B710" t="s">
        <v>157</v>
      </c>
      <c r="C710" t="s">
        <v>163</v>
      </c>
      <c r="D710" t="s">
        <v>162</v>
      </c>
      <c r="J710" t="s">
        <v>183</v>
      </c>
      <c r="K710">
        <f t="shared" si="57"/>
        <v>10000000</v>
      </c>
      <c r="L710" t="s">
        <v>63</v>
      </c>
      <c r="M710" t="s">
        <v>64</v>
      </c>
      <c r="N710" t="s">
        <v>65</v>
      </c>
      <c r="O710" t="s">
        <v>184</v>
      </c>
      <c r="AJ710">
        <v>0</v>
      </c>
    </row>
    <row r="711" spans="1:36" x14ac:dyDescent="0.3">
      <c r="A711" s="14" t="s">
        <v>11</v>
      </c>
      <c r="B711" t="s">
        <v>157</v>
      </c>
      <c r="C711" t="s">
        <v>163</v>
      </c>
      <c r="D711" t="s">
        <v>162</v>
      </c>
      <c r="J711" t="s">
        <v>183</v>
      </c>
      <c r="K711">
        <f t="shared" si="57"/>
        <v>10000000</v>
      </c>
      <c r="L711" t="s">
        <v>63</v>
      </c>
      <c r="M711" t="s">
        <v>64</v>
      </c>
      <c r="N711" t="s">
        <v>65</v>
      </c>
      <c r="O711" t="s">
        <v>184</v>
      </c>
      <c r="AJ711">
        <v>0</v>
      </c>
    </row>
    <row r="712" spans="1:36" x14ac:dyDescent="0.3">
      <c r="A712" s="14" t="s">
        <v>104</v>
      </c>
      <c r="B712" t="s">
        <v>157</v>
      </c>
      <c r="C712" t="s">
        <v>163</v>
      </c>
      <c r="D712" t="s">
        <v>162</v>
      </c>
      <c r="J712" t="s">
        <v>183</v>
      </c>
      <c r="K712">
        <f t="shared" si="57"/>
        <v>10000000</v>
      </c>
      <c r="L712" t="s">
        <v>63</v>
      </c>
      <c r="M712" t="s">
        <v>64</v>
      </c>
      <c r="N712" t="s">
        <v>65</v>
      </c>
      <c r="O712" t="s">
        <v>184</v>
      </c>
      <c r="AJ712">
        <v>0</v>
      </c>
    </row>
    <row r="713" spans="1:36" x14ac:dyDescent="0.3">
      <c r="A713" s="14" t="s">
        <v>105</v>
      </c>
      <c r="B713" t="s">
        <v>157</v>
      </c>
      <c r="C713" t="s">
        <v>163</v>
      </c>
      <c r="D713" t="s">
        <v>162</v>
      </c>
      <c r="J713" t="s">
        <v>183</v>
      </c>
      <c r="K713">
        <f t="shared" si="57"/>
        <v>10000000</v>
      </c>
      <c r="L713" t="s">
        <v>63</v>
      </c>
      <c r="M713" t="s">
        <v>64</v>
      </c>
      <c r="N713" t="s">
        <v>65</v>
      </c>
      <c r="O713" t="s">
        <v>184</v>
      </c>
      <c r="AJ713">
        <v>0</v>
      </c>
    </row>
    <row r="714" spans="1:36" x14ac:dyDescent="0.3">
      <c r="A714" s="14" t="s">
        <v>106</v>
      </c>
      <c r="B714" t="s">
        <v>157</v>
      </c>
      <c r="C714" t="s">
        <v>163</v>
      </c>
      <c r="D714" t="s">
        <v>162</v>
      </c>
      <c r="J714" t="s">
        <v>183</v>
      </c>
      <c r="K714">
        <f t="shared" si="57"/>
        <v>10000000</v>
      </c>
      <c r="L714" t="s">
        <v>63</v>
      </c>
      <c r="M714" t="s">
        <v>64</v>
      </c>
      <c r="N714" t="s">
        <v>65</v>
      </c>
      <c r="O714" t="s">
        <v>184</v>
      </c>
      <c r="AJ714">
        <v>0</v>
      </c>
    </row>
    <row r="715" spans="1:36" x14ac:dyDescent="0.3">
      <c r="A715" s="14" t="s">
        <v>107</v>
      </c>
      <c r="B715" t="s">
        <v>157</v>
      </c>
      <c r="C715" t="s">
        <v>163</v>
      </c>
      <c r="D715" t="s">
        <v>162</v>
      </c>
      <c r="J715" t="s">
        <v>183</v>
      </c>
      <c r="K715">
        <f t="shared" si="57"/>
        <v>10000000</v>
      </c>
      <c r="L715" t="s">
        <v>63</v>
      </c>
      <c r="M715" t="s">
        <v>64</v>
      </c>
      <c r="N715" t="s">
        <v>65</v>
      </c>
      <c r="O715" t="s">
        <v>184</v>
      </c>
      <c r="AJ715">
        <v>0</v>
      </c>
    </row>
    <row r="716" spans="1:36" x14ac:dyDescent="0.3">
      <c r="A716" s="14" t="s">
        <v>108</v>
      </c>
      <c r="B716" t="s">
        <v>157</v>
      </c>
      <c r="C716" t="s">
        <v>163</v>
      </c>
      <c r="D716" t="s">
        <v>162</v>
      </c>
      <c r="J716" t="s">
        <v>183</v>
      </c>
      <c r="K716">
        <f t="shared" si="57"/>
        <v>10000000</v>
      </c>
      <c r="L716" t="s">
        <v>63</v>
      </c>
      <c r="M716" t="s">
        <v>64</v>
      </c>
      <c r="N716" t="s">
        <v>65</v>
      </c>
      <c r="O716" t="s">
        <v>184</v>
      </c>
      <c r="AJ716">
        <v>0</v>
      </c>
    </row>
    <row r="717" spans="1:36" x14ac:dyDescent="0.3">
      <c r="A717" s="14" t="s">
        <v>109</v>
      </c>
      <c r="B717" t="s">
        <v>157</v>
      </c>
      <c r="C717" t="s">
        <v>163</v>
      </c>
      <c r="D717" t="s">
        <v>162</v>
      </c>
      <c r="J717" t="s">
        <v>183</v>
      </c>
      <c r="K717">
        <f t="shared" si="57"/>
        <v>10000000</v>
      </c>
      <c r="L717" t="s">
        <v>63</v>
      </c>
      <c r="M717" t="s">
        <v>64</v>
      </c>
      <c r="N717" t="s">
        <v>65</v>
      </c>
      <c r="O717" t="s">
        <v>184</v>
      </c>
      <c r="AJ717">
        <v>0</v>
      </c>
    </row>
    <row r="718" spans="1:36" x14ac:dyDescent="0.3">
      <c r="A718" s="14" t="s">
        <v>110</v>
      </c>
      <c r="B718" t="s">
        <v>157</v>
      </c>
      <c r="C718" t="s">
        <v>163</v>
      </c>
      <c r="D718" t="s">
        <v>162</v>
      </c>
      <c r="J718" t="s">
        <v>183</v>
      </c>
      <c r="K718">
        <f t="shared" si="57"/>
        <v>10000000</v>
      </c>
      <c r="L718" t="s">
        <v>63</v>
      </c>
      <c r="M718" t="s">
        <v>64</v>
      </c>
      <c r="N718" t="s">
        <v>65</v>
      </c>
      <c r="O718" t="s">
        <v>184</v>
      </c>
      <c r="AJ718">
        <v>0</v>
      </c>
    </row>
    <row r="719" spans="1:36" x14ac:dyDescent="0.3">
      <c r="A719" s="14" t="s">
        <v>111</v>
      </c>
      <c r="B719" t="s">
        <v>157</v>
      </c>
      <c r="C719" t="s">
        <v>163</v>
      </c>
      <c r="D719" t="s">
        <v>162</v>
      </c>
      <c r="J719" t="s">
        <v>183</v>
      </c>
      <c r="K719">
        <f t="shared" si="57"/>
        <v>10000000</v>
      </c>
      <c r="L719" t="s">
        <v>63</v>
      </c>
      <c r="M719" t="s">
        <v>64</v>
      </c>
      <c r="N719" t="s">
        <v>65</v>
      </c>
      <c r="O719" t="s">
        <v>184</v>
      </c>
      <c r="AJ719">
        <v>0</v>
      </c>
    </row>
    <row r="720" spans="1:36" x14ac:dyDescent="0.3">
      <c r="A720" s="14" t="s">
        <v>112</v>
      </c>
      <c r="B720" t="s">
        <v>157</v>
      </c>
      <c r="C720" t="s">
        <v>163</v>
      </c>
      <c r="D720" t="s">
        <v>162</v>
      </c>
      <c r="J720" t="s">
        <v>183</v>
      </c>
      <c r="K720">
        <f t="shared" si="57"/>
        <v>10000000</v>
      </c>
      <c r="L720" t="s">
        <v>63</v>
      </c>
      <c r="M720" t="s">
        <v>64</v>
      </c>
      <c r="N720" t="s">
        <v>65</v>
      </c>
      <c r="O720" t="s">
        <v>184</v>
      </c>
      <c r="AJ720">
        <v>0</v>
      </c>
    </row>
    <row r="721" spans="1:36" x14ac:dyDescent="0.3">
      <c r="A721" s="14" t="s">
        <v>113</v>
      </c>
      <c r="B721" t="s">
        <v>157</v>
      </c>
      <c r="C721" t="s">
        <v>163</v>
      </c>
      <c r="D721" t="s">
        <v>162</v>
      </c>
      <c r="J721" t="s">
        <v>183</v>
      </c>
      <c r="K721">
        <f t="shared" si="57"/>
        <v>10000000</v>
      </c>
      <c r="L721" t="s">
        <v>63</v>
      </c>
      <c r="M721" t="s">
        <v>64</v>
      </c>
      <c r="N721" t="s">
        <v>65</v>
      </c>
      <c r="O721" t="s">
        <v>184</v>
      </c>
      <c r="AJ721">
        <v>0</v>
      </c>
    </row>
    <row r="722" spans="1:36" x14ac:dyDescent="0.3">
      <c r="A722" s="14" t="s">
        <v>114</v>
      </c>
      <c r="B722" t="s">
        <v>157</v>
      </c>
      <c r="C722" t="s">
        <v>163</v>
      </c>
      <c r="D722" t="s">
        <v>162</v>
      </c>
      <c r="J722" t="s">
        <v>183</v>
      </c>
      <c r="K722">
        <f t="shared" si="57"/>
        <v>10000000</v>
      </c>
      <c r="L722" t="s">
        <v>63</v>
      </c>
      <c r="M722" t="s">
        <v>64</v>
      </c>
      <c r="N722" t="s">
        <v>65</v>
      </c>
      <c r="O722" t="s">
        <v>184</v>
      </c>
      <c r="AJ722">
        <v>0</v>
      </c>
    </row>
    <row r="723" spans="1:36" x14ac:dyDescent="0.3">
      <c r="A723" s="14" t="s">
        <v>115</v>
      </c>
      <c r="B723" t="s">
        <v>157</v>
      </c>
      <c r="C723" t="s">
        <v>163</v>
      </c>
      <c r="D723" t="s">
        <v>162</v>
      </c>
      <c r="J723" t="s">
        <v>183</v>
      </c>
      <c r="K723">
        <f t="shared" si="57"/>
        <v>10000000</v>
      </c>
      <c r="L723" t="s">
        <v>63</v>
      </c>
      <c r="M723" t="s">
        <v>64</v>
      </c>
      <c r="N723" t="s">
        <v>65</v>
      </c>
      <c r="O723" t="s">
        <v>184</v>
      </c>
      <c r="AJ723">
        <v>0</v>
      </c>
    </row>
    <row r="724" spans="1:36" x14ac:dyDescent="0.3">
      <c r="A724" s="14" t="s">
        <v>116</v>
      </c>
      <c r="B724" t="s">
        <v>157</v>
      </c>
      <c r="C724" t="s">
        <v>163</v>
      </c>
      <c r="D724" t="s">
        <v>162</v>
      </c>
      <c r="J724" t="s">
        <v>183</v>
      </c>
      <c r="K724">
        <f t="shared" si="57"/>
        <v>10000000</v>
      </c>
      <c r="L724" t="s">
        <v>63</v>
      </c>
      <c r="M724" t="s">
        <v>64</v>
      </c>
      <c r="N724" t="s">
        <v>65</v>
      </c>
      <c r="O724" t="s">
        <v>184</v>
      </c>
      <c r="AJ724">
        <v>0</v>
      </c>
    </row>
    <row r="725" spans="1:36" x14ac:dyDescent="0.3">
      <c r="A725" s="14" t="s">
        <v>117</v>
      </c>
      <c r="B725" t="s">
        <v>157</v>
      </c>
      <c r="C725" t="s">
        <v>163</v>
      </c>
      <c r="D725" t="s">
        <v>162</v>
      </c>
      <c r="J725" t="s">
        <v>183</v>
      </c>
      <c r="K725">
        <f t="shared" si="57"/>
        <v>10000000</v>
      </c>
      <c r="L725" t="s">
        <v>63</v>
      </c>
      <c r="M725" t="s">
        <v>64</v>
      </c>
      <c r="N725" t="s">
        <v>65</v>
      </c>
      <c r="O725" t="s">
        <v>184</v>
      </c>
      <c r="AJ725">
        <v>0</v>
      </c>
    </row>
    <row r="726" spans="1:36" x14ac:dyDescent="0.3">
      <c r="A726" s="14" t="s">
        <v>118</v>
      </c>
      <c r="B726" t="s">
        <v>157</v>
      </c>
      <c r="C726" t="s">
        <v>163</v>
      </c>
      <c r="D726" t="s">
        <v>162</v>
      </c>
      <c r="J726" t="s">
        <v>183</v>
      </c>
      <c r="K726">
        <f t="shared" si="57"/>
        <v>10000000</v>
      </c>
      <c r="L726" t="s">
        <v>63</v>
      </c>
      <c r="M726" t="s">
        <v>64</v>
      </c>
      <c r="N726" t="s">
        <v>65</v>
      </c>
      <c r="O726" t="s">
        <v>184</v>
      </c>
      <c r="AJ726">
        <v>0</v>
      </c>
    </row>
    <row r="727" spans="1:36" x14ac:dyDescent="0.3">
      <c r="A727" s="14" t="s">
        <v>119</v>
      </c>
      <c r="B727" t="s">
        <v>157</v>
      </c>
      <c r="C727" t="s">
        <v>163</v>
      </c>
      <c r="D727" t="s">
        <v>162</v>
      </c>
      <c r="J727" t="s">
        <v>183</v>
      </c>
      <c r="K727">
        <f t="shared" si="57"/>
        <v>10000000</v>
      </c>
      <c r="L727" t="s">
        <v>63</v>
      </c>
      <c r="M727" t="s">
        <v>64</v>
      </c>
      <c r="N727" t="s">
        <v>65</v>
      </c>
      <c r="O727" t="s">
        <v>184</v>
      </c>
      <c r="AJ727">
        <v>0</v>
      </c>
    </row>
    <row r="728" spans="1:36" x14ac:dyDescent="0.3">
      <c r="A728" s="14" t="s">
        <v>120</v>
      </c>
      <c r="B728" t="s">
        <v>157</v>
      </c>
      <c r="C728" t="s">
        <v>163</v>
      </c>
      <c r="D728" t="s">
        <v>162</v>
      </c>
      <c r="J728" t="s">
        <v>183</v>
      </c>
      <c r="K728">
        <f t="shared" si="57"/>
        <v>10000000</v>
      </c>
      <c r="L728" t="s">
        <v>63</v>
      </c>
      <c r="M728" t="s">
        <v>64</v>
      </c>
      <c r="N728" t="s">
        <v>65</v>
      </c>
      <c r="O728" t="s">
        <v>184</v>
      </c>
      <c r="AJ728">
        <v>0</v>
      </c>
    </row>
    <row r="729" spans="1:36" x14ac:dyDescent="0.3">
      <c r="A729" s="14" t="s">
        <v>121</v>
      </c>
      <c r="B729" t="s">
        <v>157</v>
      </c>
      <c r="C729" t="s">
        <v>163</v>
      </c>
      <c r="D729" t="s">
        <v>162</v>
      </c>
      <c r="J729" t="s">
        <v>183</v>
      </c>
      <c r="K729">
        <f t="shared" si="57"/>
        <v>10000000</v>
      </c>
      <c r="L729" t="s">
        <v>63</v>
      </c>
      <c r="M729" t="s">
        <v>64</v>
      </c>
      <c r="N729" t="s">
        <v>65</v>
      </c>
      <c r="O729" t="s">
        <v>184</v>
      </c>
      <c r="AJ729">
        <v>0</v>
      </c>
    </row>
    <row r="730" spans="1:36" x14ac:dyDescent="0.3">
      <c r="A730" s="14" t="s">
        <v>122</v>
      </c>
      <c r="B730" t="s">
        <v>157</v>
      </c>
      <c r="C730" t="s">
        <v>163</v>
      </c>
      <c r="D730" t="s">
        <v>162</v>
      </c>
      <c r="J730" t="s">
        <v>183</v>
      </c>
      <c r="K730">
        <f t="shared" si="57"/>
        <v>10000000</v>
      </c>
      <c r="L730" t="s">
        <v>63</v>
      </c>
      <c r="M730" t="s">
        <v>64</v>
      </c>
      <c r="N730" t="s">
        <v>65</v>
      </c>
      <c r="O730" t="s">
        <v>184</v>
      </c>
      <c r="AJ730">
        <v>0</v>
      </c>
    </row>
    <row r="731" spans="1:36" x14ac:dyDescent="0.3">
      <c r="A731" s="14" t="s">
        <v>123</v>
      </c>
      <c r="B731" t="s">
        <v>157</v>
      </c>
      <c r="C731" t="s">
        <v>163</v>
      </c>
      <c r="D731" t="s">
        <v>162</v>
      </c>
      <c r="J731" t="s">
        <v>183</v>
      </c>
      <c r="K731">
        <f t="shared" si="57"/>
        <v>10000000</v>
      </c>
      <c r="L731" t="s">
        <v>63</v>
      </c>
      <c r="M731" t="s">
        <v>64</v>
      </c>
      <c r="N731" t="s">
        <v>65</v>
      </c>
      <c r="O731" t="s">
        <v>184</v>
      </c>
      <c r="AJ731">
        <v>0</v>
      </c>
    </row>
    <row r="732" spans="1:36" x14ac:dyDescent="0.3">
      <c r="A732" s="14" t="s">
        <v>124</v>
      </c>
      <c r="B732" t="s">
        <v>157</v>
      </c>
      <c r="C732" t="s">
        <v>163</v>
      </c>
      <c r="D732" t="s">
        <v>162</v>
      </c>
      <c r="J732" t="s">
        <v>183</v>
      </c>
      <c r="K732">
        <f t="shared" si="57"/>
        <v>10000000</v>
      </c>
      <c r="L732" t="s">
        <v>63</v>
      </c>
      <c r="M732" t="s">
        <v>64</v>
      </c>
      <c r="N732" t="s">
        <v>65</v>
      </c>
      <c r="O732" t="s">
        <v>184</v>
      </c>
      <c r="AJ732">
        <v>0</v>
      </c>
    </row>
    <row r="733" spans="1:36" x14ac:dyDescent="0.3">
      <c r="A733" s="14" t="s">
        <v>125</v>
      </c>
      <c r="B733" t="s">
        <v>157</v>
      </c>
      <c r="C733" t="s">
        <v>163</v>
      </c>
      <c r="D733" t="s">
        <v>162</v>
      </c>
      <c r="J733" t="s">
        <v>183</v>
      </c>
      <c r="K733">
        <f t="shared" si="57"/>
        <v>10000000</v>
      </c>
      <c r="L733" t="s">
        <v>63</v>
      </c>
      <c r="M733" t="s">
        <v>64</v>
      </c>
      <c r="N733" t="s">
        <v>65</v>
      </c>
      <c r="O733" t="s">
        <v>184</v>
      </c>
      <c r="AJ733">
        <v>0</v>
      </c>
    </row>
    <row r="734" spans="1:36" x14ac:dyDescent="0.3">
      <c r="A734" s="14" t="s">
        <v>126</v>
      </c>
      <c r="B734" t="s">
        <v>157</v>
      </c>
      <c r="C734" t="s">
        <v>163</v>
      </c>
      <c r="D734" t="s">
        <v>162</v>
      </c>
      <c r="J734" t="s">
        <v>183</v>
      </c>
      <c r="K734">
        <f t="shared" si="57"/>
        <v>10000000</v>
      </c>
      <c r="L734" t="s">
        <v>63</v>
      </c>
      <c r="M734" t="s">
        <v>64</v>
      </c>
      <c r="N734" t="s">
        <v>65</v>
      </c>
      <c r="O734" t="s">
        <v>184</v>
      </c>
      <c r="AJ734">
        <v>0</v>
      </c>
    </row>
    <row r="735" spans="1:36" x14ac:dyDescent="0.3">
      <c r="A735" s="14" t="s">
        <v>127</v>
      </c>
      <c r="B735" t="s">
        <v>157</v>
      </c>
      <c r="C735" t="s">
        <v>163</v>
      </c>
      <c r="D735" t="s">
        <v>162</v>
      </c>
      <c r="J735" t="s">
        <v>183</v>
      </c>
      <c r="K735">
        <f t="shared" si="57"/>
        <v>10000000</v>
      </c>
      <c r="L735" t="s">
        <v>63</v>
      </c>
      <c r="M735" t="s">
        <v>64</v>
      </c>
      <c r="N735" t="s">
        <v>65</v>
      </c>
      <c r="O735" t="s">
        <v>184</v>
      </c>
      <c r="AJ735">
        <v>0</v>
      </c>
    </row>
    <row r="736" spans="1:36" x14ac:dyDescent="0.3">
      <c r="A736" s="14" t="s">
        <v>128</v>
      </c>
      <c r="B736" t="s">
        <v>157</v>
      </c>
      <c r="C736" t="s">
        <v>163</v>
      </c>
      <c r="D736" t="s">
        <v>162</v>
      </c>
      <c r="J736" t="s">
        <v>183</v>
      </c>
      <c r="K736">
        <f t="shared" ref="K736:K742" si="58">10000000</f>
        <v>10000000</v>
      </c>
      <c r="L736" t="s">
        <v>63</v>
      </c>
      <c r="M736" t="s">
        <v>64</v>
      </c>
      <c r="N736" t="s">
        <v>65</v>
      </c>
      <c r="O736" t="s">
        <v>184</v>
      </c>
      <c r="AJ736">
        <v>0</v>
      </c>
    </row>
    <row r="737" spans="1:36" x14ac:dyDescent="0.3">
      <c r="A737" s="14" t="s">
        <v>129</v>
      </c>
      <c r="B737" t="s">
        <v>157</v>
      </c>
      <c r="C737" t="s">
        <v>163</v>
      </c>
      <c r="D737" t="s">
        <v>162</v>
      </c>
      <c r="J737" t="s">
        <v>183</v>
      </c>
      <c r="K737">
        <f t="shared" si="58"/>
        <v>10000000</v>
      </c>
      <c r="L737" t="s">
        <v>63</v>
      </c>
      <c r="M737" t="s">
        <v>64</v>
      </c>
      <c r="N737" t="s">
        <v>65</v>
      </c>
      <c r="O737" t="s">
        <v>184</v>
      </c>
      <c r="AJ737">
        <v>0</v>
      </c>
    </row>
    <row r="738" spans="1:36" x14ac:dyDescent="0.3">
      <c r="A738" s="14" t="s">
        <v>130</v>
      </c>
      <c r="B738" t="s">
        <v>157</v>
      </c>
      <c r="C738" t="s">
        <v>163</v>
      </c>
      <c r="D738" t="s">
        <v>162</v>
      </c>
      <c r="J738" t="s">
        <v>183</v>
      </c>
      <c r="K738">
        <f t="shared" si="58"/>
        <v>10000000</v>
      </c>
      <c r="L738" t="s">
        <v>63</v>
      </c>
      <c r="M738" t="s">
        <v>64</v>
      </c>
      <c r="N738" t="s">
        <v>65</v>
      </c>
      <c r="O738" t="s">
        <v>184</v>
      </c>
      <c r="AJ738">
        <v>0</v>
      </c>
    </row>
    <row r="739" spans="1:36" x14ac:dyDescent="0.3">
      <c r="A739" s="14" t="s">
        <v>131</v>
      </c>
      <c r="B739" t="s">
        <v>157</v>
      </c>
      <c r="C739" t="s">
        <v>163</v>
      </c>
      <c r="D739" t="s">
        <v>162</v>
      </c>
      <c r="J739" t="s">
        <v>183</v>
      </c>
      <c r="K739">
        <f t="shared" si="58"/>
        <v>10000000</v>
      </c>
      <c r="L739" t="s">
        <v>63</v>
      </c>
      <c r="M739" t="s">
        <v>64</v>
      </c>
      <c r="N739" t="s">
        <v>65</v>
      </c>
      <c r="O739" t="s">
        <v>184</v>
      </c>
      <c r="AJ739">
        <v>0</v>
      </c>
    </row>
    <row r="740" spans="1:36" x14ac:dyDescent="0.3">
      <c r="A740" s="14" t="s">
        <v>132</v>
      </c>
      <c r="B740" t="s">
        <v>157</v>
      </c>
      <c r="C740" t="s">
        <v>163</v>
      </c>
      <c r="D740" t="s">
        <v>162</v>
      </c>
      <c r="J740" t="s">
        <v>183</v>
      </c>
      <c r="K740">
        <f t="shared" si="58"/>
        <v>10000000</v>
      </c>
      <c r="L740" t="s">
        <v>63</v>
      </c>
      <c r="M740" t="s">
        <v>64</v>
      </c>
      <c r="N740" t="s">
        <v>65</v>
      </c>
      <c r="O740" t="s">
        <v>184</v>
      </c>
      <c r="AJ740">
        <v>0</v>
      </c>
    </row>
    <row r="741" spans="1:36" x14ac:dyDescent="0.3">
      <c r="A741" s="14" t="s">
        <v>133</v>
      </c>
      <c r="B741" t="s">
        <v>157</v>
      </c>
      <c r="C741" t="s">
        <v>163</v>
      </c>
      <c r="D741" t="s">
        <v>162</v>
      </c>
      <c r="J741" t="s">
        <v>183</v>
      </c>
      <c r="K741">
        <f t="shared" si="58"/>
        <v>10000000</v>
      </c>
      <c r="L741" t="s">
        <v>63</v>
      </c>
      <c r="M741" t="s">
        <v>64</v>
      </c>
      <c r="N741" t="s">
        <v>65</v>
      </c>
      <c r="O741" t="s">
        <v>184</v>
      </c>
      <c r="AJ741">
        <v>0</v>
      </c>
    </row>
    <row r="742" spans="1:36" x14ac:dyDescent="0.3">
      <c r="A742" s="14" t="s">
        <v>134</v>
      </c>
      <c r="B742" t="s">
        <v>157</v>
      </c>
      <c r="C742" t="s">
        <v>163</v>
      </c>
      <c r="D742" t="s">
        <v>162</v>
      </c>
      <c r="J742" t="s">
        <v>183</v>
      </c>
      <c r="K742">
        <f t="shared" si="58"/>
        <v>10000000</v>
      </c>
      <c r="L742" t="s">
        <v>70</v>
      </c>
      <c r="M742" t="s">
        <v>64</v>
      </c>
      <c r="N742" t="s">
        <v>185</v>
      </c>
      <c r="O742" t="s">
        <v>184</v>
      </c>
      <c r="R742">
        <v>0</v>
      </c>
      <c r="AJ742">
        <v>0</v>
      </c>
    </row>
    <row r="743" spans="1:36" x14ac:dyDescent="0.3">
      <c r="A743" t="s">
        <v>10</v>
      </c>
      <c r="B743" t="s">
        <v>157</v>
      </c>
      <c r="C743" t="s">
        <v>158</v>
      </c>
      <c r="D743" t="s">
        <v>164</v>
      </c>
      <c r="E743" t="s">
        <v>165</v>
      </c>
      <c r="J743" t="s">
        <v>48</v>
      </c>
      <c r="K743">
        <v>0.01</v>
      </c>
      <c r="L743" t="s">
        <v>63</v>
      </c>
      <c r="M743" t="s">
        <v>64</v>
      </c>
      <c r="N743" t="s">
        <v>65</v>
      </c>
      <c r="O743" s="19" t="s">
        <v>66</v>
      </c>
      <c r="P743" s="19"/>
      <c r="R743" s="19"/>
      <c r="S743" s="19"/>
      <c r="T743" s="19"/>
      <c r="U743" s="19"/>
      <c r="V743" s="19"/>
      <c r="W743" s="19"/>
      <c r="AJ743">
        <v>0</v>
      </c>
    </row>
    <row r="744" spans="1:36" x14ac:dyDescent="0.3">
      <c r="A744" t="s">
        <v>12</v>
      </c>
      <c r="B744" t="s">
        <v>157</v>
      </c>
      <c r="C744" t="s">
        <v>158</v>
      </c>
      <c r="D744" t="s">
        <v>164</v>
      </c>
      <c r="E744" t="s">
        <v>165</v>
      </c>
      <c r="J744" t="s">
        <v>48</v>
      </c>
      <c r="K744">
        <v>0.01</v>
      </c>
      <c r="L744" t="s">
        <v>63</v>
      </c>
      <c r="M744" t="s">
        <v>64</v>
      </c>
      <c r="N744" t="s">
        <v>65</v>
      </c>
      <c r="O744" s="19" t="s">
        <v>66</v>
      </c>
      <c r="P744" s="19"/>
      <c r="R744" s="19"/>
      <c r="S744" s="19"/>
      <c r="T744" s="19"/>
      <c r="U744" s="19"/>
      <c r="V744" s="19"/>
      <c r="W744" s="19"/>
      <c r="AJ744">
        <v>0</v>
      </c>
    </row>
    <row r="745" spans="1:36" x14ac:dyDescent="0.3">
      <c r="A745" t="s">
        <v>10</v>
      </c>
      <c r="B745" t="s">
        <v>157</v>
      </c>
      <c r="C745" t="s">
        <v>158</v>
      </c>
      <c r="D745" t="s">
        <v>164</v>
      </c>
      <c r="E745" t="s">
        <v>166</v>
      </c>
      <c r="J745" t="s">
        <v>48</v>
      </c>
      <c r="K745">
        <v>0.01</v>
      </c>
      <c r="L745" t="s">
        <v>63</v>
      </c>
      <c r="M745" t="s">
        <v>64</v>
      </c>
      <c r="N745" t="s">
        <v>65</v>
      </c>
      <c r="O745" s="19" t="s">
        <v>66</v>
      </c>
      <c r="P745" s="19"/>
      <c r="R745" s="19"/>
      <c r="S745" s="19"/>
      <c r="T745" s="19"/>
      <c r="U745" s="19"/>
      <c r="V745" s="19"/>
      <c r="W745" s="19"/>
      <c r="AJ745">
        <v>0</v>
      </c>
    </row>
    <row r="746" spans="1:36" x14ac:dyDescent="0.3">
      <c r="A746" t="s">
        <v>12</v>
      </c>
      <c r="B746" t="s">
        <v>157</v>
      </c>
      <c r="C746" t="s">
        <v>158</v>
      </c>
      <c r="D746" t="s">
        <v>164</v>
      </c>
      <c r="E746" t="s">
        <v>166</v>
      </c>
      <c r="J746" t="s">
        <v>48</v>
      </c>
      <c r="K746">
        <v>0.01</v>
      </c>
      <c r="L746" t="s">
        <v>63</v>
      </c>
      <c r="M746" t="s">
        <v>64</v>
      </c>
      <c r="N746" t="s">
        <v>65</v>
      </c>
      <c r="O746" s="19" t="s">
        <v>66</v>
      </c>
      <c r="P746" s="19"/>
      <c r="R746" s="19"/>
      <c r="S746" s="19"/>
      <c r="T746" s="19"/>
      <c r="U746" s="19"/>
      <c r="V746" s="19"/>
      <c r="W746" s="19"/>
      <c r="AJ746">
        <v>0</v>
      </c>
    </row>
    <row r="747" spans="1:36" x14ac:dyDescent="0.3">
      <c r="A747" t="s">
        <v>10</v>
      </c>
      <c r="B747" t="s">
        <v>157</v>
      </c>
      <c r="C747" t="s">
        <v>158</v>
      </c>
      <c r="D747" t="s">
        <v>164</v>
      </c>
      <c r="E747" t="s">
        <v>167</v>
      </c>
      <c r="J747" t="s">
        <v>48</v>
      </c>
      <c r="K747">
        <v>0.01</v>
      </c>
      <c r="L747" t="s">
        <v>63</v>
      </c>
      <c r="M747" t="s">
        <v>64</v>
      </c>
      <c r="N747" t="s">
        <v>65</v>
      </c>
      <c r="O747" s="19" t="s">
        <v>66</v>
      </c>
      <c r="P747" s="19"/>
      <c r="R747" s="19"/>
      <c r="S747" s="19"/>
      <c r="T747" s="19"/>
      <c r="U747" s="19"/>
      <c r="V747" s="19"/>
      <c r="W747" s="19"/>
      <c r="AJ747">
        <v>0</v>
      </c>
    </row>
    <row r="748" spans="1:36" x14ac:dyDescent="0.3">
      <c r="A748" t="s">
        <v>12</v>
      </c>
      <c r="B748" t="s">
        <v>157</v>
      </c>
      <c r="C748" t="s">
        <v>158</v>
      </c>
      <c r="D748" t="s">
        <v>164</v>
      </c>
      <c r="E748" t="s">
        <v>167</v>
      </c>
      <c r="J748" t="s">
        <v>48</v>
      </c>
      <c r="K748">
        <v>0.01</v>
      </c>
      <c r="L748" t="s">
        <v>63</v>
      </c>
      <c r="M748" t="s">
        <v>64</v>
      </c>
      <c r="N748" t="s">
        <v>65</v>
      </c>
      <c r="O748" s="19" t="s">
        <v>66</v>
      </c>
      <c r="P748" s="19"/>
      <c r="R748" s="19"/>
      <c r="S748" s="19"/>
      <c r="T748" s="19"/>
      <c r="U748" s="19"/>
      <c r="V748" s="19"/>
      <c r="W748" s="19"/>
      <c r="AJ748">
        <v>0</v>
      </c>
    </row>
    <row r="749" spans="1:36" x14ac:dyDescent="0.3">
      <c r="A749" t="s">
        <v>10</v>
      </c>
      <c r="B749" t="s">
        <v>157</v>
      </c>
      <c r="C749" t="s">
        <v>161</v>
      </c>
      <c r="D749" t="s">
        <v>164</v>
      </c>
      <c r="E749" t="s">
        <v>168</v>
      </c>
      <c r="J749" t="s">
        <v>48</v>
      </c>
      <c r="K749">
        <v>0.01</v>
      </c>
      <c r="L749" t="s">
        <v>63</v>
      </c>
      <c r="M749" t="s">
        <v>64</v>
      </c>
      <c r="N749" t="s">
        <v>65</v>
      </c>
      <c r="O749" s="19" t="s">
        <v>66</v>
      </c>
      <c r="AJ749">
        <v>0</v>
      </c>
    </row>
    <row r="750" spans="1:36" x14ac:dyDescent="0.3">
      <c r="A750" t="s">
        <v>12</v>
      </c>
      <c r="B750" t="s">
        <v>157</v>
      </c>
      <c r="C750" t="s">
        <v>161</v>
      </c>
      <c r="D750" t="s">
        <v>164</v>
      </c>
      <c r="E750" t="s">
        <v>168</v>
      </c>
      <c r="J750" t="s">
        <v>48</v>
      </c>
      <c r="K750">
        <v>0.01</v>
      </c>
      <c r="L750" t="s">
        <v>63</v>
      </c>
      <c r="M750" t="s">
        <v>64</v>
      </c>
      <c r="N750" t="s">
        <v>65</v>
      </c>
      <c r="O750" s="19" t="s">
        <v>66</v>
      </c>
      <c r="AJ750">
        <v>0</v>
      </c>
    </row>
    <row r="751" spans="1:36" x14ac:dyDescent="0.3">
      <c r="A751" t="s">
        <v>10</v>
      </c>
      <c r="B751" t="s">
        <v>157</v>
      </c>
      <c r="C751" t="s">
        <v>161</v>
      </c>
      <c r="D751" t="s">
        <v>164</v>
      </c>
      <c r="E751" t="s">
        <v>167</v>
      </c>
      <c r="J751" t="s">
        <v>48</v>
      </c>
      <c r="K751">
        <v>0.01</v>
      </c>
      <c r="L751" t="s">
        <v>63</v>
      </c>
      <c r="M751" t="s">
        <v>64</v>
      </c>
      <c r="N751" t="s">
        <v>65</v>
      </c>
      <c r="O751" s="19" t="s">
        <v>66</v>
      </c>
      <c r="X751" s="20"/>
      <c r="AJ751">
        <v>0</v>
      </c>
    </row>
    <row r="752" spans="1:36" x14ac:dyDescent="0.3">
      <c r="A752" t="s">
        <v>12</v>
      </c>
      <c r="B752" t="s">
        <v>157</v>
      </c>
      <c r="C752" t="s">
        <v>161</v>
      </c>
      <c r="D752" t="s">
        <v>164</v>
      </c>
      <c r="E752" t="s">
        <v>167</v>
      </c>
      <c r="J752" t="s">
        <v>48</v>
      </c>
      <c r="K752">
        <v>0.01</v>
      </c>
      <c r="L752" t="s">
        <v>63</v>
      </c>
      <c r="M752" t="s">
        <v>64</v>
      </c>
      <c r="N752" t="s">
        <v>65</v>
      </c>
      <c r="O752" s="19" t="s">
        <v>66</v>
      </c>
      <c r="X752" s="20"/>
      <c r="AJ752">
        <v>0</v>
      </c>
    </row>
    <row r="753" spans="1:36" x14ac:dyDescent="0.3">
      <c r="A753" t="s">
        <v>10</v>
      </c>
      <c r="B753" t="s">
        <v>157</v>
      </c>
      <c r="C753" t="s">
        <v>161</v>
      </c>
      <c r="D753" t="s">
        <v>164</v>
      </c>
      <c r="E753" t="s">
        <v>169</v>
      </c>
      <c r="J753" t="s">
        <v>48</v>
      </c>
      <c r="K753">
        <v>0.01</v>
      </c>
      <c r="L753" t="s">
        <v>63</v>
      </c>
      <c r="M753" t="s">
        <v>64</v>
      </c>
      <c r="N753" t="s">
        <v>65</v>
      </c>
      <c r="O753" s="19" t="s">
        <v>66</v>
      </c>
      <c r="AJ753">
        <v>0</v>
      </c>
    </row>
    <row r="754" spans="1:36" x14ac:dyDescent="0.3">
      <c r="A754" t="s">
        <v>12</v>
      </c>
      <c r="B754" t="s">
        <v>157</v>
      </c>
      <c r="C754" t="s">
        <v>161</v>
      </c>
      <c r="D754" t="s">
        <v>164</v>
      </c>
      <c r="E754" t="s">
        <v>169</v>
      </c>
      <c r="J754" t="s">
        <v>48</v>
      </c>
      <c r="K754">
        <v>0.01</v>
      </c>
      <c r="L754" t="s">
        <v>63</v>
      </c>
      <c r="M754" t="s">
        <v>64</v>
      </c>
      <c r="N754" t="s">
        <v>65</v>
      </c>
      <c r="O754" s="19" t="s">
        <v>66</v>
      </c>
      <c r="AJ754">
        <v>0</v>
      </c>
    </row>
    <row r="755" spans="1:36" x14ac:dyDescent="0.3">
      <c r="A755" t="s">
        <v>12</v>
      </c>
      <c r="B755" t="s">
        <v>157</v>
      </c>
      <c r="C755" t="s">
        <v>158</v>
      </c>
      <c r="D755" t="s">
        <v>170</v>
      </c>
      <c r="E755" t="s">
        <v>166</v>
      </c>
      <c r="F755" s="6"/>
      <c r="H755" t="s">
        <v>186</v>
      </c>
      <c r="J755" t="s">
        <v>48</v>
      </c>
      <c r="K755">
        <v>0.01</v>
      </c>
      <c r="L755" t="s">
        <v>70</v>
      </c>
      <c r="M755" t="s">
        <v>69</v>
      </c>
      <c r="N755" t="s">
        <v>65</v>
      </c>
      <c r="O755" s="19" t="s">
        <v>66</v>
      </c>
      <c r="AJ755">
        <v>0</v>
      </c>
    </row>
    <row r="756" spans="1:36" x14ac:dyDescent="0.3">
      <c r="A756" t="s">
        <v>12</v>
      </c>
      <c r="B756" t="s">
        <v>157</v>
      </c>
      <c r="C756" t="s">
        <v>158</v>
      </c>
      <c r="D756" t="s">
        <v>170</v>
      </c>
      <c r="E756" t="s">
        <v>166</v>
      </c>
      <c r="F756" s="6"/>
      <c r="H756" t="s">
        <v>187</v>
      </c>
      <c r="J756" t="s">
        <v>48</v>
      </c>
      <c r="K756">
        <v>0.01</v>
      </c>
      <c r="L756" t="s">
        <v>70</v>
      </c>
      <c r="M756" t="s">
        <v>69</v>
      </c>
      <c r="N756" t="s">
        <v>65</v>
      </c>
      <c r="O756" s="19" t="s">
        <v>66</v>
      </c>
      <c r="AJ756">
        <v>0</v>
      </c>
    </row>
    <row r="757" spans="1:36" x14ac:dyDescent="0.3">
      <c r="A757" t="s">
        <v>12</v>
      </c>
      <c r="B757" t="s">
        <v>157</v>
      </c>
      <c r="C757" t="s">
        <v>158</v>
      </c>
      <c r="D757" t="s">
        <v>170</v>
      </c>
      <c r="E757" t="s">
        <v>166</v>
      </c>
      <c r="F757" s="6"/>
      <c r="H757" t="s">
        <v>188</v>
      </c>
      <c r="J757" t="s">
        <v>48</v>
      </c>
      <c r="K757">
        <v>0.01</v>
      </c>
      <c r="L757" t="s">
        <v>70</v>
      </c>
      <c r="M757" t="s">
        <v>69</v>
      </c>
      <c r="N757" t="s">
        <v>65</v>
      </c>
      <c r="O757" s="19" t="s">
        <v>66</v>
      </c>
      <c r="AJ757">
        <v>0</v>
      </c>
    </row>
    <row r="758" spans="1:36" x14ac:dyDescent="0.3">
      <c r="A758" t="s">
        <v>12</v>
      </c>
      <c r="B758" t="s">
        <v>157</v>
      </c>
      <c r="C758" t="s">
        <v>161</v>
      </c>
      <c r="D758" t="s">
        <v>170</v>
      </c>
      <c r="E758" t="s">
        <v>168</v>
      </c>
      <c r="F758" s="6"/>
      <c r="H758" t="s">
        <v>189</v>
      </c>
      <c r="J758" t="s">
        <v>48</v>
      </c>
      <c r="K758">
        <v>0.01</v>
      </c>
      <c r="L758" t="s">
        <v>70</v>
      </c>
      <c r="M758" t="s">
        <v>69</v>
      </c>
      <c r="N758" t="s">
        <v>65</v>
      </c>
      <c r="O758" s="19" t="s">
        <v>66</v>
      </c>
      <c r="AJ758">
        <v>0</v>
      </c>
    </row>
    <row r="759" spans="1:36" x14ac:dyDescent="0.3">
      <c r="A759" t="s">
        <v>12</v>
      </c>
      <c r="B759" t="s">
        <v>157</v>
      </c>
      <c r="C759" t="s">
        <v>161</v>
      </c>
      <c r="D759" t="s">
        <v>170</v>
      </c>
      <c r="E759" t="s">
        <v>168</v>
      </c>
      <c r="F759" s="6"/>
      <c r="H759" t="s">
        <v>190</v>
      </c>
      <c r="J759" t="s">
        <v>48</v>
      </c>
      <c r="K759">
        <v>0.01</v>
      </c>
      <c r="L759" t="s">
        <v>70</v>
      </c>
      <c r="M759" t="s">
        <v>69</v>
      </c>
      <c r="N759" t="s">
        <v>65</v>
      </c>
      <c r="O759" s="19" t="s">
        <v>66</v>
      </c>
      <c r="AJ759">
        <v>0</v>
      </c>
    </row>
    <row r="760" spans="1:36" x14ac:dyDescent="0.3">
      <c r="A760" t="s">
        <v>12</v>
      </c>
      <c r="B760" t="s">
        <v>157</v>
      </c>
      <c r="C760" t="s">
        <v>161</v>
      </c>
      <c r="D760" t="s">
        <v>170</v>
      </c>
      <c r="E760" t="s">
        <v>168</v>
      </c>
      <c r="F760" s="6"/>
      <c r="H760" t="s">
        <v>191</v>
      </c>
      <c r="J760" t="s">
        <v>48</v>
      </c>
      <c r="K760">
        <v>0.01</v>
      </c>
      <c r="L760" t="s">
        <v>70</v>
      </c>
      <c r="M760" t="s">
        <v>69</v>
      </c>
      <c r="N760" t="s">
        <v>65</v>
      </c>
      <c r="O760" s="19" t="s">
        <v>66</v>
      </c>
      <c r="AJ760">
        <v>0</v>
      </c>
    </row>
    <row r="761" spans="1:36" x14ac:dyDescent="0.3">
      <c r="A761" t="s">
        <v>12</v>
      </c>
      <c r="B761" t="s">
        <v>157</v>
      </c>
      <c r="C761" t="s">
        <v>161</v>
      </c>
      <c r="D761" t="s">
        <v>170</v>
      </c>
      <c r="E761" t="s">
        <v>168</v>
      </c>
      <c r="F761" s="6"/>
      <c r="H761" t="s">
        <v>192</v>
      </c>
      <c r="J761" t="s">
        <v>48</v>
      </c>
      <c r="K761">
        <v>0.01</v>
      </c>
      <c r="L761" t="s">
        <v>70</v>
      </c>
      <c r="M761" t="s">
        <v>69</v>
      </c>
      <c r="N761" t="s">
        <v>65</v>
      </c>
      <c r="O761" s="19" t="s">
        <v>66</v>
      </c>
      <c r="AJ761">
        <v>0</v>
      </c>
    </row>
    <row r="762" spans="1:36" ht="43.2" x14ac:dyDescent="0.3">
      <c r="A762" s="14" t="s">
        <v>10</v>
      </c>
      <c r="B762" s="8" t="s">
        <v>157</v>
      </c>
      <c r="C762" s="8" t="s">
        <v>161</v>
      </c>
      <c r="D762" s="8" t="s">
        <v>171</v>
      </c>
      <c r="E762" s="8" t="s">
        <v>168</v>
      </c>
      <c r="F762" s="8" t="s">
        <v>37</v>
      </c>
      <c r="H762" s="8"/>
      <c r="I762" s="8" t="s">
        <v>193</v>
      </c>
      <c r="J762" s="8" t="s">
        <v>48</v>
      </c>
      <c r="K762" s="8">
        <v>0.01</v>
      </c>
      <c r="L762" s="8" t="s">
        <v>73</v>
      </c>
      <c r="M762" s="5" t="s">
        <v>74</v>
      </c>
      <c r="N762" s="8" t="s">
        <v>72</v>
      </c>
      <c r="O762" s="8" t="s">
        <v>66</v>
      </c>
      <c r="P762" s="8"/>
      <c r="R762" s="8"/>
      <c r="S762" s="8"/>
      <c r="T762" s="8"/>
      <c r="U762" s="8"/>
      <c r="V762" s="8"/>
      <c r="W762" s="8"/>
      <c r="X762" s="20">
        <v>0</v>
      </c>
      <c r="Y762" s="20">
        <v>2</v>
      </c>
      <c r="Z762" s="20">
        <f>(AA762+Y762)/2</f>
        <v>34.33</v>
      </c>
      <c r="AA762" s="20">
        <v>66.66</v>
      </c>
      <c r="AC762" s="20"/>
      <c r="AJ762">
        <v>0</v>
      </c>
    </row>
    <row r="763" spans="1:36" x14ac:dyDescent="0.3">
      <c r="A763" s="14" t="s">
        <v>103</v>
      </c>
      <c r="B763" s="8" t="s">
        <v>157</v>
      </c>
      <c r="C763" s="8" t="s">
        <v>161</v>
      </c>
      <c r="D763" s="8" t="s">
        <v>171</v>
      </c>
      <c r="E763" s="8" t="s">
        <v>168</v>
      </c>
      <c r="F763" s="8" t="s">
        <v>37</v>
      </c>
      <c r="H763" s="8"/>
      <c r="I763" s="8" t="s">
        <v>193</v>
      </c>
      <c r="J763" s="8" t="s">
        <v>48</v>
      </c>
      <c r="K763" s="8">
        <v>0.01</v>
      </c>
      <c r="L763" s="8" t="s">
        <v>73</v>
      </c>
      <c r="M763" t="s">
        <v>74</v>
      </c>
      <c r="N763" s="8" t="s">
        <v>72</v>
      </c>
      <c r="O763" s="8" t="s">
        <v>66</v>
      </c>
      <c r="P763" s="8"/>
      <c r="R763" s="8"/>
      <c r="S763" s="8"/>
      <c r="T763" s="8"/>
      <c r="U763" s="8"/>
      <c r="V763" s="8"/>
      <c r="W763" s="8"/>
      <c r="X763" s="20">
        <v>0.17125058771192414</v>
      </c>
      <c r="Y763" s="20">
        <v>20</v>
      </c>
      <c r="Z763" s="20">
        <f t="shared" ref="Z763:Z768" si="59">(AA763+Y763)/2</f>
        <v>43.33</v>
      </c>
      <c r="AA763" s="20">
        <v>66.66</v>
      </c>
      <c r="AC763" s="20"/>
      <c r="AJ763">
        <v>0</v>
      </c>
    </row>
    <row r="764" spans="1:36" x14ac:dyDescent="0.3">
      <c r="A764" s="14" t="s">
        <v>117</v>
      </c>
      <c r="B764" s="8" t="s">
        <v>157</v>
      </c>
      <c r="C764" s="8" t="s">
        <v>161</v>
      </c>
      <c r="D764" s="8" t="s">
        <v>171</v>
      </c>
      <c r="E764" s="8" t="s">
        <v>168</v>
      </c>
      <c r="F764" s="8" t="s">
        <v>37</v>
      </c>
      <c r="H764" s="8"/>
      <c r="I764" s="8" t="s">
        <v>193</v>
      </c>
      <c r="J764" s="8" t="s">
        <v>48</v>
      </c>
      <c r="K764" s="8">
        <v>0.01</v>
      </c>
      <c r="L764" s="8" t="s">
        <v>73</v>
      </c>
      <c r="M764" t="s">
        <v>74</v>
      </c>
      <c r="N764" s="8" t="s">
        <v>72</v>
      </c>
      <c r="O764" s="8" t="s">
        <v>66</v>
      </c>
      <c r="P764" s="8"/>
      <c r="R764" s="8"/>
      <c r="S764" s="8"/>
      <c r="T764" s="8"/>
      <c r="U764" s="8"/>
      <c r="V764" s="8"/>
      <c r="W764" s="8"/>
      <c r="X764" s="20">
        <v>0.17125058771192414</v>
      </c>
      <c r="Y764" s="20">
        <v>20</v>
      </c>
      <c r="Z764" s="20">
        <f t="shared" si="59"/>
        <v>43.33</v>
      </c>
      <c r="AA764" s="20">
        <v>66.66</v>
      </c>
      <c r="AC764" s="20"/>
      <c r="AJ764">
        <v>0</v>
      </c>
    </row>
    <row r="765" spans="1:36" x14ac:dyDescent="0.3">
      <c r="A765" s="14" t="s">
        <v>124</v>
      </c>
      <c r="B765" s="8" t="s">
        <v>157</v>
      </c>
      <c r="C765" s="8" t="s">
        <v>161</v>
      </c>
      <c r="D765" s="8" t="s">
        <v>171</v>
      </c>
      <c r="E765" s="8" t="s">
        <v>168</v>
      </c>
      <c r="F765" s="8" t="s">
        <v>37</v>
      </c>
      <c r="H765" s="8"/>
      <c r="I765" s="8" t="s">
        <v>193</v>
      </c>
      <c r="J765" s="8" t="s">
        <v>48</v>
      </c>
      <c r="K765" s="8">
        <v>0.01</v>
      </c>
      <c r="L765" s="8" t="s">
        <v>73</v>
      </c>
      <c r="M765" t="s">
        <v>74</v>
      </c>
      <c r="N765" s="8" t="s">
        <v>72</v>
      </c>
      <c r="O765" s="8" t="s">
        <v>66</v>
      </c>
      <c r="P765" s="8"/>
      <c r="R765" s="8"/>
      <c r="S765" s="8"/>
      <c r="T765" s="8"/>
      <c r="U765" s="8"/>
      <c r="V765" s="8"/>
      <c r="W765" s="8"/>
      <c r="X765" s="20">
        <v>0.17125058771192414</v>
      </c>
      <c r="Y765" s="20">
        <v>20</v>
      </c>
      <c r="Z765" s="20">
        <f t="shared" si="59"/>
        <v>43.33</v>
      </c>
      <c r="AA765" s="20">
        <v>66.66</v>
      </c>
      <c r="AC765" s="20"/>
      <c r="AJ765">
        <v>0</v>
      </c>
    </row>
    <row r="766" spans="1:36" x14ac:dyDescent="0.3">
      <c r="A766" s="14" t="s">
        <v>125</v>
      </c>
      <c r="B766" s="8" t="s">
        <v>157</v>
      </c>
      <c r="C766" s="8" t="s">
        <v>161</v>
      </c>
      <c r="D766" s="8" t="s">
        <v>171</v>
      </c>
      <c r="E766" s="8" t="s">
        <v>168</v>
      </c>
      <c r="F766" s="8" t="s">
        <v>37</v>
      </c>
      <c r="H766" s="8"/>
      <c r="I766" s="8" t="s">
        <v>193</v>
      </c>
      <c r="J766" s="8" t="s">
        <v>48</v>
      </c>
      <c r="K766" s="8">
        <v>0.01</v>
      </c>
      <c r="L766" s="8" t="s">
        <v>73</v>
      </c>
      <c r="M766" t="s">
        <v>74</v>
      </c>
      <c r="N766" s="8" t="s">
        <v>72</v>
      </c>
      <c r="O766" s="8" t="s">
        <v>66</v>
      </c>
      <c r="P766" s="8"/>
      <c r="R766" s="8"/>
      <c r="S766" s="8"/>
      <c r="T766" s="8"/>
      <c r="U766" s="8"/>
      <c r="V766" s="8"/>
      <c r="W766" s="8"/>
      <c r="X766" s="20">
        <v>0.17125058771192414</v>
      </c>
      <c r="Y766" s="20">
        <v>20</v>
      </c>
      <c r="Z766" s="20">
        <f t="shared" si="59"/>
        <v>43.33</v>
      </c>
      <c r="AA766" s="20">
        <v>66.66</v>
      </c>
      <c r="AC766" s="20"/>
      <c r="AJ766">
        <v>0</v>
      </c>
    </row>
    <row r="767" spans="1:36" x14ac:dyDescent="0.3">
      <c r="A767" s="14" t="s">
        <v>127</v>
      </c>
      <c r="B767" s="8" t="s">
        <v>157</v>
      </c>
      <c r="C767" s="8" t="s">
        <v>161</v>
      </c>
      <c r="D767" s="8" t="s">
        <v>171</v>
      </c>
      <c r="E767" s="8" t="s">
        <v>168</v>
      </c>
      <c r="F767" s="8" t="s">
        <v>37</v>
      </c>
      <c r="H767" s="8"/>
      <c r="I767" s="8" t="s">
        <v>193</v>
      </c>
      <c r="J767" s="8" t="s">
        <v>48</v>
      </c>
      <c r="K767" s="8">
        <v>0.01</v>
      </c>
      <c r="L767" s="8" t="s">
        <v>73</v>
      </c>
      <c r="M767" t="s">
        <v>74</v>
      </c>
      <c r="N767" s="8" t="s">
        <v>72</v>
      </c>
      <c r="O767" s="8" t="s">
        <v>66</v>
      </c>
      <c r="P767" s="8"/>
      <c r="R767" s="8"/>
      <c r="S767" s="8"/>
      <c r="T767" s="8"/>
      <c r="U767" s="8"/>
      <c r="V767" s="8"/>
      <c r="W767" s="8"/>
      <c r="X767" s="20">
        <v>0.17125058771192414</v>
      </c>
      <c r="Y767" s="20">
        <v>20</v>
      </c>
      <c r="Z767" s="20">
        <f t="shared" si="59"/>
        <v>43.33</v>
      </c>
      <c r="AA767" s="20">
        <v>66.66</v>
      </c>
      <c r="AC767" s="20"/>
      <c r="AJ767">
        <v>0</v>
      </c>
    </row>
    <row r="768" spans="1:36" x14ac:dyDescent="0.3">
      <c r="A768" s="14" t="s">
        <v>128</v>
      </c>
      <c r="B768" s="8" t="s">
        <v>157</v>
      </c>
      <c r="C768" s="8" t="s">
        <v>161</v>
      </c>
      <c r="D768" s="8" t="s">
        <v>171</v>
      </c>
      <c r="E768" s="8" t="s">
        <v>168</v>
      </c>
      <c r="F768" s="8" t="s">
        <v>37</v>
      </c>
      <c r="H768" s="8"/>
      <c r="I768" s="8" t="s">
        <v>193</v>
      </c>
      <c r="J768" s="8" t="s">
        <v>48</v>
      </c>
      <c r="K768" s="8">
        <v>0.01</v>
      </c>
      <c r="L768" s="8" t="s">
        <v>73</v>
      </c>
      <c r="M768" t="s">
        <v>74</v>
      </c>
      <c r="N768" s="8" t="s">
        <v>72</v>
      </c>
      <c r="O768" s="8" t="s">
        <v>66</v>
      </c>
      <c r="P768" s="8"/>
      <c r="R768" s="8"/>
      <c r="S768" s="8"/>
      <c r="T768" s="8"/>
      <c r="U768" s="8"/>
      <c r="V768" s="8"/>
      <c r="W768" s="8"/>
      <c r="X768" s="20">
        <v>0.17125058771192414</v>
      </c>
      <c r="Y768" s="20">
        <v>20</v>
      </c>
      <c r="Z768" s="20">
        <f t="shared" si="59"/>
        <v>43.33</v>
      </c>
      <c r="AA768" s="20">
        <v>66.66</v>
      </c>
      <c r="AC768" s="20"/>
      <c r="AJ768">
        <v>0</v>
      </c>
    </row>
    <row r="769" spans="1:36" x14ac:dyDescent="0.3">
      <c r="A769" t="s">
        <v>12</v>
      </c>
      <c r="B769" t="s">
        <v>157</v>
      </c>
      <c r="C769" t="s">
        <v>161</v>
      </c>
      <c r="D769" s="8" t="s">
        <v>171</v>
      </c>
      <c r="E769" s="8" t="s">
        <v>168</v>
      </c>
      <c r="F769" s="8" t="s">
        <v>37</v>
      </c>
      <c r="H769" s="8"/>
      <c r="I769" s="8" t="s">
        <v>193</v>
      </c>
      <c r="J769" s="8" t="s">
        <v>48</v>
      </c>
      <c r="K769" s="8">
        <v>0.01</v>
      </c>
      <c r="L769" s="8" t="s">
        <v>73</v>
      </c>
      <c r="M769" t="s">
        <v>74</v>
      </c>
      <c r="N769" s="8" t="s">
        <v>72</v>
      </c>
      <c r="O769" s="8" t="s">
        <v>66</v>
      </c>
      <c r="P769" s="8"/>
      <c r="R769" s="8"/>
      <c r="S769" s="8"/>
      <c r="T769" s="8"/>
      <c r="U769" s="8"/>
      <c r="V769" s="8"/>
      <c r="W769" s="8"/>
      <c r="X769" s="20">
        <v>0</v>
      </c>
      <c r="Y769" s="20">
        <v>2</v>
      </c>
      <c r="Z769" s="20">
        <f>(AA769+Y769)/2</f>
        <v>34.33</v>
      </c>
      <c r="AA769" s="20">
        <v>66.66</v>
      </c>
      <c r="AC769" s="20"/>
      <c r="AJ769">
        <v>0</v>
      </c>
    </row>
    <row r="770" spans="1:36" x14ac:dyDescent="0.3">
      <c r="A770" s="14" t="s">
        <v>10</v>
      </c>
      <c r="B770" s="8" t="s">
        <v>157</v>
      </c>
      <c r="C770" s="8" t="s">
        <v>161</v>
      </c>
      <c r="D770" s="8" t="s">
        <v>171</v>
      </c>
      <c r="E770" s="8" t="s">
        <v>168</v>
      </c>
      <c r="F770" s="8" t="s">
        <v>38</v>
      </c>
      <c r="H770" s="8"/>
      <c r="I770" s="8" t="s">
        <v>194</v>
      </c>
      <c r="J770" s="8" t="s">
        <v>48</v>
      </c>
      <c r="K770" s="8">
        <v>0.01</v>
      </c>
      <c r="L770" s="8" t="s">
        <v>73</v>
      </c>
      <c r="M770" t="s">
        <v>74</v>
      </c>
      <c r="N770" s="8" t="s">
        <v>72</v>
      </c>
      <c r="O770" s="8" t="s">
        <v>66</v>
      </c>
      <c r="P770" s="8"/>
      <c r="R770" s="8"/>
      <c r="S770" s="8"/>
      <c r="T770" s="8"/>
      <c r="U770" s="8"/>
      <c r="V770" s="8"/>
      <c r="W770" s="8"/>
      <c r="X770" s="20">
        <v>0</v>
      </c>
      <c r="Y770" s="20">
        <v>0</v>
      </c>
      <c r="Z770" s="20">
        <v>2</v>
      </c>
      <c r="AA770" s="20">
        <v>33.33</v>
      </c>
      <c r="AC770" s="20"/>
      <c r="AJ770">
        <v>0</v>
      </c>
    </row>
    <row r="771" spans="1:36" x14ac:dyDescent="0.3">
      <c r="A771" s="14" t="s">
        <v>103</v>
      </c>
      <c r="B771" s="8" t="s">
        <v>157</v>
      </c>
      <c r="C771" s="8" t="s">
        <v>161</v>
      </c>
      <c r="D771" s="8" t="s">
        <v>171</v>
      </c>
      <c r="E771" s="8" t="s">
        <v>168</v>
      </c>
      <c r="F771" s="8" t="s">
        <v>38</v>
      </c>
      <c r="H771" s="8"/>
      <c r="I771" s="8" t="s">
        <v>194</v>
      </c>
      <c r="J771" s="8" t="s">
        <v>48</v>
      </c>
      <c r="K771" s="8">
        <v>0.01</v>
      </c>
      <c r="L771" s="8" t="s">
        <v>73</v>
      </c>
      <c r="M771" t="s">
        <v>74</v>
      </c>
      <c r="N771" s="8" t="s">
        <v>72</v>
      </c>
      <c r="O771" s="8" t="s">
        <v>66</v>
      </c>
      <c r="P771" s="8"/>
      <c r="R771" s="8"/>
      <c r="S771" s="8"/>
      <c r="T771" s="8"/>
      <c r="U771" s="8"/>
      <c r="V771" s="8"/>
      <c r="W771" s="8"/>
      <c r="X771" s="20">
        <v>0</v>
      </c>
      <c r="Y771" s="20">
        <v>5.5224672087450521E-2</v>
      </c>
      <c r="Z771" s="20">
        <v>20</v>
      </c>
      <c r="AA771" s="20">
        <v>33.33</v>
      </c>
      <c r="AC771" s="20"/>
      <c r="AJ771">
        <v>0</v>
      </c>
    </row>
    <row r="772" spans="1:36" x14ac:dyDescent="0.3">
      <c r="A772" s="14" t="s">
        <v>117</v>
      </c>
      <c r="B772" s="8" t="s">
        <v>157</v>
      </c>
      <c r="C772" s="8" t="s">
        <v>161</v>
      </c>
      <c r="D772" s="8" t="s">
        <v>171</v>
      </c>
      <c r="E772" s="8" t="s">
        <v>168</v>
      </c>
      <c r="F772" s="8" t="s">
        <v>38</v>
      </c>
      <c r="H772" s="8"/>
      <c r="I772" s="8" t="s">
        <v>194</v>
      </c>
      <c r="J772" s="8" t="s">
        <v>48</v>
      </c>
      <c r="K772" s="8">
        <v>0.01</v>
      </c>
      <c r="L772" s="8" t="s">
        <v>73</v>
      </c>
      <c r="M772" t="s">
        <v>74</v>
      </c>
      <c r="N772" s="8" t="s">
        <v>72</v>
      </c>
      <c r="O772" s="8" t="s">
        <v>66</v>
      </c>
      <c r="P772" s="8"/>
      <c r="R772" s="8"/>
      <c r="S772" s="8"/>
      <c r="T772" s="8"/>
      <c r="U772" s="8"/>
      <c r="V772" s="8"/>
      <c r="W772" s="8"/>
      <c r="X772" s="20">
        <v>0</v>
      </c>
      <c r="Y772" s="20">
        <v>5.5224672087450521E-2</v>
      </c>
      <c r="Z772" s="20">
        <v>20</v>
      </c>
      <c r="AA772" s="20">
        <v>33.33</v>
      </c>
      <c r="AC772" s="20"/>
      <c r="AJ772">
        <v>0</v>
      </c>
    </row>
    <row r="773" spans="1:36" x14ac:dyDescent="0.3">
      <c r="A773" s="14" t="s">
        <v>124</v>
      </c>
      <c r="B773" s="8" t="s">
        <v>157</v>
      </c>
      <c r="C773" s="8" t="s">
        <v>161</v>
      </c>
      <c r="D773" s="8" t="s">
        <v>171</v>
      </c>
      <c r="E773" s="8" t="s">
        <v>168</v>
      </c>
      <c r="F773" s="8" t="s">
        <v>38</v>
      </c>
      <c r="H773" s="8"/>
      <c r="I773" s="8" t="s">
        <v>194</v>
      </c>
      <c r="J773" s="8" t="s">
        <v>48</v>
      </c>
      <c r="K773" s="8">
        <v>0.01</v>
      </c>
      <c r="L773" s="8" t="s">
        <v>73</v>
      </c>
      <c r="M773" t="s">
        <v>74</v>
      </c>
      <c r="N773" s="8" t="s">
        <v>72</v>
      </c>
      <c r="O773" s="8" t="s">
        <v>66</v>
      </c>
      <c r="P773" s="8"/>
      <c r="R773" s="8"/>
      <c r="S773" s="8"/>
      <c r="T773" s="8"/>
      <c r="U773" s="8"/>
      <c r="V773" s="8"/>
      <c r="W773" s="8"/>
      <c r="X773" s="20">
        <v>0</v>
      </c>
      <c r="Y773" s="20">
        <v>5.5224672087450521E-2</v>
      </c>
      <c r="Z773" s="20">
        <v>20</v>
      </c>
      <c r="AA773" s="20">
        <v>33.33</v>
      </c>
      <c r="AC773" s="20"/>
      <c r="AJ773">
        <v>0</v>
      </c>
    </row>
    <row r="774" spans="1:36" x14ac:dyDescent="0.3">
      <c r="A774" s="14" t="s">
        <v>125</v>
      </c>
      <c r="B774" s="8" t="s">
        <v>157</v>
      </c>
      <c r="C774" s="8" t="s">
        <v>161</v>
      </c>
      <c r="D774" s="8" t="s">
        <v>171</v>
      </c>
      <c r="E774" s="8" t="s">
        <v>168</v>
      </c>
      <c r="F774" s="8" t="s">
        <v>38</v>
      </c>
      <c r="H774" s="8"/>
      <c r="I774" s="8" t="s">
        <v>194</v>
      </c>
      <c r="J774" s="8" t="s">
        <v>48</v>
      </c>
      <c r="K774" s="8">
        <v>0.01</v>
      </c>
      <c r="L774" s="8" t="s">
        <v>73</v>
      </c>
      <c r="M774" t="s">
        <v>74</v>
      </c>
      <c r="N774" s="8" t="s">
        <v>72</v>
      </c>
      <c r="O774" s="8" t="s">
        <v>66</v>
      </c>
      <c r="P774" s="8"/>
      <c r="R774" s="8"/>
      <c r="S774" s="8"/>
      <c r="T774" s="8"/>
      <c r="U774" s="8"/>
      <c r="V774" s="8"/>
      <c r="W774" s="8"/>
      <c r="X774" s="20">
        <v>0</v>
      </c>
      <c r="Y774" s="20">
        <v>5.5224672087450521E-2</v>
      </c>
      <c r="Z774" s="20">
        <v>20</v>
      </c>
      <c r="AA774" s="20">
        <v>33.33</v>
      </c>
      <c r="AC774" s="20"/>
      <c r="AJ774">
        <v>0</v>
      </c>
    </row>
    <row r="775" spans="1:36" x14ac:dyDescent="0.3">
      <c r="A775" s="14" t="s">
        <v>127</v>
      </c>
      <c r="B775" s="8" t="s">
        <v>157</v>
      </c>
      <c r="C775" s="8" t="s">
        <v>161</v>
      </c>
      <c r="D775" s="8" t="s">
        <v>171</v>
      </c>
      <c r="E775" s="8" t="s">
        <v>168</v>
      </c>
      <c r="F775" s="8" t="s">
        <v>38</v>
      </c>
      <c r="H775" s="8"/>
      <c r="I775" s="8" t="s">
        <v>194</v>
      </c>
      <c r="J775" s="8" t="s">
        <v>48</v>
      </c>
      <c r="K775" s="8">
        <v>0.01</v>
      </c>
      <c r="L775" s="8" t="s">
        <v>73</v>
      </c>
      <c r="M775" t="s">
        <v>74</v>
      </c>
      <c r="N775" s="8" t="s">
        <v>72</v>
      </c>
      <c r="O775" s="8" t="s">
        <v>66</v>
      </c>
      <c r="P775" s="8"/>
      <c r="R775" s="8"/>
      <c r="S775" s="8"/>
      <c r="T775" s="8"/>
      <c r="U775" s="8"/>
      <c r="V775" s="8"/>
      <c r="W775" s="8"/>
      <c r="X775" s="20">
        <v>0</v>
      </c>
      <c r="Y775" s="20">
        <v>5.5224672087450521E-2</v>
      </c>
      <c r="Z775" s="20">
        <v>20</v>
      </c>
      <c r="AA775" s="20">
        <v>33.33</v>
      </c>
      <c r="AC775" s="20"/>
      <c r="AJ775">
        <v>0</v>
      </c>
    </row>
    <row r="776" spans="1:36" x14ac:dyDescent="0.3">
      <c r="A776" s="14" t="s">
        <v>128</v>
      </c>
      <c r="B776" s="8" t="s">
        <v>157</v>
      </c>
      <c r="C776" s="8" t="s">
        <v>161</v>
      </c>
      <c r="D776" s="8" t="s">
        <v>171</v>
      </c>
      <c r="E776" s="8" t="s">
        <v>168</v>
      </c>
      <c r="F776" s="8" t="s">
        <v>38</v>
      </c>
      <c r="H776" s="8"/>
      <c r="I776" s="8" t="s">
        <v>194</v>
      </c>
      <c r="J776" s="8" t="s">
        <v>48</v>
      </c>
      <c r="K776" s="8">
        <v>0.01</v>
      </c>
      <c r="L776" s="8" t="s">
        <v>73</v>
      </c>
      <c r="M776" t="s">
        <v>74</v>
      </c>
      <c r="N776" s="8" t="s">
        <v>72</v>
      </c>
      <c r="O776" s="8" t="s">
        <v>66</v>
      </c>
      <c r="P776" s="8"/>
      <c r="R776" s="8"/>
      <c r="S776" s="8"/>
      <c r="T776" s="8"/>
      <c r="U776" s="8"/>
      <c r="V776" s="8"/>
      <c r="W776" s="8"/>
      <c r="X776" s="20">
        <v>0</v>
      </c>
      <c r="Y776" s="20">
        <v>5.5224672087450521E-2</v>
      </c>
      <c r="Z776" s="20">
        <v>20</v>
      </c>
      <c r="AA776" s="20">
        <v>33.33</v>
      </c>
      <c r="AC776" s="20"/>
      <c r="AJ776">
        <v>0</v>
      </c>
    </row>
    <row r="777" spans="1:36" x14ac:dyDescent="0.3">
      <c r="A777" t="s">
        <v>12</v>
      </c>
      <c r="B777" t="s">
        <v>157</v>
      </c>
      <c r="C777" t="s">
        <v>161</v>
      </c>
      <c r="D777" s="8" t="s">
        <v>171</v>
      </c>
      <c r="E777" s="8" t="s">
        <v>168</v>
      </c>
      <c r="F777" s="8" t="s">
        <v>38</v>
      </c>
      <c r="H777" s="8"/>
      <c r="I777" s="8" t="s">
        <v>194</v>
      </c>
      <c r="J777" s="8" t="s">
        <v>48</v>
      </c>
      <c r="K777" s="8">
        <v>0.01</v>
      </c>
      <c r="L777" s="8" t="s">
        <v>73</v>
      </c>
      <c r="M777" t="s">
        <v>74</v>
      </c>
      <c r="N777" s="8" t="s">
        <v>72</v>
      </c>
      <c r="O777" s="8" t="s">
        <v>66</v>
      </c>
      <c r="P777" s="8"/>
      <c r="R777" s="8"/>
      <c r="S777" s="8"/>
      <c r="T777" s="8"/>
      <c r="U777" s="8"/>
      <c r="V777" s="8"/>
      <c r="W777" s="8"/>
      <c r="X777" s="20">
        <v>0</v>
      </c>
      <c r="Y777" s="20">
        <v>0</v>
      </c>
      <c r="Z777" s="20">
        <v>2</v>
      </c>
      <c r="AA777" s="20">
        <v>33.33</v>
      </c>
      <c r="AC777" s="20"/>
      <c r="AJ777">
        <v>0</v>
      </c>
    </row>
    <row r="778" spans="1:36" x14ac:dyDescent="0.3">
      <c r="A778" s="14" t="s">
        <v>10</v>
      </c>
      <c r="B778" s="8" t="s">
        <v>157</v>
      </c>
      <c r="C778" s="8" t="s">
        <v>161</v>
      </c>
      <c r="D778" s="8" t="s">
        <v>171</v>
      </c>
      <c r="E778" s="8" t="s">
        <v>167</v>
      </c>
      <c r="F778" s="8" t="s">
        <v>37</v>
      </c>
      <c r="H778" s="8"/>
      <c r="I778" s="8" t="s">
        <v>37</v>
      </c>
      <c r="J778" s="8" t="s">
        <v>48</v>
      </c>
      <c r="K778" s="8">
        <v>0.01</v>
      </c>
      <c r="L778" s="8" t="s">
        <v>73</v>
      </c>
      <c r="M778" t="s">
        <v>74</v>
      </c>
      <c r="N778" s="8" t="s">
        <v>72</v>
      </c>
      <c r="O778" s="8" t="s">
        <v>66</v>
      </c>
      <c r="X778">
        <v>97.560975609756099</v>
      </c>
      <c r="Y778">
        <v>97.560975609756099</v>
      </c>
      <c r="Z778">
        <v>98.780487804878049</v>
      </c>
      <c r="AA778">
        <v>100</v>
      </c>
      <c r="AC778" t="s">
        <v>198</v>
      </c>
      <c r="AJ778">
        <v>0</v>
      </c>
    </row>
    <row r="779" spans="1:36" x14ac:dyDescent="0.3">
      <c r="A779" s="14" t="s">
        <v>101</v>
      </c>
      <c r="B779" s="8" t="s">
        <v>157</v>
      </c>
      <c r="C779" s="8" t="s">
        <v>161</v>
      </c>
      <c r="D779" s="8" t="s">
        <v>171</v>
      </c>
      <c r="E779" s="8" t="s">
        <v>167</v>
      </c>
      <c r="F779" s="8" t="s">
        <v>37</v>
      </c>
      <c r="H779" s="8"/>
      <c r="I779" s="8" t="s">
        <v>37</v>
      </c>
      <c r="J779" s="8" t="s">
        <v>48</v>
      </c>
      <c r="K779" s="8">
        <v>0.01</v>
      </c>
      <c r="L779" s="8" t="s">
        <v>73</v>
      </c>
      <c r="M779" t="s">
        <v>74</v>
      </c>
      <c r="N779" s="8" t="s">
        <v>72</v>
      </c>
      <c r="O779" s="8" t="s">
        <v>66</v>
      </c>
      <c r="X779">
        <v>92.951219512195124</v>
      </c>
      <c r="Y779">
        <v>92.951219512195124</v>
      </c>
      <c r="Z779">
        <v>96.475609756097555</v>
      </c>
      <c r="AA779">
        <v>100</v>
      </c>
      <c r="AC779" t="s">
        <v>198</v>
      </c>
      <c r="AJ779">
        <v>0</v>
      </c>
    </row>
    <row r="780" spans="1:36" x14ac:dyDescent="0.3">
      <c r="A780" s="14" t="s">
        <v>102</v>
      </c>
      <c r="B780" s="8" t="s">
        <v>157</v>
      </c>
      <c r="C780" s="8" t="s">
        <v>161</v>
      </c>
      <c r="D780" s="8" t="s">
        <v>171</v>
      </c>
      <c r="E780" s="8" t="s">
        <v>167</v>
      </c>
      <c r="F780" s="8" t="s">
        <v>37</v>
      </c>
      <c r="H780" s="8"/>
      <c r="I780" s="8" t="s">
        <v>37</v>
      </c>
      <c r="J780" s="8" t="s">
        <v>48</v>
      </c>
      <c r="K780" s="8">
        <v>0.01</v>
      </c>
      <c r="L780" s="8" t="s">
        <v>73</v>
      </c>
      <c r="M780" t="s">
        <v>74</v>
      </c>
      <c r="N780" s="8" t="s">
        <v>72</v>
      </c>
      <c r="O780" s="8" t="s">
        <v>66</v>
      </c>
      <c r="X780">
        <v>51.864406779661017</v>
      </c>
      <c r="Y780">
        <v>51.864406779661017</v>
      </c>
      <c r="Z780">
        <v>75.932203389830505</v>
      </c>
      <c r="AA780">
        <v>100</v>
      </c>
      <c r="AC780" t="s">
        <v>198</v>
      </c>
      <c r="AJ780">
        <v>0</v>
      </c>
    </row>
    <row r="781" spans="1:36" x14ac:dyDescent="0.3">
      <c r="A781" s="14" t="s">
        <v>103</v>
      </c>
      <c r="B781" s="8" t="s">
        <v>157</v>
      </c>
      <c r="C781" s="8" t="s">
        <v>161</v>
      </c>
      <c r="D781" s="8" t="s">
        <v>171</v>
      </c>
      <c r="E781" s="8" t="s">
        <v>167</v>
      </c>
      <c r="F781" s="8" t="s">
        <v>37</v>
      </c>
      <c r="H781" s="8"/>
      <c r="I781" s="8" t="s">
        <v>37</v>
      </c>
      <c r="J781" s="8" t="s">
        <v>48</v>
      </c>
      <c r="K781" s="8">
        <v>0.01</v>
      </c>
      <c r="L781" s="8" t="s">
        <v>73</v>
      </c>
      <c r="M781" t="s">
        <v>74</v>
      </c>
      <c r="N781" s="8" t="s">
        <v>72</v>
      </c>
      <c r="O781" s="8" t="s">
        <v>66</v>
      </c>
      <c r="X781">
        <v>44.389830508474567</v>
      </c>
      <c r="Y781">
        <v>44.389830508474567</v>
      </c>
      <c r="Z781">
        <v>66.584745762711847</v>
      </c>
      <c r="AA781">
        <v>88.779661016949134</v>
      </c>
      <c r="AC781" t="s">
        <v>198</v>
      </c>
      <c r="AJ781">
        <v>0</v>
      </c>
    </row>
    <row r="782" spans="1:36" x14ac:dyDescent="0.3">
      <c r="A782" s="14" t="s">
        <v>11</v>
      </c>
      <c r="B782" s="8" t="s">
        <v>157</v>
      </c>
      <c r="C782" s="8" t="s">
        <v>161</v>
      </c>
      <c r="D782" s="8" t="s">
        <v>171</v>
      </c>
      <c r="E782" s="8" t="s">
        <v>167</v>
      </c>
      <c r="F782" s="8" t="s">
        <v>37</v>
      </c>
      <c r="H782" s="8"/>
      <c r="I782" s="8" t="s">
        <v>37</v>
      </c>
      <c r="J782" s="8" t="s">
        <v>48</v>
      </c>
      <c r="K782" s="8">
        <v>0.01</v>
      </c>
      <c r="L782" s="8" t="s">
        <v>73</v>
      </c>
      <c r="M782" t="s">
        <v>74</v>
      </c>
      <c r="N782" s="8" t="s">
        <v>72</v>
      </c>
      <c r="O782" s="8" t="s">
        <v>66</v>
      </c>
      <c r="X782">
        <v>90.243902439024396</v>
      </c>
      <c r="Y782">
        <v>90.243902439024396</v>
      </c>
      <c r="Z782">
        <v>95.121951219512198</v>
      </c>
      <c r="AA782">
        <v>100</v>
      </c>
      <c r="AC782" t="s">
        <v>198</v>
      </c>
      <c r="AJ782">
        <v>0</v>
      </c>
    </row>
    <row r="783" spans="1:36" x14ac:dyDescent="0.3">
      <c r="A783" s="14" t="s">
        <v>104</v>
      </c>
      <c r="B783" s="8" t="s">
        <v>157</v>
      </c>
      <c r="C783" s="8" t="s">
        <v>161</v>
      </c>
      <c r="D783" s="8" t="s">
        <v>171</v>
      </c>
      <c r="E783" s="8" t="s">
        <v>167</v>
      </c>
      <c r="F783" s="8" t="s">
        <v>37</v>
      </c>
      <c r="H783" s="8"/>
      <c r="I783" s="8" t="s">
        <v>37</v>
      </c>
      <c r="J783" s="8" t="s">
        <v>48</v>
      </c>
      <c r="K783" s="8">
        <v>0.01</v>
      </c>
      <c r="L783" s="8" t="s">
        <v>73</v>
      </c>
      <c r="M783" t="s">
        <v>74</v>
      </c>
      <c r="N783" s="8" t="s">
        <v>72</v>
      </c>
      <c r="O783" s="8" t="s">
        <v>66</v>
      </c>
      <c r="X783">
        <v>25.474576271186443</v>
      </c>
      <c r="Y783">
        <v>25.474576271186443</v>
      </c>
      <c r="Z783">
        <v>38.211864406779668</v>
      </c>
      <c r="AA783">
        <v>50.949152542372886</v>
      </c>
      <c r="AC783" t="s">
        <v>198</v>
      </c>
      <c r="AJ783">
        <v>0</v>
      </c>
    </row>
    <row r="784" spans="1:36" x14ac:dyDescent="0.3">
      <c r="A784" s="14" t="s">
        <v>105</v>
      </c>
      <c r="B784" s="8" t="s">
        <v>157</v>
      </c>
      <c r="C784" s="8" t="s">
        <v>161</v>
      </c>
      <c r="D784" s="8" t="s">
        <v>171</v>
      </c>
      <c r="E784" s="8" t="s">
        <v>167</v>
      </c>
      <c r="F784" s="8" t="s">
        <v>37</v>
      </c>
      <c r="H784" s="8"/>
      <c r="I784" s="8" t="s">
        <v>37</v>
      </c>
      <c r="J784" s="8" t="s">
        <v>48</v>
      </c>
      <c r="K784" s="8">
        <v>0.01</v>
      </c>
      <c r="L784" s="8" t="s">
        <v>73</v>
      </c>
      <c r="M784" t="s">
        <v>74</v>
      </c>
      <c r="N784" s="8" t="s">
        <v>72</v>
      </c>
      <c r="O784" s="8" t="s">
        <v>66</v>
      </c>
      <c r="X784">
        <v>0</v>
      </c>
      <c r="Y784">
        <v>0</v>
      </c>
      <c r="Z784">
        <v>50</v>
      </c>
      <c r="AA784">
        <v>100</v>
      </c>
      <c r="AC784" t="s">
        <v>199</v>
      </c>
      <c r="AJ784">
        <v>0</v>
      </c>
    </row>
    <row r="785" spans="1:36" x14ac:dyDescent="0.3">
      <c r="A785" s="14" t="s">
        <v>106</v>
      </c>
      <c r="B785" s="8" t="s">
        <v>157</v>
      </c>
      <c r="C785" s="8" t="s">
        <v>161</v>
      </c>
      <c r="D785" s="8" t="s">
        <v>171</v>
      </c>
      <c r="E785" s="8" t="s">
        <v>167</v>
      </c>
      <c r="F785" s="8" t="s">
        <v>37</v>
      </c>
      <c r="H785" s="8"/>
      <c r="I785" s="8" t="s">
        <v>37</v>
      </c>
      <c r="J785" s="8" t="s">
        <v>48</v>
      </c>
      <c r="K785" s="8">
        <v>0.01</v>
      </c>
      <c r="L785" s="8" t="s">
        <v>73</v>
      </c>
      <c r="M785" t="s">
        <v>74</v>
      </c>
      <c r="N785" s="8" t="s">
        <v>72</v>
      </c>
      <c r="O785" s="8" t="s">
        <v>66</v>
      </c>
      <c r="X785">
        <v>35.694915254237294</v>
      </c>
      <c r="Y785">
        <v>35.694915254237294</v>
      </c>
      <c r="Z785">
        <v>53.542372881355945</v>
      </c>
      <c r="AA785">
        <v>71.389830508474589</v>
      </c>
      <c r="AC785" t="s">
        <v>198</v>
      </c>
      <c r="AJ785">
        <v>0</v>
      </c>
    </row>
    <row r="786" spans="1:36" x14ac:dyDescent="0.3">
      <c r="A786" s="14" t="s">
        <v>107</v>
      </c>
      <c r="B786" s="8" t="s">
        <v>157</v>
      </c>
      <c r="C786" s="8" t="s">
        <v>161</v>
      </c>
      <c r="D786" s="8" t="s">
        <v>171</v>
      </c>
      <c r="E786" s="8" t="s">
        <v>167</v>
      </c>
      <c r="F786" s="8" t="s">
        <v>37</v>
      </c>
      <c r="H786" s="8"/>
      <c r="I786" s="8" t="s">
        <v>37</v>
      </c>
      <c r="J786" s="8" t="s">
        <v>48</v>
      </c>
      <c r="K786" s="8">
        <v>0.01</v>
      </c>
      <c r="L786" s="8" t="s">
        <v>73</v>
      </c>
      <c r="M786" t="s">
        <v>74</v>
      </c>
      <c r="N786" s="8" t="s">
        <v>72</v>
      </c>
      <c r="O786" s="8" t="s">
        <v>66</v>
      </c>
      <c r="X786">
        <v>91.219512195121951</v>
      </c>
      <c r="Y786">
        <v>91.219512195121951</v>
      </c>
      <c r="Z786">
        <v>95.609756097560975</v>
      </c>
      <c r="AA786">
        <v>100</v>
      </c>
      <c r="AC786" t="s">
        <v>198</v>
      </c>
      <c r="AJ786">
        <v>0</v>
      </c>
    </row>
    <row r="787" spans="1:36" x14ac:dyDescent="0.3">
      <c r="A787" s="14" t="s">
        <v>108</v>
      </c>
      <c r="B787" s="8" t="s">
        <v>157</v>
      </c>
      <c r="C787" s="8" t="s">
        <v>161</v>
      </c>
      <c r="D787" s="8" t="s">
        <v>171</v>
      </c>
      <c r="E787" s="8" t="s">
        <v>167</v>
      </c>
      <c r="F787" s="8" t="s">
        <v>37</v>
      </c>
      <c r="H787" s="8"/>
      <c r="I787" s="8" t="s">
        <v>37</v>
      </c>
      <c r="J787" s="8" t="s">
        <v>48</v>
      </c>
      <c r="K787" s="8">
        <v>0.01</v>
      </c>
      <c r="L787" s="8" t="s">
        <v>73</v>
      </c>
      <c r="M787" t="s">
        <v>74</v>
      </c>
      <c r="N787" s="8" t="s">
        <v>72</v>
      </c>
      <c r="O787" s="8" t="s">
        <v>66</v>
      </c>
      <c r="X787">
        <v>88.609756097560975</v>
      </c>
      <c r="Y787">
        <v>88.609756097560975</v>
      </c>
      <c r="Z787">
        <v>94.304878048780495</v>
      </c>
      <c r="AA787">
        <v>100</v>
      </c>
      <c r="AC787" t="s">
        <v>198</v>
      </c>
      <c r="AJ787">
        <v>0</v>
      </c>
    </row>
    <row r="788" spans="1:36" x14ac:dyDescent="0.3">
      <c r="A788" s="14" t="s">
        <v>109</v>
      </c>
      <c r="B788" s="8" t="s">
        <v>157</v>
      </c>
      <c r="C788" s="8" t="s">
        <v>161</v>
      </c>
      <c r="D788" s="8" t="s">
        <v>171</v>
      </c>
      <c r="E788" s="8" t="s">
        <v>167</v>
      </c>
      <c r="F788" s="8" t="s">
        <v>37</v>
      </c>
      <c r="H788" s="8"/>
      <c r="I788" s="8" t="s">
        <v>37</v>
      </c>
      <c r="J788" s="8" t="s">
        <v>48</v>
      </c>
      <c r="K788" s="8">
        <v>0.01</v>
      </c>
      <c r="L788" s="8" t="s">
        <v>73</v>
      </c>
      <c r="M788" t="s">
        <v>74</v>
      </c>
      <c r="N788" s="8" t="s">
        <v>72</v>
      </c>
      <c r="O788" s="8" t="s">
        <v>66</v>
      </c>
      <c r="X788">
        <v>56.898305084745758</v>
      </c>
      <c r="Y788">
        <v>56.898305084745758</v>
      </c>
      <c r="Z788">
        <v>78.449152542372872</v>
      </c>
      <c r="AA788">
        <v>100</v>
      </c>
      <c r="AC788" t="s">
        <v>198</v>
      </c>
      <c r="AJ788">
        <v>0</v>
      </c>
    </row>
    <row r="789" spans="1:36" x14ac:dyDescent="0.3">
      <c r="A789" s="14" t="s">
        <v>110</v>
      </c>
      <c r="B789" s="8" t="s">
        <v>157</v>
      </c>
      <c r="C789" s="8" t="s">
        <v>161</v>
      </c>
      <c r="D789" s="8" t="s">
        <v>171</v>
      </c>
      <c r="E789" s="8" t="s">
        <v>167</v>
      </c>
      <c r="F789" s="8" t="s">
        <v>37</v>
      </c>
      <c r="H789" s="8"/>
      <c r="I789" s="8" t="s">
        <v>37</v>
      </c>
      <c r="J789" s="8" t="s">
        <v>48</v>
      </c>
      <c r="K789" s="8">
        <v>0.01</v>
      </c>
      <c r="L789" s="8" t="s">
        <v>73</v>
      </c>
      <c r="M789" t="s">
        <v>74</v>
      </c>
      <c r="N789" s="8" t="s">
        <v>72</v>
      </c>
      <c r="O789" s="8" t="s">
        <v>66</v>
      </c>
      <c r="X789">
        <v>92.975609756097555</v>
      </c>
      <c r="Y789">
        <v>92.975609756097555</v>
      </c>
      <c r="Z789">
        <v>96.487804878048777</v>
      </c>
      <c r="AA789">
        <v>100</v>
      </c>
      <c r="AC789" t="s">
        <v>198</v>
      </c>
      <c r="AJ789">
        <v>0</v>
      </c>
    </row>
    <row r="790" spans="1:36" x14ac:dyDescent="0.3">
      <c r="A790" s="14" t="s">
        <v>111</v>
      </c>
      <c r="B790" s="8" t="s">
        <v>157</v>
      </c>
      <c r="C790" s="8" t="s">
        <v>161</v>
      </c>
      <c r="D790" s="8" t="s">
        <v>171</v>
      </c>
      <c r="E790" s="8" t="s">
        <v>167</v>
      </c>
      <c r="F790" s="8" t="s">
        <v>37</v>
      </c>
      <c r="H790" s="8"/>
      <c r="I790" s="8" t="s">
        <v>37</v>
      </c>
      <c r="J790" s="8" t="s">
        <v>48</v>
      </c>
      <c r="K790" s="8">
        <v>0.01</v>
      </c>
      <c r="L790" s="8" t="s">
        <v>73</v>
      </c>
      <c r="M790" t="s">
        <v>74</v>
      </c>
      <c r="N790" s="8" t="s">
        <v>72</v>
      </c>
      <c r="O790" s="8" t="s">
        <v>66</v>
      </c>
      <c r="X790">
        <v>100</v>
      </c>
      <c r="Y790">
        <v>100</v>
      </c>
      <c r="Z790">
        <v>100</v>
      </c>
      <c r="AA790">
        <v>100</v>
      </c>
      <c r="AC790" t="s">
        <v>198</v>
      </c>
      <c r="AJ790">
        <v>0</v>
      </c>
    </row>
    <row r="791" spans="1:36" x14ac:dyDescent="0.3">
      <c r="A791" s="14" t="s">
        <v>112</v>
      </c>
      <c r="B791" s="8" t="s">
        <v>157</v>
      </c>
      <c r="C791" s="8" t="s">
        <v>161</v>
      </c>
      <c r="D791" s="8" t="s">
        <v>171</v>
      </c>
      <c r="E791" s="8" t="s">
        <v>167</v>
      </c>
      <c r="F791" s="8" t="s">
        <v>37</v>
      </c>
      <c r="H791" s="8"/>
      <c r="I791" s="8" t="s">
        <v>37</v>
      </c>
      <c r="J791" s="8" t="s">
        <v>48</v>
      </c>
      <c r="K791" s="8">
        <v>0.01</v>
      </c>
      <c r="L791" s="8" t="s">
        <v>73</v>
      </c>
      <c r="M791" t="s">
        <v>74</v>
      </c>
      <c r="N791" s="8" t="s">
        <v>72</v>
      </c>
      <c r="O791" s="8" t="s">
        <v>66</v>
      </c>
      <c r="X791">
        <v>20.440677966101703</v>
      </c>
      <c r="Y791">
        <v>20.440677966101703</v>
      </c>
      <c r="Z791">
        <v>30.661016949152554</v>
      </c>
      <c r="AA791">
        <v>40.881355932203405</v>
      </c>
      <c r="AC791" t="s">
        <v>198</v>
      </c>
      <c r="AJ791">
        <v>0</v>
      </c>
    </row>
    <row r="792" spans="1:36" x14ac:dyDescent="0.3">
      <c r="A792" s="14" t="s">
        <v>113</v>
      </c>
      <c r="B792" s="8" t="s">
        <v>157</v>
      </c>
      <c r="C792" s="8" t="s">
        <v>161</v>
      </c>
      <c r="D792" s="8" t="s">
        <v>171</v>
      </c>
      <c r="E792" s="8" t="s">
        <v>167</v>
      </c>
      <c r="F792" s="8" t="s">
        <v>37</v>
      </c>
      <c r="H792" s="8"/>
      <c r="I792" s="8" t="s">
        <v>37</v>
      </c>
      <c r="J792" s="8" t="s">
        <v>48</v>
      </c>
      <c r="K792" s="8">
        <v>0.01</v>
      </c>
      <c r="L792" s="8" t="s">
        <v>73</v>
      </c>
      <c r="M792" t="s">
        <v>74</v>
      </c>
      <c r="N792" s="8" t="s">
        <v>72</v>
      </c>
      <c r="O792" s="8" t="s">
        <v>66</v>
      </c>
      <c r="X792">
        <v>9.9152542372881349</v>
      </c>
      <c r="Y792">
        <v>9.9152542372881349</v>
      </c>
      <c r="Z792">
        <v>14.872881355932202</v>
      </c>
      <c r="AA792">
        <v>19.83050847457627</v>
      </c>
      <c r="AC792" t="s">
        <v>198</v>
      </c>
      <c r="AJ792">
        <v>0</v>
      </c>
    </row>
    <row r="793" spans="1:36" x14ac:dyDescent="0.3">
      <c r="A793" s="14" t="s">
        <v>114</v>
      </c>
      <c r="B793" s="8" t="s">
        <v>157</v>
      </c>
      <c r="C793" s="8" t="s">
        <v>161</v>
      </c>
      <c r="D793" s="8" t="s">
        <v>171</v>
      </c>
      <c r="E793" s="8" t="s">
        <v>167</v>
      </c>
      <c r="F793" s="8" t="s">
        <v>37</v>
      </c>
      <c r="H793" s="8"/>
      <c r="I793" s="8" t="s">
        <v>37</v>
      </c>
      <c r="J793" s="8" t="s">
        <v>48</v>
      </c>
      <c r="K793" s="8">
        <v>0.01</v>
      </c>
      <c r="L793" s="8" t="s">
        <v>73</v>
      </c>
      <c r="M793" t="s">
        <v>74</v>
      </c>
      <c r="N793" s="8" t="s">
        <v>72</v>
      </c>
      <c r="O793" s="8" t="s">
        <v>66</v>
      </c>
      <c r="X793">
        <v>98.853658536585371</v>
      </c>
      <c r="Y793">
        <v>98.853658536585371</v>
      </c>
      <c r="Z793">
        <v>99.426829268292693</v>
      </c>
      <c r="AA793">
        <v>100</v>
      </c>
      <c r="AC793" t="s">
        <v>198</v>
      </c>
      <c r="AJ793">
        <v>0</v>
      </c>
    </row>
    <row r="794" spans="1:36" x14ac:dyDescent="0.3">
      <c r="A794" s="14" t="s">
        <v>115</v>
      </c>
      <c r="B794" s="8" t="s">
        <v>157</v>
      </c>
      <c r="C794" s="8" t="s">
        <v>161</v>
      </c>
      <c r="D794" s="8" t="s">
        <v>171</v>
      </c>
      <c r="E794" s="8" t="s">
        <v>167</v>
      </c>
      <c r="F794" s="8" t="s">
        <v>37</v>
      </c>
      <c r="H794" s="8"/>
      <c r="I794" s="8" t="s">
        <v>37</v>
      </c>
      <c r="J794" s="8" t="s">
        <v>48</v>
      </c>
      <c r="K794" s="8">
        <v>0.01</v>
      </c>
      <c r="L794" s="8" t="s">
        <v>73</v>
      </c>
      <c r="M794" t="s">
        <v>74</v>
      </c>
      <c r="N794" s="8" t="s">
        <v>72</v>
      </c>
      <c r="O794" s="8" t="s">
        <v>66</v>
      </c>
      <c r="X794">
        <v>59.49152542372881</v>
      </c>
      <c r="Y794">
        <v>59.49152542372881</v>
      </c>
      <c r="Z794">
        <v>79.745762711864401</v>
      </c>
      <c r="AA794">
        <v>100</v>
      </c>
      <c r="AC794" t="s">
        <v>198</v>
      </c>
      <c r="AJ794">
        <v>0</v>
      </c>
    </row>
    <row r="795" spans="1:36" x14ac:dyDescent="0.3">
      <c r="A795" s="14" t="s">
        <v>116</v>
      </c>
      <c r="B795" s="8" t="s">
        <v>157</v>
      </c>
      <c r="C795" s="8" t="s">
        <v>161</v>
      </c>
      <c r="D795" s="8" t="s">
        <v>171</v>
      </c>
      <c r="E795" s="8" t="s">
        <v>167</v>
      </c>
      <c r="F795" s="8" t="s">
        <v>37</v>
      </c>
      <c r="H795" s="8"/>
      <c r="I795" s="8" t="s">
        <v>37</v>
      </c>
      <c r="J795" s="8" t="s">
        <v>48</v>
      </c>
      <c r="K795" s="8">
        <v>0.01</v>
      </c>
      <c r="L795" s="8" t="s">
        <v>73</v>
      </c>
      <c r="M795" t="s">
        <v>74</v>
      </c>
      <c r="N795" s="8" t="s">
        <v>72</v>
      </c>
      <c r="O795" s="8" t="s">
        <v>66</v>
      </c>
      <c r="X795">
        <v>100</v>
      </c>
      <c r="Y795">
        <v>100</v>
      </c>
      <c r="Z795">
        <v>100</v>
      </c>
      <c r="AA795">
        <v>100</v>
      </c>
      <c r="AC795" t="s">
        <v>198</v>
      </c>
      <c r="AJ795">
        <v>0</v>
      </c>
    </row>
    <row r="796" spans="1:36" x14ac:dyDescent="0.3">
      <c r="A796" s="14" t="s">
        <v>117</v>
      </c>
      <c r="B796" s="8" t="s">
        <v>157</v>
      </c>
      <c r="C796" s="8" t="s">
        <v>161</v>
      </c>
      <c r="D796" s="8" t="s">
        <v>171</v>
      </c>
      <c r="E796" s="8" t="s">
        <v>167</v>
      </c>
      <c r="F796" s="8" t="s">
        <v>37</v>
      </c>
      <c r="H796" s="8"/>
      <c r="I796" s="8" t="s">
        <v>37</v>
      </c>
      <c r="J796" s="8" t="s">
        <v>48</v>
      </c>
      <c r="K796" s="8">
        <v>0.01</v>
      </c>
      <c r="L796" s="8" t="s">
        <v>73</v>
      </c>
      <c r="M796" t="s">
        <v>74</v>
      </c>
      <c r="N796" s="8" t="s">
        <v>72</v>
      </c>
      <c r="O796" s="8" t="s">
        <v>66</v>
      </c>
      <c r="X796">
        <v>92.658536585365852</v>
      </c>
      <c r="Y796">
        <v>92.658536585365852</v>
      </c>
      <c r="Z796">
        <v>96.329268292682926</v>
      </c>
      <c r="AA796">
        <v>100</v>
      </c>
      <c r="AC796" t="s">
        <v>198</v>
      </c>
      <c r="AJ796">
        <v>0</v>
      </c>
    </row>
    <row r="797" spans="1:36" x14ac:dyDescent="0.3">
      <c r="A797" s="14" t="s">
        <v>118</v>
      </c>
      <c r="B797" s="8" t="s">
        <v>157</v>
      </c>
      <c r="C797" s="8" t="s">
        <v>161</v>
      </c>
      <c r="D797" s="8" t="s">
        <v>171</v>
      </c>
      <c r="E797" s="8" t="s">
        <v>167</v>
      </c>
      <c r="F797" s="8" t="s">
        <v>37</v>
      </c>
      <c r="H797" s="8"/>
      <c r="I797" s="8" t="s">
        <v>37</v>
      </c>
      <c r="J797" s="8" t="s">
        <v>48</v>
      </c>
      <c r="K797" s="8">
        <v>0.01</v>
      </c>
      <c r="L797" s="8" t="s">
        <v>73</v>
      </c>
      <c r="M797" t="s">
        <v>74</v>
      </c>
      <c r="N797" s="8" t="s">
        <v>72</v>
      </c>
      <c r="O797" s="8" t="s">
        <v>66</v>
      </c>
      <c r="X797">
        <v>92.975609756097555</v>
      </c>
      <c r="Y797">
        <v>92.975609756097555</v>
      </c>
      <c r="Z797">
        <v>96.487804878048777</v>
      </c>
      <c r="AA797">
        <v>100</v>
      </c>
      <c r="AC797" t="s">
        <v>198</v>
      </c>
      <c r="AJ797">
        <v>0</v>
      </c>
    </row>
    <row r="798" spans="1:36" x14ac:dyDescent="0.3">
      <c r="A798" s="14" t="s">
        <v>119</v>
      </c>
      <c r="B798" s="8" t="s">
        <v>157</v>
      </c>
      <c r="C798" s="8" t="s">
        <v>161</v>
      </c>
      <c r="D798" s="8" t="s">
        <v>171</v>
      </c>
      <c r="E798" s="8" t="s">
        <v>167</v>
      </c>
      <c r="F798" s="8" t="s">
        <v>37</v>
      </c>
      <c r="H798" s="8"/>
      <c r="I798" s="8" t="s">
        <v>37</v>
      </c>
      <c r="J798" s="8" t="s">
        <v>48</v>
      </c>
      <c r="K798" s="8">
        <v>0.01</v>
      </c>
      <c r="L798" s="8" t="s">
        <v>73</v>
      </c>
      <c r="M798" t="s">
        <v>74</v>
      </c>
      <c r="N798" s="8" t="s">
        <v>72</v>
      </c>
      <c r="O798" s="8" t="s">
        <v>66</v>
      </c>
      <c r="X798">
        <v>91.121951219512198</v>
      </c>
      <c r="Y798">
        <v>91.121951219512198</v>
      </c>
      <c r="Z798">
        <v>95.560975609756099</v>
      </c>
      <c r="AA798">
        <v>100</v>
      </c>
      <c r="AC798" t="s">
        <v>198</v>
      </c>
      <c r="AJ798">
        <v>0</v>
      </c>
    </row>
    <row r="799" spans="1:36" x14ac:dyDescent="0.3">
      <c r="A799" s="14" t="s">
        <v>120</v>
      </c>
      <c r="B799" s="8" t="s">
        <v>157</v>
      </c>
      <c r="C799" s="8" t="s">
        <v>161</v>
      </c>
      <c r="D799" s="8" t="s">
        <v>171</v>
      </c>
      <c r="E799" s="8" t="s">
        <v>167</v>
      </c>
      <c r="F799" s="8" t="s">
        <v>37</v>
      </c>
      <c r="H799" s="8"/>
      <c r="I799" s="8" t="s">
        <v>37</v>
      </c>
      <c r="J799" s="8" t="s">
        <v>48</v>
      </c>
      <c r="K799" s="8">
        <v>0.01</v>
      </c>
      <c r="L799" s="8" t="s">
        <v>73</v>
      </c>
      <c r="M799" t="s">
        <v>74</v>
      </c>
      <c r="N799" s="8" t="s">
        <v>72</v>
      </c>
      <c r="O799" s="8" t="s">
        <v>66</v>
      </c>
      <c r="X799">
        <v>91.463414634146346</v>
      </c>
      <c r="Y799">
        <v>91.463414634146346</v>
      </c>
      <c r="Z799">
        <v>95.731707317073173</v>
      </c>
      <c r="AA799">
        <v>100</v>
      </c>
      <c r="AC799" t="s">
        <v>198</v>
      </c>
      <c r="AJ799">
        <v>0</v>
      </c>
    </row>
    <row r="800" spans="1:36" x14ac:dyDescent="0.3">
      <c r="A800" s="14" t="s">
        <v>121</v>
      </c>
      <c r="B800" s="8" t="s">
        <v>157</v>
      </c>
      <c r="C800" s="8" t="s">
        <v>161</v>
      </c>
      <c r="D800" s="8" t="s">
        <v>171</v>
      </c>
      <c r="E800" s="8" t="s">
        <v>167</v>
      </c>
      <c r="F800" s="8" t="s">
        <v>37</v>
      </c>
      <c r="H800" s="8"/>
      <c r="I800" s="8" t="s">
        <v>37</v>
      </c>
      <c r="J800" s="8" t="s">
        <v>48</v>
      </c>
      <c r="K800" s="8">
        <v>0.01</v>
      </c>
      <c r="L800" s="8" t="s">
        <v>73</v>
      </c>
      <c r="M800" t="s">
        <v>74</v>
      </c>
      <c r="N800" s="8" t="s">
        <v>72</v>
      </c>
      <c r="O800" s="8" t="s">
        <v>66</v>
      </c>
      <c r="X800">
        <v>57.050847457627114</v>
      </c>
      <c r="Y800">
        <v>57.050847457627114</v>
      </c>
      <c r="Z800">
        <v>78.525423728813564</v>
      </c>
      <c r="AA800">
        <v>100</v>
      </c>
      <c r="AC800" t="s">
        <v>198</v>
      </c>
      <c r="AJ800">
        <v>0</v>
      </c>
    </row>
    <row r="801" spans="1:36" x14ac:dyDescent="0.3">
      <c r="A801" s="14" t="s">
        <v>122</v>
      </c>
      <c r="B801" s="8" t="s">
        <v>157</v>
      </c>
      <c r="C801" s="8" t="s">
        <v>161</v>
      </c>
      <c r="D801" s="8" t="s">
        <v>171</v>
      </c>
      <c r="E801" s="8" t="s">
        <v>167</v>
      </c>
      <c r="F801" s="8" t="s">
        <v>37</v>
      </c>
      <c r="H801" s="8"/>
      <c r="I801" s="8" t="s">
        <v>37</v>
      </c>
      <c r="J801" s="8" t="s">
        <v>48</v>
      </c>
      <c r="K801" s="8">
        <v>0.01</v>
      </c>
      <c r="L801" s="8" t="s">
        <v>73</v>
      </c>
      <c r="M801" t="s">
        <v>74</v>
      </c>
      <c r="N801" s="8" t="s">
        <v>72</v>
      </c>
      <c r="O801" s="8" t="s">
        <v>66</v>
      </c>
      <c r="X801">
        <v>63.152542372881349</v>
      </c>
      <c r="Y801">
        <v>63.152542372881349</v>
      </c>
      <c r="Z801">
        <v>81.576271186440678</v>
      </c>
      <c r="AA801">
        <v>100</v>
      </c>
      <c r="AC801" t="s">
        <v>198</v>
      </c>
      <c r="AJ801">
        <v>0</v>
      </c>
    </row>
    <row r="802" spans="1:36" x14ac:dyDescent="0.3">
      <c r="A802" s="14" t="s">
        <v>123</v>
      </c>
      <c r="B802" s="8" t="s">
        <v>157</v>
      </c>
      <c r="C802" s="8" t="s">
        <v>161</v>
      </c>
      <c r="D802" s="8" t="s">
        <v>171</v>
      </c>
      <c r="E802" s="8" t="s">
        <v>167</v>
      </c>
      <c r="F802" s="8" t="s">
        <v>37</v>
      </c>
      <c r="H802" s="8"/>
      <c r="I802" s="8" t="s">
        <v>37</v>
      </c>
      <c r="J802" s="8" t="s">
        <v>48</v>
      </c>
      <c r="K802" s="8">
        <v>0.01</v>
      </c>
      <c r="L802" s="8" t="s">
        <v>73</v>
      </c>
      <c r="M802" t="s">
        <v>74</v>
      </c>
      <c r="N802" s="8" t="s">
        <v>72</v>
      </c>
      <c r="O802" s="8" t="s">
        <v>66</v>
      </c>
      <c r="X802">
        <v>67.576271186440664</v>
      </c>
      <c r="Y802">
        <v>67.576271186440664</v>
      </c>
      <c r="Z802">
        <v>83.788135593220332</v>
      </c>
      <c r="AA802">
        <v>100</v>
      </c>
      <c r="AC802" t="s">
        <v>198</v>
      </c>
      <c r="AJ802">
        <v>0</v>
      </c>
    </row>
    <row r="803" spans="1:36" x14ac:dyDescent="0.3">
      <c r="A803" s="14" t="s">
        <v>124</v>
      </c>
      <c r="B803" s="8" t="s">
        <v>157</v>
      </c>
      <c r="C803" s="8" t="s">
        <v>161</v>
      </c>
      <c r="D803" s="8" t="s">
        <v>171</v>
      </c>
      <c r="E803" s="8" t="s">
        <v>167</v>
      </c>
      <c r="F803" s="8" t="s">
        <v>37</v>
      </c>
      <c r="H803" s="8"/>
      <c r="I803" s="8" t="s">
        <v>37</v>
      </c>
      <c r="J803" s="8" t="s">
        <v>48</v>
      </c>
      <c r="K803" s="8">
        <v>0.01</v>
      </c>
      <c r="L803" s="8" t="s">
        <v>73</v>
      </c>
      <c r="M803" t="s">
        <v>74</v>
      </c>
      <c r="N803" s="8" t="s">
        <v>72</v>
      </c>
      <c r="O803" s="8" t="s">
        <v>66</v>
      </c>
      <c r="X803">
        <v>89.048780487804876</v>
      </c>
      <c r="Y803">
        <v>89.048780487804876</v>
      </c>
      <c r="Z803">
        <v>94.524390243902445</v>
      </c>
      <c r="AA803">
        <v>100</v>
      </c>
      <c r="AC803" t="s">
        <v>198</v>
      </c>
      <c r="AJ803">
        <v>0</v>
      </c>
    </row>
    <row r="804" spans="1:36" x14ac:dyDescent="0.3">
      <c r="A804" s="14" t="s">
        <v>125</v>
      </c>
      <c r="B804" s="8" t="s">
        <v>157</v>
      </c>
      <c r="C804" s="8" t="s">
        <v>161</v>
      </c>
      <c r="D804" s="8" t="s">
        <v>171</v>
      </c>
      <c r="E804" s="8" t="s">
        <v>167</v>
      </c>
      <c r="F804" s="8" t="s">
        <v>37</v>
      </c>
      <c r="H804" s="8"/>
      <c r="I804" s="8" t="s">
        <v>37</v>
      </c>
      <c r="J804" s="8" t="s">
        <v>48</v>
      </c>
      <c r="K804" s="8">
        <v>0.01</v>
      </c>
      <c r="L804" s="8" t="s">
        <v>73</v>
      </c>
      <c r="M804" t="s">
        <v>74</v>
      </c>
      <c r="N804" s="8" t="s">
        <v>72</v>
      </c>
      <c r="O804" s="8" t="s">
        <v>66</v>
      </c>
      <c r="X804">
        <v>96.024390243902445</v>
      </c>
      <c r="Y804">
        <v>96.024390243902445</v>
      </c>
      <c r="Z804">
        <v>98.012195121951223</v>
      </c>
      <c r="AA804">
        <v>100</v>
      </c>
      <c r="AC804" t="s">
        <v>198</v>
      </c>
      <c r="AJ804">
        <v>0</v>
      </c>
    </row>
    <row r="805" spans="1:36" x14ac:dyDescent="0.3">
      <c r="A805" s="14" t="s">
        <v>126</v>
      </c>
      <c r="B805" s="8" t="s">
        <v>157</v>
      </c>
      <c r="C805" s="8" t="s">
        <v>161</v>
      </c>
      <c r="D805" s="8" t="s">
        <v>171</v>
      </c>
      <c r="E805" s="8" t="s">
        <v>167</v>
      </c>
      <c r="F805" s="8" t="s">
        <v>37</v>
      </c>
      <c r="H805" s="8"/>
      <c r="I805" s="8" t="s">
        <v>37</v>
      </c>
      <c r="J805" s="8" t="s">
        <v>48</v>
      </c>
      <c r="K805" s="8">
        <v>0.01</v>
      </c>
      <c r="L805" s="8" t="s">
        <v>73</v>
      </c>
      <c r="M805" t="s">
        <v>74</v>
      </c>
      <c r="N805" s="8" t="s">
        <v>72</v>
      </c>
      <c r="O805" s="8" t="s">
        <v>66</v>
      </c>
      <c r="X805">
        <v>49.423728813559329</v>
      </c>
      <c r="Y805">
        <v>49.423728813559329</v>
      </c>
      <c r="Z805">
        <v>74.13559322033899</v>
      </c>
      <c r="AA805">
        <v>98.847457627118658</v>
      </c>
      <c r="AC805" t="s">
        <v>198</v>
      </c>
      <c r="AJ805">
        <v>0</v>
      </c>
    </row>
    <row r="806" spans="1:36" x14ac:dyDescent="0.3">
      <c r="A806" s="14" t="s">
        <v>127</v>
      </c>
      <c r="B806" s="8" t="s">
        <v>157</v>
      </c>
      <c r="C806" s="8" t="s">
        <v>161</v>
      </c>
      <c r="D806" s="8" t="s">
        <v>171</v>
      </c>
      <c r="E806" s="8" t="s">
        <v>167</v>
      </c>
      <c r="F806" s="8" t="s">
        <v>37</v>
      </c>
      <c r="H806" s="8"/>
      <c r="I806" s="8" t="s">
        <v>37</v>
      </c>
      <c r="J806" s="8" t="s">
        <v>48</v>
      </c>
      <c r="K806" s="8">
        <v>0.01</v>
      </c>
      <c r="L806" s="8" t="s">
        <v>73</v>
      </c>
      <c r="M806" t="s">
        <v>74</v>
      </c>
      <c r="N806" s="8" t="s">
        <v>72</v>
      </c>
      <c r="O806" s="8" t="s">
        <v>66</v>
      </c>
      <c r="X806">
        <v>100</v>
      </c>
      <c r="Y806">
        <v>100</v>
      </c>
      <c r="Z806">
        <v>100</v>
      </c>
      <c r="AA806">
        <v>100</v>
      </c>
      <c r="AC806" t="s">
        <v>198</v>
      </c>
      <c r="AJ806">
        <v>0</v>
      </c>
    </row>
    <row r="807" spans="1:36" x14ac:dyDescent="0.3">
      <c r="A807" s="14" t="s">
        <v>128</v>
      </c>
      <c r="B807" s="8" t="s">
        <v>157</v>
      </c>
      <c r="C807" s="8" t="s">
        <v>161</v>
      </c>
      <c r="D807" s="8" t="s">
        <v>171</v>
      </c>
      <c r="E807" s="8" t="s">
        <v>167</v>
      </c>
      <c r="F807" s="8" t="s">
        <v>37</v>
      </c>
      <c r="H807" s="8"/>
      <c r="I807" s="8" t="s">
        <v>37</v>
      </c>
      <c r="J807" s="8" t="s">
        <v>48</v>
      </c>
      <c r="K807" s="8">
        <v>0.01</v>
      </c>
      <c r="L807" s="8" t="s">
        <v>73</v>
      </c>
      <c r="M807" t="s">
        <v>74</v>
      </c>
      <c r="N807" s="8" t="s">
        <v>72</v>
      </c>
      <c r="O807" s="8" t="s">
        <v>66</v>
      </c>
      <c r="X807">
        <v>89.853658536585371</v>
      </c>
      <c r="Y807">
        <v>89.853658536585371</v>
      </c>
      <c r="Z807">
        <v>94.926829268292693</v>
      </c>
      <c r="AA807">
        <v>100</v>
      </c>
      <c r="AC807" t="s">
        <v>198</v>
      </c>
      <c r="AJ807">
        <v>0</v>
      </c>
    </row>
    <row r="808" spans="1:36" x14ac:dyDescent="0.3">
      <c r="A808" s="14" t="s">
        <v>129</v>
      </c>
      <c r="B808" s="8" t="s">
        <v>157</v>
      </c>
      <c r="C808" s="8" t="s">
        <v>161</v>
      </c>
      <c r="D808" s="8" t="s">
        <v>171</v>
      </c>
      <c r="E808" s="8" t="s">
        <v>167</v>
      </c>
      <c r="F808" s="8" t="s">
        <v>37</v>
      </c>
      <c r="H808" s="8"/>
      <c r="I808" s="8" t="s">
        <v>37</v>
      </c>
      <c r="J808" s="8" t="s">
        <v>48</v>
      </c>
      <c r="K808" s="8">
        <v>0.01</v>
      </c>
      <c r="L808" s="8" t="s">
        <v>73</v>
      </c>
      <c r="M808" t="s">
        <v>74</v>
      </c>
      <c r="N808" s="8" t="s">
        <v>72</v>
      </c>
      <c r="O808" s="8" t="s">
        <v>66</v>
      </c>
      <c r="X808">
        <v>100</v>
      </c>
      <c r="Y808">
        <v>100</v>
      </c>
      <c r="Z808">
        <v>100</v>
      </c>
      <c r="AA808">
        <v>100</v>
      </c>
      <c r="AC808" t="s">
        <v>198</v>
      </c>
      <c r="AJ808">
        <v>0</v>
      </c>
    </row>
    <row r="809" spans="1:36" x14ac:dyDescent="0.3">
      <c r="A809" s="14" t="s">
        <v>130</v>
      </c>
      <c r="B809" s="8" t="s">
        <v>157</v>
      </c>
      <c r="C809" s="8" t="s">
        <v>161</v>
      </c>
      <c r="D809" s="8" t="s">
        <v>171</v>
      </c>
      <c r="E809" s="8" t="s">
        <v>167</v>
      </c>
      <c r="F809" s="8" t="s">
        <v>37</v>
      </c>
      <c r="H809" s="8"/>
      <c r="I809" s="8" t="s">
        <v>37</v>
      </c>
      <c r="J809" s="8" t="s">
        <v>48</v>
      </c>
      <c r="K809" s="8">
        <v>0.01</v>
      </c>
      <c r="L809" s="8" t="s">
        <v>73</v>
      </c>
      <c r="M809" t="s">
        <v>74</v>
      </c>
      <c r="N809" s="8" t="s">
        <v>72</v>
      </c>
      <c r="O809" s="8" t="s">
        <v>66</v>
      </c>
      <c r="X809">
        <v>97.439024390243901</v>
      </c>
      <c r="Y809">
        <v>97.439024390243901</v>
      </c>
      <c r="Z809">
        <v>98.719512195121951</v>
      </c>
      <c r="AA809">
        <v>100</v>
      </c>
      <c r="AC809" t="s">
        <v>198</v>
      </c>
      <c r="AJ809">
        <v>0</v>
      </c>
    </row>
    <row r="810" spans="1:36" x14ac:dyDescent="0.3">
      <c r="A810" s="14" t="s">
        <v>131</v>
      </c>
      <c r="B810" s="8" t="s">
        <v>157</v>
      </c>
      <c r="C810" s="8" t="s">
        <v>161</v>
      </c>
      <c r="D810" s="8" t="s">
        <v>171</v>
      </c>
      <c r="E810" s="8" t="s">
        <v>167</v>
      </c>
      <c r="F810" s="8" t="s">
        <v>37</v>
      </c>
      <c r="H810" s="8"/>
      <c r="I810" s="8" t="s">
        <v>37</v>
      </c>
      <c r="J810" s="8" t="s">
        <v>48</v>
      </c>
      <c r="K810" s="8">
        <v>0.01</v>
      </c>
      <c r="L810" s="8" t="s">
        <v>73</v>
      </c>
      <c r="M810" t="s">
        <v>74</v>
      </c>
      <c r="N810" s="8" t="s">
        <v>72</v>
      </c>
      <c r="O810" s="8" t="s">
        <v>66</v>
      </c>
      <c r="X810">
        <v>51.101694915254235</v>
      </c>
      <c r="Y810">
        <v>51.101694915254235</v>
      </c>
      <c r="Z810">
        <v>75.550847457627114</v>
      </c>
      <c r="AA810">
        <v>100</v>
      </c>
      <c r="AC810" t="s">
        <v>198</v>
      </c>
      <c r="AJ810">
        <v>0</v>
      </c>
    </row>
    <row r="811" spans="1:36" x14ac:dyDescent="0.3">
      <c r="A811" s="14" t="s">
        <v>132</v>
      </c>
      <c r="B811" s="8" t="s">
        <v>157</v>
      </c>
      <c r="C811" s="8" t="s">
        <v>161</v>
      </c>
      <c r="D811" s="8" t="s">
        <v>171</v>
      </c>
      <c r="E811" s="8" t="s">
        <v>167</v>
      </c>
      <c r="F811" s="8" t="s">
        <v>37</v>
      </c>
      <c r="H811" s="8"/>
      <c r="I811" s="8" t="s">
        <v>37</v>
      </c>
      <c r="J811" s="8" t="s">
        <v>48</v>
      </c>
      <c r="K811" s="8">
        <v>0.01</v>
      </c>
      <c r="L811" s="8" t="s">
        <v>73</v>
      </c>
      <c r="M811" t="s">
        <v>74</v>
      </c>
      <c r="N811" s="8" t="s">
        <v>72</v>
      </c>
      <c r="O811" s="8" t="s">
        <v>66</v>
      </c>
      <c r="X811">
        <v>51.101694915254235</v>
      </c>
      <c r="Y811">
        <v>51.101694915254235</v>
      </c>
      <c r="Z811">
        <v>75.550847457627114</v>
      </c>
      <c r="AA811">
        <v>100</v>
      </c>
      <c r="AC811" t="s">
        <v>198</v>
      </c>
      <c r="AJ811">
        <v>0</v>
      </c>
    </row>
    <row r="812" spans="1:36" x14ac:dyDescent="0.3">
      <c r="A812" s="14" t="s">
        <v>133</v>
      </c>
      <c r="B812" s="8" t="s">
        <v>157</v>
      </c>
      <c r="C812" s="8" t="s">
        <v>161</v>
      </c>
      <c r="D812" s="8" t="s">
        <v>171</v>
      </c>
      <c r="E812" s="8" t="s">
        <v>167</v>
      </c>
      <c r="F812" s="8" t="s">
        <v>37</v>
      </c>
      <c r="H812" s="8"/>
      <c r="I812" s="8" t="s">
        <v>37</v>
      </c>
      <c r="J812" s="8" t="s">
        <v>48</v>
      </c>
      <c r="K812" s="8">
        <v>0.01</v>
      </c>
      <c r="L812" s="8" t="s">
        <v>73</v>
      </c>
      <c r="M812" t="s">
        <v>74</v>
      </c>
      <c r="N812" s="8" t="s">
        <v>72</v>
      </c>
      <c r="O812" s="8" t="s">
        <v>66</v>
      </c>
      <c r="X812">
        <v>0</v>
      </c>
      <c r="Y812">
        <v>0</v>
      </c>
      <c r="Z812">
        <v>10</v>
      </c>
      <c r="AA812">
        <v>20</v>
      </c>
      <c r="AC812" t="s">
        <v>198</v>
      </c>
      <c r="AJ812">
        <v>0</v>
      </c>
    </row>
    <row r="813" spans="1:36" x14ac:dyDescent="0.3">
      <c r="A813" s="14" t="s">
        <v>134</v>
      </c>
      <c r="B813" s="8" t="s">
        <v>157</v>
      </c>
      <c r="C813" s="8" t="s">
        <v>161</v>
      </c>
      <c r="D813" s="8" t="s">
        <v>171</v>
      </c>
      <c r="E813" s="8" t="s">
        <v>167</v>
      </c>
      <c r="F813" s="8" t="s">
        <v>37</v>
      </c>
      <c r="H813" s="8"/>
      <c r="I813" s="8" t="s">
        <v>37</v>
      </c>
      <c r="J813" s="8" t="s">
        <v>48</v>
      </c>
      <c r="K813" s="8">
        <v>0.01</v>
      </c>
      <c r="L813" s="8" t="s">
        <v>73</v>
      </c>
      <c r="M813" t="s">
        <v>74</v>
      </c>
      <c r="N813" s="8" t="s">
        <v>72</v>
      </c>
      <c r="O813" s="8" t="s">
        <v>66</v>
      </c>
      <c r="X813">
        <v>93.902439024390247</v>
      </c>
      <c r="Y813">
        <v>93.902439024390247</v>
      </c>
      <c r="Z813">
        <v>96.951219512195124</v>
      </c>
      <c r="AA813">
        <v>100</v>
      </c>
      <c r="AC813" t="s">
        <v>198</v>
      </c>
      <c r="AJ813">
        <v>0</v>
      </c>
    </row>
    <row r="814" spans="1:36" x14ac:dyDescent="0.3">
      <c r="A814" s="14" t="s">
        <v>10</v>
      </c>
      <c r="B814" s="8" t="s">
        <v>157</v>
      </c>
      <c r="C814" s="8" t="s">
        <v>161</v>
      </c>
      <c r="D814" s="8" t="s">
        <v>171</v>
      </c>
      <c r="E814" s="8" t="s">
        <v>167</v>
      </c>
      <c r="F814" s="8" t="s">
        <v>38</v>
      </c>
      <c r="H814" s="8"/>
      <c r="I814" s="8" t="s">
        <v>38</v>
      </c>
      <c r="J814" s="8" t="s">
        <v>48</v>
      </c>
      <c r="K814" s="8">
        <v>0.01</v>
      </c>
      <c r="L814" s="8" t="s">
        <v>73</v>
      </c>
      <c r="M814" t="s">
        <v>74</v>
      </c>
      <c r="N814" s="8" t="s">
        <v>72</v>
      </c>
      <c r="O814" s="8" t="s">
        <v>66</v>
      </c>
      <c r="X814">
        <v>0</v>
      </c>
      <c r="AA814">
        <v>0</v>
      </c>
      <c r="AJ814">
        <v>0</v>
      </c>
    </row>
    <row r="815" spans="1:36" x14ac:dyDescent="0.3">
      <c r="A815" t="s">
        <v>12</v>
      </c>
      <c r="B815" t="s">
        <v>157</v>
      </c>
      <c r="C815" t="s">
        <v>161</v>
      </c>
      <c r="D815" s="8" t="s">
        <v>171</v>
      </c>
      <c r="E815" s="8" t="s">
        <v>167</v>
      </c>
      <c r="F815" s="8" t="s">
        <v>38</v>
      </c>
      <c r="H815" s="8"/>
      <c r="I815" s="8" t="s">
        <v>38</v>
      </c>
      <c r="J815" s="8" t="s">
        <v>48</v>
      </c>
      <c r="K815" s="8">
        <v>0.01</v>
      </c>
      <c r="L815" s="8" t="s">
        <v>73</v>
      </c>
      <c r="M815" t="s">
        <v>74</v>
      </c>
      <c r="N815" s="8" t="s">
        <v>72</v>
      </c>
      <c r="O815" s="8" t="s">
        <v>66</v>
      </c>
      <c r="X815">
        <v>0</v>
      </c>
      <c r="AA815">
        <v>0</v>
      </c>
      <c r="AJ815">
        <v>0</v>
      </c>
    </row>
    <row r="816" spans="1:36" x14ac:dyDescent="0.3">
      <c r="A816" s="14" t="s">
        <v>10</v>
      </c>
      <c r="B816" s="8" t="s">
        <v>157</v>
      </c>
      <c r="C816" s="8" t="s">
        <v>161</v>
      </c>
      <c r="D816" s="8" t="s">
        <v>171</v>
      </c>
      <c r="E816" s="8" t="s">
        <v>169</v>
      </c>
      <c r="F816" s="8" t="s">
        <v>37</v>
      </c>
      <c r="H816" s="8"/>
      <c r="I816" s="8" t="s">
        <v>37</v>
      </c>
      <c r="J816" s="8" t="s">
        <v>48</v>
      </c>
      <c r="K816" s="8">
        <v>0.01</v>
      </c>
      <c r="L816" s="8" t="s">
        <v>73</v>
      </c>
      <c r="M816" t="s">
        <v>74</v>
      </c>
      <c r="N816" s="8" t="s">
        <v>72</v>
      </c>
      <c r="O816" s="8" t="s">
        <v>66</v>
      </c>
      <c r="P816" s="8"/>
      <c r="R816" s="8"/>
      <c r="S816" s="8"/>
      <c r="T816" s="8"/>
      <c r="U816" s="8"/>
      <c r="V816" s="8"/>
      <c r="W816" s="8"/>
      <c r="X816" s="8">
        <v>0</v>
      </c>
      <c r="Y816" s="20"/>
      <c r="Z816" s="20"/>
      <c r="AA816" s="20">
        <v>0</v>
      </c>
      <c r="AJ816">
        <v>0</v>
      </c>
    </row>
    <row r="817" spans="1:36" x14ac:dyDescent="0.3">
      <c r="A817" t="s">
        <v>12</v>
      </c>
      <c r="B817" t="s">
        <v>157</v>
      </c>
      <c r="C817" t="s">
        <v>161</v>
      </c>
      <c r="D817" s="8" t="s">
        <v>171</v>
      </c>
      <c r="E817" s="8" t="s">
        <v>169</v>
      </c>
      <c r="F817" s="8" t="s">
        <v>37</v>
      </c>
      <c r="H817" s="8"/>
      <c r="I817" s="8" t="s">
        <v>37</v>
      </c>
      <c r="J817" s="8" t="s">
        <v>48</v>
      </c>
      <c r="K817" s="8">
        <v>0.01</v>
      </c>
      <c r="L817" s="8" t="s">
        <v>73</v>
      </c>
      <c r="M817" t="s">
        <v>74</v>
      </c>
      <c r="N817" s="8" t="s">
        <v>72</v>
      </c>
      <c r="O817" s="8" t="s">
        <v>66</v>
      </c>
      <c r="P817" s="8"/>
      <c r="R817" s="8"/>
      <c r="S817" s="8"/>
      <c r="T817" s="8"/>
      <c r="U817" s="8"/>
      <c r="V817" s="8"/>
      <c r="W817" s="8"/>
      <c r="X817" s="8">
        <v>0</v>
      </c>
      <c r="Y817" s="20"/>
      <c r="Z817" s="20"/>
      <c r="AA817" s="20">
        <v>0</v>
      </c>
      <c r="AJ817">
        <v>0</v>
      </c>
    </row>
    <row r="818" spans="1:36" x14ac:dyDescent="0.3">
      <c r="A818" s="14" t="s">
        <v>10</v>
      </c>
      <c r="B818" s="8" t="s">
        <v>157</v>
      </c>
      <c r="C818" s="8" t="s">
        <v>161</v>
      </c>
      <c r="D818" s="8" t="s">
        <v>171</v>
      </c>
      <c r="E818" s="8" t="s">
        <v>169</v>
      </c>
      <c r="F818" s="8" t="s">
        <v>38</v>
      </c>
      <c r="H818" s="8"/>
      <c r="I818" s="8" t="s">
        <v>38</v>
      </c>
      <c r="J818" s="8" t="s">
        <v>48</v>
      </c>
      <c r="K818" s="8">
        <v>0.01</v>
      </c>
      <c r="L818" s="8" t="s">
        <v>73</v>
      </c>
      <c r="M818" t="s">
        <v>74</v>
      </c>
      <c r="N818" s="8" t="s">
        <v>72</v>
      </c>
      <c r="O818" s="8" t="s">
        <v>66</v>
      </c>
      <c r="P818" s="8"/>
      <c r="R818" s="8"/>
      <c r="S818" s="8"/>
      <c r="T818" s="8"/>
      <c r="U818" s="8"/>
      <c r="V818" s="8"/>
      <c r="W818" s="8"/>
      <c r="X818" s="8">
        <v>0</v>
      </c>
      <c r="Y818" s="20"/>
      <c r="Z818" s="20"/>
      <c r="AA818" s="20">
        <v>0</v>
      </c>
      <c r="AJ818">
        <v>0</v>
      </c>
    </row>
    <row r="819" spans="1:36" x14ac:dyDescent="0.3">
      <c r="A819" t="s">
        <v>12</v>
      </c>
      <c r="B819" t="s">
        <v>157</v>
      </c>
      <c r="C819" t="s">
        <v>161</v>
      </c>
      <c r="D819" s="8" t="s">
        <v>171</v>
      </c>
      <c r="E819" s="8" t="s">
        <v>169</v>
      </c>
      <c r="F819" s="8" t="s">
        <v>38</v>
      </c>
      <c r="H819" s="8"/>
      <c r="I819" s="8" t="s">
        <v>38</v>
      </c>
      <c r="J819" s="8" t="s">
        <v>48</v>
      </c>
      <c r="K819" s="8">
        <v>0.01</v>
      </c>
      <c r="L819" s="8" t="s">
        <v>73</v>
      </c>
      <c r="M819" t="s">
        <v>74</v>
      </c>
      <c r="N819" s="8" t="s">
        <v>72</v>
      </c>
      <c r="O819" s="8" t="s">
        <v>66</v>
      </c>
      <c r="P819" s="8"/>
      <c r="R819" s="8"/>
      <c r="S819" s="8"/>
      <c r="T819" s="8"/>
      <c r="U819" s="8"/>
      <c r="V819" s="8"/>
      <c r="W819" s="8"/>
      <c r="X819" s="8">
        <v>0</v>
      </c>
      <c r="Y819" s="20"/>
      <c r="Z819" s="20"/>
      <c r="AA819" s="20">
        <v>0</v>
      </c>
      <c r="AJ819">
        <v>0</v>
      </c>
    </row>
    <row r="820" spans="1:36" x14ac:dyDescent="0.3">
      <c r="A820" s="14" t="s">
        <v>10</v>
      </c>
      <c r="B820" s="8" t="s">
        <v>157</v>
      </c>
      <c r="C820" s="8" t="s">
        <v>163</v>
      </c>
      <c r="D820" s="8" t="s">
        <v>171</v>
      </c>
      <c r="E820" t="s">
        <v>12</v>
      </c>
      <c r="F820" s="8" t="s">
        <v>37</v>
      </c>
      <c r="H820" s="8"/>
      <c r="I820" s="8" t="s">
        <v>37</v>
      </c>
      <c r="J820" s="8" t="s">
        <v>48</v>
      </c>
      <c r="K820" s="8">
        <v>0.01</v>
      </c>
      <c r="L820" s="8" t="s">
        <v>73</v>
      </c>
      <c r="M820" t="s">
        <v>74</v>
      </c>
      <c r="N820" s="8" t="s">
        <v>72</v>
      </c>
      <c r="O820" s="8" t="s">
        <v>66</v>
      </c>
      <c r="P820" s="8"/>
      <c r="R820" s="8"/>
      <c r="S820" s="8"/>
      <c r="T820" s="8"/>
      <c r="U820" s="8"/>
      <c r="V820" s="8"/>
      <c r="W820" s="8"/>
      <c r="X820" s="8">
        <v>0</v>
      </c>
      <c r="Y820" s="20"/>
      <c r="Z820" s="20"/>
      <c r="AA820" s="20">
        <v>100</v>
      </c>
      <c r="AC820" s="20"/>
      <c r="AJ820">
        <v>0</v>
      </c>
    </row>
    <row r="821" spans="1:36" x14ac:dyDescent="0.3">
      <c r="A821" t="s">
        <v>12</v>
      </c>
      <c r="B821" s="8" t="s">
        <v>157</v>
      </c>
      <c r="C821" s="8" t="s">
        <v>163</v>
      </c>
      <c r="D821" s="8" t="s">
        <v>171</v>
      </c>
      <c r="E821" t="s">
        <v>12</v>
      </c>
      <c r="F821" s="8" t="s">
        <v>37</v>
      </c>
      <c r="H821" s="8"/>
      <c r="I821" s="8" t="s">
        <v>37</v>
      </c>
      <c r="J821" s="8" t="s">
        <v>48</v>
      </c>
      <c r="K821" s="8">
        <v>0.01</v>
      </c>
      <c r="L821" s="8" t="s">
        <v>73</v>
      </c>
      <c r="M821" t="s">
        <v>74</v>
      </c>
      <c r="N821" s="8" t="s">
        <v>72</v>
      </c>
      <c r="O821" s="8" t="s">
        <v>66</v>
      </c>
      <c r="P821" s="8"/>
      <c r="R821" s="8"/>
      <c r="S821" s="8"/>
      <c r="T821" s="8"/>
      <c r="U821" s="8"/>
      <c r="V821" s="8"/>
      <c r="W821" s="8"/>
      <c r="X821" s="8">
        <v>0</v>
      </c>
      <c r="Y821" s="20"/>
      <c r="Z821" s="20"/>
      <c r="AA821" s="20">
        <v>100</v>
      </c>
      <c r="AC821" s="20"/>
      <c r="AJ821">
        <v>0</v>
      </c>
    </row>
    <row r="822" spans="1:36" x14ac:dyDescent="0.3">
      <c r="A822" s="14" t="s">
        <v>10</v>
      </c>
      <c r="B822" s="8" t="s">
        <v>157</v>
      </c>
      <c r="C822" s="8" t="s">
        <v>163</v>
      </c>
      <c r="D822" s="8" t="s">
        <v>171</v>
      </c>
      <c r="E822" t="s">
        <v>12</v>
      </c>
      <c r="F822" s="8" t="s">
        <v>38</v>
      </c>
      <c r="H822" s="8"/>
      <c r="I822" s="8" t="s">
        <v>38</v>
      </c>
      <c r="J822" s="8" t="s">
        <v>48</v>
      </c>
      <c r="K822" s="8">
        <v>0.01</v>
      </c>
      <c r="L822" s="8" t="s">
        <v>73</v>
      </c>
      <c r="M822" t="s">
        <v>74</v>
      </c>
      <c r="N822" s="8" t="s">
        <v>72</v>
      </c>
      <c r="O822" s="8" t="s">
        <v>66</v>
      </c>
      <c r="P822" s="8"/>
      <c r="R822" s="8"/>
      <c r="S822" s="8"/>
      <c r="T822" s="8"/>
      <c r="U822" s="8"/>
      <c r="V822" s="8"/>
      <c r="W822" s="8"/>
      <c r="X822" s="8">
        <v>0</v>
      </c>
      <c r="Y822" s="20"/>
      <c r="Z822" s="20"/>
      <c r="AA822" s="20">
        <v>0</v>
      </c>
      <c r="AC822" s="20"/>
      <c r="AJ822">
        <v>0</v>
      </c>
    </row>
    <row r="823" spans="1:36" x14ac:dyDescent="0.3">
      <c r="A823" t="s">
        <v>12</v>
      </c>
      <c r="B823" s="8" t="s">
        <v>157</v>
      </c>
      <c r="C823" s="8" t="s">
        <v>163</v>
      </c>
      <c r="D823" s="8" t="s">
        <v>171</v>
      </c>
      <c r="E823" t="s">
        <v>12</v>
      </c>
      <c r="F823" s="8" t="s">
        <v>38</v>
      </c>
      <c r="H823" s="8"/>
      <c r="I823" s="8" t="s">
        <v>38</v>
      </c>
      <c r="J823" s="8" t="s">
        <v>48</v>
      </c>
      <c r="K823" s="8">
        <v>0.01</v>
      </c>
      <c r="L823" s="8" t="s">
        <v>73</v>
      </c>
      <c r="M823" t="s">
        <v>74</v>
      </c>
      <c r="N823" s="8" t="s">
        <v>72</v>
      </c>
      <c r="O823" s="8" t="s">
        <v>66</v>
      </c>
      <c r="P823" s="8"/>
      <c r="R823" s="8"/>
      <c r="S823" s="8"/>
      <c r="T823" s="8"/>
      <c r="U823" s="8"/>
      <c r="V823" s="8"/>
      <c r="W823" s="8"/>
      <c r="X823" s="8">
        <v>0</v>
      </c>
      <c r="Y823" s="20"/>
      <c r="Z823" s="20"/>
      <c r="AA823" s="20">
        <v>0</v>
      </c>
      <c r="AC823" s="20"/>
      <c r="AJ823">
        <v>0</v>
      </c>
    </row>
    <row r="824" spans="1:36" x14ac:dyDescent="0.3">
      <c r="A824" s="14" t="s">
        <v>10</v>
      </c>
      <c r="B824" s="8" t="s">
        <v>157</v>
      </c>
      <c r="C824" s="8" t="s">
        <v>158</v>
      </c>
      <c r="D824" s="8" t="s">
        <v>171</v>
      </c>
      <c r="E824" t="s">
        <v>165</v>
      </c>
      <c r="F824" s="8" t="s">
        <v>37</v>
      </c>
      <c r="H824" s="8"/>
      <c r="I824" s="8" t="s">
        <v>193</v>
      </c>
      <c r="J824" s="8" t="s">
        <v>48</v>
      </c>
      <c r="K824" s="8">
        <v>0.01</v>
      </c>
      <c r="L824" s="8" t="s">
        <v>73</v>
      </c>
      <c r="M824" t="s">
        <v>74</v>
      </c>
      <c r="N824" s="8" t="s">
        <v>72</v>
      </c>
      <c r="O824" s="8" t="s">
        <v>66</v>
      </c>
      <c r="P824" s="8"/>
      <c r="R824" s="8"/>
      <c r="S824" s="8"/>
      <c r="T824" s="8"/>
      <c r="U824" s="8"/>
      <c r="V824" s="8"/>
      <c r="W824" s="8"/>
      <c r="X824" s="20">
        <v>1</v>
      </c>
      <c r="Y824" s="20">
        <v>25</v>
      </c>
      <c r="Z824" s="20">
        <v>50</v>
      </c>
      <c r="AA824" s="20">
        <v>75</v>
      </c>
      <c r="AJ824">
        <v>0</v>
      </c>
    </row>
    <row r="825" spans="1:36" x14ac:dyDescent="0.3">
      <c r="A825" s="14" t="s">
        <v>103</v>
      </c>
      <c r="B825" s="8" t="s">
        <v>157</v>
      </c>
      <c r="C825" s="8" t="s">
        <v>158</v>
      </c>
      <c r="D825" s="8" t="s">
        <v>171</v>
      </c>
      <c r="E825" t="s">
        <v>165</v>
      </c>
      <c r="F825" s="8" t="s">
        <v>37</v>
      </c>
      <c r="H825" s="8"/>
      <c r="I825" s="8" t="s">
        <v>193</v>
      </c>
      <c r="J825" s="8" t="s">
        <v>48</v>
      </c>
      <c r="K825" s="8">
        <v>0.01</v>
      </c>
      <c r="L825" s="8" t="s">
        <v>73</v>
      </c>
      <c r="M825" t="s">
        <v>74</v>
      </c>
      <c r="N825" s="8" t="s">
        <v>72</v>
      </c>
      <c r="O825" s="8" t="s">
        <v>66</v>
      </c>
      <c r="P825" s="8"/>
      <c r="R825" s="8"/>
      <c r="S825" s="8"/>
      <c r="T825" s="8"/>
      <c r="U825" s="8"/>
      <c r="V825" s="8"/>
      <c r="W825" s="8"/>
      <c r="X825" s="20">
        <v>1</v>
      </c>
      <c r="Y825" s="20">
        <v>33.33</v>
      </c>
      <c r="Z825" s="20">
        <v>66.66</v>
      </c>
      <c r="AA825" s="20">
        <v>75</v>
      </c>
      <c r="AJ825">
        <v>0</v>
      </c>
    </row>
    <row r="826" spans="1:36" x14ac:dyDescent="0.3">
      <c r="A826" s="14" t="s">
        <v>117</v>
      </c>
      <c r="B826" s="8" t="s">
        <v>157</v>
      </c>
      <c r="C826" s="8" t="s">
        <v>158</v>
      </c>
      <c r="D826" s="8" t="s">
        <v>171</v>
      </c>
      <c r="E826" t="s">
        <v>165</v>
      </c>
      <c r="F826" s="8" t="s">
        <v>37</v>
      </c>
      <c r="H826" s="8"/>
      <c r="I826" s="8" t="s">
        <v>193</v>
      </c>
      <c r="J826" s="8" t="s">
        <v>48</v>
      </c>
      <c r="K826" s="8">
        <v>0.01</v>
      </c>
      <c r="L826" s="8" t="s">
        <v>73</v>
      </c>
      <c r="M826" t="s">
        <v>74</v>
      </c>
      <c r="N826" s="8" t="s">
        <v>72</v>
      </c>
      <c r="O826" s="8" t="s">
        <v>66</v>
      </c>
      <c r="P826" s="8"/>
      <c r="R826" s="8"/>
      <c r="S826" s="8"/>
      <c r="T826" s="8"/>
      <c r="U826" s="8"/>
      <c r="V826" s="8"/>
      <c r="W826" s="8"/>
      <c r="X826" s="20">
        <v>1</v>
      </c>
      <c r="Y826" s="20">
        <v>33.33</v>
      </c>
      <c r="Z826" s="20">
        <v>66.66</v>
      </c>
      <c r="AA826" s="20">
        <v>75</v>
      </c>
      <c r="AJ826">
        <v>0</v>
      </c>
    </row>
    <row r="827" spans="1:36" x14ac:dyDescent="0.3">
      <c r="A827" s="14" t="s">
        <v>124</v>
      </c>
      <c r="B827" s="8" t="s">
        <v>157</v>
      </c>
      <c r="C827" s="8" t="s">
        <v>158</v>
      </c>
      <c r="D827" s="8" t="s">
        <v>171</v>
      </c>
      <c r="E827" t="s">
        <v>165</v>
      </c>
      <c r="F827" s="8" t="s">
        <v>37</v>
      </c>
      <c r="H827" s="8"/>
      <c r="I827" s="8" t="s">
        <v>193</v>
      </c>
      <c r="J827" s="8" t="s">
        <v>48</v>
      </c>
      <c r="K827" s="8">
        <v>0.01</v>
      </c>
      <c r="L827" s="8" t="s">
        <v>73</v>
      </c>
      <c r="M827" t="s">
        <v>74</v>
      </c>
      <c r="N827" s="8" t="s">
        <v>72</v>
      </c>
      <c r="O827" s="8" t="s">
        <v>66</v>
      </c>
      <c r="P827" s="8"/>
      <c r="R827" s="8"/>
      <c r="S827" s="8"/>
      <c r="T827" s="8"/>
      <c r="U827" s="8"/>
      <c r="V827" s="8"/>
      <c r="W827" s="8"/>
      <c r="X827" s="20">
        <v>1</v>
      </c>
      <c r="Y827" s="20">
        <v>33.33</v>
      </c>
      <c r="Z827" s="20">
        <v>66.66</v>
      </c>
      <c r="AA827" s="20">
        <v>75</v>
      </c>
      <c r="AJ827">
        <v>0</v>
      </c>
    </row>
    <row r="828" spans="1:36" x14ac:dyDescent="0.3">
      <c r="A828" s="14" t="s">
        <v>125</v>
      </c>
      <c r="B828" s="8" t="s">
        <v>157</v>
      </c>
      <c r="C828" s="8" t="s">
        <v>158</v>
      </c>
      <c r="D828" s="8" t="s">
        <v>171</v>
      </c>
      <c r="E828" t="s">
        <v>165</v>
      </c>
      <c r="F828" s="8" t="s">
        <v>37</v>
      </c>
      <c r="H828" s="8"/>
      <c r="I828" s="8" t="s">
        <v>193</v>
      </c>
      <c r="J828" s="8" t="s">
        <v>48</v>
      </c>
      <c r="K828" s="8">
        <v>0.01</v>
      </c>
      <c r="L828" s="8" t="s">
        <v>73</v>
      </c>
      <c r="M828" t="s">
        <v>74</v>
      </c>
      <c r="N828" s="8" t="s">
        <v>72</v>
      </c>
      <c r="O828" s="8" t="s">
        <v>66</v>
      </c>
      <c r="P828" s="8"/>
      <c r="R828" s="8"/>
      <c r="S828" s="8"/>
      <c r="T828" s="8"/>
      <c r="U828" s="8"/>
      <c r="V828" s="8"/>
      <c r="W828" s="8"/>
      <c r="X828" s="20">
        <v>1</v>
      </c>
      <c r="Y828" s="20">
        <v>33.33</v>
      </c>
      <c r="Z828" s="20">
        <v>66.66</v>
      </c>
      <c r="AA828" s="20">
        <v>75</v>
      </c>
      <c r="AJ828">
        <v>0</v>
      </c>
    </row>
    <row r="829" spans="1:36" x14ac:dyDescent="0.3">
      <c r="A829" s="14" t="s">
        <v>127</v>
      </c>
      <c r="B829" s="8" t="s">
        <v>157</v>
      </c>
      <c r="C829" s="8" t="s">
        <v>158</v>
      </c>
      <c r="D829" s="8" t="s">
        <v>171</v>
      </c>
      <c r="E829" t="s">
        <v>165</v>
      </c>
      <c r="F829" s="8" t="s">
        <v>37</v>
      </c>
      <c r="H829" s="8"/>
      <c r="I829" s="8" t="s">
        <v>193</v>
      </c>
      <c r="J829" s="8" t="s">
        <v>48</v>
      </c>
      <c r="K829" s="8">
        <v>0.01</v>
      </c>
      <c r="L829" s="8" t="s">
        <v>73</v>
      </c>
      <c r="M829" t="s">
        <v>74</v>
      </c>
      <c r="N829" s="8" t="s">
        <v>72</v>
      </c>
      <c r="O829" s="8" t="s">
        <v>66</v>
      </c>
      <c r="P829" s="8"/>
      <c r="R829" s="8"/>
      <c r="S829" s="8"/>
      <c r="T829" s="8"/>
      <c r="U829" s="8"/>
      <c r="V829" s="8"/>
      <c r="W829" s="8"/>
      <c r="X829" s="20">
        <v>1</v>
      </c>
      <c r="Y829" s="20">
        <v>33.33</v>
      </c>
      <c r="Z829" s="20">
        <v>66.66</v>
      </c>
      <c r="AA829" s="20">
        <v>75</v>
      </c>
      <c r="AJ829">
        <v>0</v>
      </c>
    </row>
    <row r="830" spans="1:36" x14ac:dyDescent="0.3">
      <c r="A830" s="14" t="s">
        <v>128</v>
      </c>
      <c r="B830" s="8" t="s">
        <v>157</v>
      </c>
      <c r="C830" s="8" t="s">
        <v>158</v>
      </c>
      <c r="D830" s="8" t="s">
        <v>171</v>
      </c>
      <c r="E830" t="s">
        <v>165</v>
      </c>
      <c r="F830" s="8" t="s">
        <v>37</v>
      </c>
      <c r="H830" s="8"/>
      <c r="I830" s="8" t="s">
        <v>193</v>
      </c>
      <c r="J830" s="8" t="s">
        <v>48</v>
      </c>
      <c r="K830" s="8">
        <v>0.01</v>
      </c>
      <c r="L830" s="8" t="s">
        <v>73</v>
      </c>
      <c r="M830" t="s">
        <v>74</v>
      </c>
      <c r="N830" s="8" t="s">
        <v>72</v>
      </c>
      <c r="O830" s="8" t="s">
        <v>66</v>
      </c>
      <c r="P830" s="8"/>
      <c r="R830" s="8"/>
      <c r="S830" s="8"/>
      <c r="T830" s="8"/>
      <c r="U830" s="8"/>
      <c r="V830" s="8"/>
      <c r="W830" s="8"/>
      <c r="X830" s="20">
        <v>1</v>
      </c>
      <c r="Y830" s="20">
        <v>33.33</v>
      </c>
      <c r="Z830" s="20">
        <v>66.66</v>
      </c>
      <c r="AA830" s="20">
        <v>75</v>
      </c>
      <c r="AJ830">
        <v>0</v>
      </c>
    </row>
    <row r="831" spans="1:36" x14ac:dyDescent="0.3">
      <c r="A831" t="s">
        <v>12</v>
      </c>
      <c r="B831" s="8" t="s">
        <v>157</v>
      </c>
      <c r="C831" s="8" t="s">
        <v>158</v>
      </c>
      <c r="D831" s="8" t="s">
        <v>171</v>
      </c>
      <c r="E831" t="s">
        <v>165</v>
      </c>
      <c r="F831" s="8" t="s">
        <v>37</v>
      </c>
      <c r="H831" s="8"/>
      <c r="I831" s="8" t="s">
        <v>193</v>
      </c>
      <c r="J831" s="8" t="s">
        <v>48</v>
      </c>
      <c r="K831" s="8">
        <v>0.01</v>
      </c>
      <c r="L831" s="8" t="s">
        <v>73</v>
      </c>
      <c r="M831" t="s">
        <v>74</v>
      </c>
      <c r="N831" s="8" t="s">
        <v>72</v>
      </c>
      <c r="O831" s="8" t="s">
        <v>66</v>
      </c>
      <c r="P831" s="8"/>
      <c r="R831" s="8"/>
      <c r="S831" s="8"/>
      <c r="T831" s="8"/>
      <c r="U831" s="8"/>
      <c r="V831" s="8"/>
      <c r="W831" s="8"/>
      <c r="X831" s="20">
        <v>1</v>
      </c>
      <c r="Y831" s="20">
        <v>25</v>
      </c>
      <c r="Z831" s="20">
        <v>50</v>
      </c>
      <c r="AA831" s="20">
        <v>75</v>
      </c>
      <c r="AJ831">
        <v>0</v>
      </c>
    </row>
    <row r="832" spans="1:36" x14ac:dyDescent="0.3">
      <c r="A832" s="14" t="s">
        <v>10</v>
      </c>
      <c r="B832" s="8" t="s">
        <v>157</v>
      </c>
      <c r="C832" s="8" t="s">
        <v>158</v>
      </c>
      <c r="D832" s="8" t="s">
        <v>171</v>
      </c>
      <c r="E832" t="s">
        <v>165</v>
      </c>
      <c r="F832" s="8" t="s">
        <v>38</v>
      </c>
      <c r="H832" s="8"/>
      <c r="I832" s="8" t="s">
        <v>194</v>
      </c>
      <c r="J832" s="8" t="s">
        <v>48</v>
      </c>
      <c r="K832" s="8">
        <v>0.01</v>
      </c>
      <c r="L832" s="8" t="s">
        <v>73</v>
      </c>
      <c r="M832" t="s">
        <v>74</v>
      </c>
      <c r="N832" s="8" t="s">
        <v>72</v>
      </c>
      <c r="O832" s="8" t="s">
        <v>66</v>
      </c>
      <c r="P832" s="8"/>
      <c r="R832" s="8"/>
      <c r="S832" s="8"/>
      <c r="T832" s="8"/>
      <c r="U832" s="8"/>
      <c r="V832" s="8"/>
      <c r="W832" s="8"/>
      <c r="X832" s="20">
        <v>0</v>
      </c>
      <c r="Y832" s="20">
        <v>1</v>
      </c>
      <c r="Z832" s="20">
        <v>5</v>
      </c>
      <c r="AA832" s="20">
        <v>10</v>
      </c>
      <c r="AJ832">
        <v>0</v>
      </c>
    </row>
    <row r="833" spans="1:36" x14ac:dyDescent="0.3">
      <c r="A833" t="s">
        <v>12</v>
      </c>
      <c r="B833" s="8" t="s">
        <v>157</v>
      </c>
      <c r="C833" s="8" t="s">
        <v>158</v>
      </c>
      <c r="D833" s="8" t="s">
        <v>171</v>
      </c>
      <c r="E833" t="s">
        <v>165</v>
      </c>
      <c r="F833" s="8" t="s">
        <v>38</v>
      </c>
      <c r="H833" s="8"/>
      <c r="I833" s="8" t="s">
        <v>194</v>
      </c>
      <c r="J833" s="8" t="s">
        <v>48</v>
      </c>
      <c r="K833" s="8">
        <v>0.01</v>
      </c>
      <c r="L833" s="8" t="s">
        <v>73</v>
      </c>
      <c r="M833" t="s">
        <v>74</v>
      </c>
      <c r="N833" s="8" t="s">
        <v>72</v>
      </c>
      <c r="O833" s="8" t="s">
        <v>66</v>
      </c>
      <c r="P833" s="8"/>
      <c r="R833" s="8"/>
      <c r="S833" s="8"/>
      <c r="T833" s="8"/>
      <c r="U833" s="8"/>
      <c r="V833" s="8"/>
      <c r="W833" s="8"/>
      <c r="X833" s="20">
        <v>0</v>
      </c>
      <c r="Y833" s="20">
        <v>1</v>
      </c>
      <c r="Z833" s="20">
        <v>5</v>
      </c>
      <c r="AA833" s="20">
        <v>10</v>
      </c>
      <c r="AJ833">
        <v>0</v>
      </c>
    </row>
    <row r="834" spans="1:36" x14ac:dyDescent="0.3">
      <c r="A834" s="14" t="s">
        <v>10</v>
      </c>
      <c r="B834" s="8" t="s">
        <v>157</v>
      </c>
      <c r="C834" s="8" t="s">
        <v>158</v>
      </c>
      <c r="D834" s="8" t="s">
        <v>171</v>
      </c>
      <c r="E834" t="s">
        <v>166</v>
      </c>
      <c r="F834" s="8" t="s">
        <v>37</v>
      </c>
      <c r="H834" s="8"/>
      <c r="I834" s="8" t="s">
        <v>193</v>
      </c>
      <c r="J834" s="8" t="s">
        <v>48</v>
      </c>
      <c r="K834" s="8">
        <v>0.01</v>
      </c>
      <c r="L834" s="8" t="s">
        <v>73</v>
      </c>
      <c r="M834" t="s">
        <v>74</v>
      </c>
      <c r="N834" s="8" t="s">
        <v>72</v>
      </c>
      <c r="O834" s="8" t="s">
        <v>66</v>
      </c>
      <c r="P834" s="8"/>
      <c r="R834" s="8"/>
      <c r="S834" s="8"/>
      <c r="T834" s="8"/>
      <c r="U834" s="8"/>
      <c r="V834" s="8"/>
      <c r="W834" s="8"/>
      <c r="X834" s="20">
        <v>0</v>
      </c>
      <c r="Y834" s="20">
        <v>2</v>
      </c>
      <c r="Z834" s="20">
        <f>(AA834+Y834)/2</f>
        <v>34.33</v>
      </c>
      <c r="AA834" s="20">
        <v>66.66</v>
      </c>
      <c r="AJ834">
        <v>0</v>
      </c>
    </row>
    <row r="835" spans="1:36" x14ac:dyDescent="0.3">
      <c r="A835" s="14" t="s">
        <v>103</v>
      </c>
      <c r="B835" s="8" t="s">
        <v>157</v>
      </c>
      <c r="C835" s="8" t="s">
        <v>158</v>
      </c>
      <c r="D835" s="8" t="s">
        <v>171</v>
      </c>
      <c r="E835" t="s">
        <v>166</v>
      </c>
      <c r="F835" s="8" t="s">
        <v>37</v>
      </c>
      <c r="H835" s="8"/>
      <c r="I835" s="8" t="s">
        <v>193</v>
      </c>
      <c r="J835" s="8" t="s">
        <v>48</v>
      </c>
      <c r="K835" s="8">
        <v>0.01</v>
      </c>
      <c r="L835" s="8" t="s">
        <v>73</v>
      </c>
      <c r="M835" t="s">
        <v>74</v>
      </c>
      <c r="N835" s="8" t="s">
        <v>72</v>
      </c>
      <c r="O835" s="8" t="s">
        <v>66</v>
      </c>
      <c r="P835" s="8"/>
      <c r="R835" s="8"/>
      <c r="S835" s="8"/>
      <c r="T835" s="8"/>
      <c r="U835" s="8"/>
      <c r="V835" s="8"/>
      <c r="W835" s="8"/>
      <c r="X835" s="20">
        <v>0.17125058771192414</v>
      </c>
      <c r="Y835" s="20">
        <v>20</v>
      </c>
      <c r="Z835" s="20">
        <f t="shared" ref="Z835:Z840" si="60">(AA835+Y835)/2</f>
        <v>43.33</v>
      </c>
      <c r="AA835" s="20">
        <v>66.66</v>
      </c>
      <c r="AJ835">
        <v>0</v>
      </c>
    </row>
    <row r="836" spans="1:36" x14ac:dyDescent="0.3">
      <c r="A836" s="14" t="s">
        <v>117</v>
      </c>
      <c r="B836" s="8" t="s">
        <v>157</v>
      </c>
      <c r="C836" s="8" t="s">
        <v>158</v>
      </c>
      <c r="D836" s="8" t="s">
        <v>171</v>
      </c>
      <c r="E836" t="s">
        <v>166</v>
      </c>
      <c r="F836" s="8" t="s">
        <v>37</v>
      </c>
      <c r="H836" s="8"/>
      <c r="I836" s="8" t="s">
        <v>193</v>
      </c>
      <c r="J836" s="8" t="s">
        <v>48</v>
      </c>
      <c r="K836" s="8">
        <v>0.01</v>
      </c>
      <c r="L836" s="8" t="s">
        <v>73</v>
      </c>
      <c r="M836" t="s">
        <v>74</v>
      </c>
      <c r="N836" s="8" t="s">
        <v>72</v>
      </c>
      <c r="O836" s="8" t="s">
        <v>66</v>
      </c>
      <c r="P836" s="8"/>
      <c r="R836" s="8"/>
      <c r="S836" s="8"/>
      <c r="T836" s="8"/>
      <c r="U836" s="8"/>
      <c r="V836" s="8"/>
      <c r="W836" s="8"/>
      <c r="X836" s="20">
        <v>0.17125058771192414</v>
      </c>
      <c r="Y836" s="20">
        <v>20</v>
      </c>
      <c r="Z836" s="20">
        <f t="shared" si="60"/>
        <v>43.33</v>
      </c>
      <c r="AA836" s="20">
        <v>66.66</v>
      </c>
      <c r="AJ836">
        <v>0</v>
      </c>
    </row>
    <row r="837" spans="1:36" x14ac:dyDescent="0.3">
      <c r="A837" s="14" t="s">
        <v>124</v>
      </c>
      <c r="B837" s="8" t="s">
        <v>157</v>
      </c>
      <c r="C837" s="8" t="s">
        <v>158</v>
      </c>
      <c r="D837" s="8" t="s">
        <v>171</v>
      </c>
      <c r="E837" t="s">
        <v>166</v>
      </c>
      <c r="F837" s="8" t="s">
        <v>37</v>
      </c>
      <c r="H837" s="8"/>
      <c r="I837" s="8" t="s">
        <v>193</v>
      </c>
      <c r="J837" s="8" t="s">
        <v>48</v>
      </c>
      <c r="K837" s="8">
        <v>0.01</v>
      </c>
      <c r="L837" s="8" t="s">
        <v>73</v>
      </c>
      <c r="M837" t="s">
        <v>74</v>
      </c>
      <c r="N837" s="8" t="s">
        <v>72</v>
      </c>
      <c r="O837" s="8" t="s">
        <v>66</v>
      </c>
      <c r="P837" s="8"/>
      <c r="R837" s="8"/>
      <c r="S837" s="8"/>
      <c r="T837" s="8"/>
      <c r="U837" s="8"/>
      <c r="V837" s="8"/>
      <c r="W837" s="8"/>
      <c r="X837" s="20">
        <v>0.17125058771192414</v>
      </c>
      <c r="Y837" s="20">
        <v>20</v>
      </c>
      <c r="Z837" s="20">
        <f t="shared" si="60"/>
        <v>43.33</v>
      </c>
      <c r="AA837" s="20">
        <v>66.66</v>
      </c>
      <c r="AJ837">
        <v>0</v>
      </c>
    </row>
    <row r="838" spans="1:36" x14ac:dyDescent="0.3">
      <c r="A838" s="14" t="s">
        <v>125</v>
      </c>
      <c r="B838" s="8" t="s">
        <v>157</v>
      </c>
      <c r="C838" s="8" t="s">
        <v>158</v>
      </c>
      <c r="D838" s="8" t="s">
        <v>171</v>
      </c>
      <c r="E838" t="s">
        <v>166</v>
      </c>
      <c r="F838" s="8" t="s">
        <v>37</v>
      </c>
      <c r="H838" s="8"/>
      <c r="I838" s="8" t="s">
        <v>193</v>
      </c>
      <c r="J838" s="8" t="s">
        <v>48</v>
      </c>
      <c r="K838" s="8">
        <v>0.01</v>
      </c>
      <c r="L838" s="8" t="s">
        <v>73</v>
      </c>
      <c r="M838" t="s">
        <v>74</v>
      </c>
      <c r="N838" s="8" t="s">
        <v>72</v>
      </c>
      <c r="O838" s="8" t="s">
        <v>66</v>
      </c>
      <c r="P838" s="8"/>
      <c r="R838" s="8"/>
      <c r="S838" s="8"/>
      <c r="T838" s="8"/>
      <c r="U838" s="8"/>
      <c r="V838" s="8"/>
      <c r="W838" s="8"/>
      <c r="X838" s="20">
        <v>0.17125058771192414</v>
      </c>
      <c r="Y838" s="20">
        <v>20</v>
      </c>
      <c r="Z838" s="20">
        <f t="shared" si="60"/>
        <v>43.33</v>
      </c>
      <c r="AA838" s="20">
        <v>66.66</v>
      </c>
      <c r="AJ838">
        <v>0</v>
      </c>
    </row>
    <row r="839" spans="1:36" x14ac:dyDescent="0.3">
      <c r="A839" s="14" t="s">
        <v>127</v>
      </c>
      <c r="B839" s="8" t="s">
        <v>157</v>
      </c>
      <c r="C839" s="8" t="s">
        <v>158</v>
      </c>
      <c r="D839" s="8" t="s">
        <v>171</v>
      </c>
      <c r="E839" t="s">
        <v>166</v>
      </c>
      <c r="F839" s="8" t="s">
        <v>37</v>
      </c>
      <c r="H839" s="8"/>
      <c r="I839" s="8" t="s">
        <v>193</v>
      </c>
      <c r="J839" s="8" t="s">
        <v>48</v>
      </c>
      <c r="K839" s="8">
        <v>0.01</v>
      </c>
      <c r="L839" s="8" t="s">
        <v>73</v>
      </c>
      <c r="M839" t="s">
        <v>74</v>
      </c>
      <c r="N839" s="8" t="s">
        <v>72</v>
      </c>
      <c r="O839" s="8" t="s">
        <v>66</v>
      </c>
      <c r="P839" s="8"/>
      <c r="R839" s="8"/>
      <c r="S839" s="8"/>
      <c r="T839" s="8"/>
      <c r="U839" s="8"/>
      <c r="V839" s="8"/>
      <c r="W839" s="8"/>
      <c r="X839" s="20">
        <v>0.17125058771192414</v>
      </c>
      <c r="Y839" s="20">
        <v>20</v>
      </c>
      <c r="Z839" s="20">
        <f t="shared" si="60"/>
        <v>43.33</v>
      </c>
      <c r="AA839" s="20">
        <v>66.66</v>
      </c>
      <c r="AJ839">
        <v>0</v>
      </c>
    </row>
    <row r="840" spans="1:36" x14ac:dyDescent="0.3">
      <c r="A840" s="14" t="s">
        <v>128</v>
      </c>
      <c r="B840" s="8" t="s">
        <v>157</v>
      </c>
      <c r="C840" s="8" t="s">
        <v>158</v>
      </c>
      <c r="D840" s="8" t="s">
        <v>171</v>
      </c>
      <c r="E840" t="s">
        <v>166</v>
      </c>
      <c r="F840" s="8" t="s">
        <v>37</v>
      </c>
      <c r="H840" s="8"/>
      <c r="I840" s="8" t="s">
        <v>193</v>
      </c>
      <c r="J840" s="8" t="s">
        <v>48</v>
      </c>
      <c r="K840" s="8">
        <v>0.01</v>
      </c>
      <c r="L840" s="8" t="s">
        <v>73</v>
      </c>
      <c r="M840" t="s">
        <v>74</v>
      </c>
      <c r="N840" s="8" t="s">
        <v>72</v>
      </c>
      <c r="O840" s="8" t="s">
        <v>66</v>
      </c>
      <c r="P840" s="8"/>
      <c r="R840" s="8"/>
      <c r="S840" s="8"/>
      <c r="T840" s="8"/>
      <c r="U840" s="8"/>
      <c r="V840" s="8"/>
      <c r="W840" s="8"/>
      <c r="X840" s="20">
        <v>0.17125058771192414</v>
      </c>
      <c r="Y840" s="20">
        <v>20</v>
      </c>
      <c r="Z840" s="20">
        <f t="shared" si="60"/>
        <v>43.33</v>
      </c>
      <c r="AA840" s="20">
        <v>66.66</v>
      </c>
      <c r="AJ840">
        <v>0</v>
      </c>
    </row>
    <row r="841" spans="1:36" x14ac:dyDescent="0.3">
      <c r="A841" t="s">
        <v>12</v>
      </c>
      <c r="B841" s="8" t="s">
        <v>157</v>
      </c>
      <c r="C841" s="8" t="s">
        <v>158</v>
      </c>
      <c r="D841" s="8" t="s">
        <v>171</v>
      </c>
      <c r="E841" t="s">
        <v>166</v>
      </c>
      <c r="F841" s="8" t="s">
        <v>37</v>
      </c>
      <c r="H841" s="8"/>
      <c r="I841" s="8" t="s">
        <v>193</v>
      </c>
      <c r="J841" s="8" t="s">
        <v>48</v>
      </c>
      <c r="K841" s="8">
        <v>0.01</v>
      </c>
      <c r="L841" s="8" t="s">
        <v>73</v>
      </c>
      <c r="M841" t="s">
        <v>74</v>
      </c>
      <c r="N841" s="8" t="s">
        <v>72</v>
      </c>
      <c r="O841" s="8" t="s">
        <v>66</v>
      </c>
      <c r="P841" s="8"/>
      <c r="R841" s="8"/>
      <c r="S841" s="8"/>
      <c r="T841" s="8"/>
      <c r="U841" s="8"/>
      <c r="V841" s="8"/>
      <c r="W841" s="8"/>
      <c r="X841" s="20">
        <v>0</v>
      </c>
      <c r="Y841" s="20">
        <v>2</v>
      </c>
      <c r="Z841" s="20">
        <f>(AA841+Y841)/2</f>
        <v>34.33</v>
      </c>
      <c r="AA841" s="20">
        <v>66.66</v>
      </c>
      <c r="AJ841">
        <v>0</v>
      </c>
    </row>
    <row r="842" spans="1:36" x14ac:dyDescent="0.3">
      <c r="A842" s="14" t="s">
        <v>10</v>
      </c>
      <c r="B842" s="8" t="s">
        <v>157</v>
      </c>
      <c r="C842" s="8" t="s">
        <v>158</v>
      </c>
      <c r="D842" s="8" t="s">
        <v>171</v>
      </c>
      <c r="E842" t="s">
        <v>166</v>
      </c>
      <c r="F842" s="8" t="s">
        <v>38</v>
      </c>
      <c r="H842" s="8"/>
      <c r="I842" s="8" t="s">
        <v>194</v>
      </c>
      <c r="J842" s="8" t="s">
        <v>48</v>
      </c>
      <c r="K842" s="8">
        <v>0.01</v>
      </c>
      <c r="L842" s="8" t="s">
        <v>73</v>
      </c>
      <c r="M842" t="s">
        <v>74</v>
      </c>
      <c r="N842" s="8" t="s">
        <v>72</v>
      </c>
      <c r="O842" s="8" t="s">
        <v>66</v>
      </c>
      <c r="P842" s="8"/>
      <c r="R842" s="8"/>
      <c r="S842" s="8"/>
      <c r="T842" s="8"/>
      <c r="U842" s="8"/>
      <c r="V842" s="8"/>
      <c r="W842" s="8"/>
      <c r="X842" s="20">
        <v>0</v>
      </c>
      <c r="Y842" s="20">
        <v>0</v>
      </c>
      <c r="Z842" s="20">
        <v>1</v>
      </c>
      <c r="AA842" s="20">
        <v>33.33</v>
      </c>
      <c r="AJ842">
        <v>0</v>
      </c>
    </row>
    <row r="843" spans="1:36" x14ac:dyDescent="0.3">
      <c r="A843" s="14" t="s">
        <v>103</v>
      </c>
      <c r="B843" s="8" t="s">
        <v>157</v>
      </c>
      <c r="C843" s="8" t="s">
        <v>158</v>
      </c>
      <c r="D843" s="8" t="s">
        <v>171</v>
      </c>
      <c r="E843" t="s">
        <v>166</v>
      </c>
      <c r="F843" s="8" t="s">
        <v>38</v>
      </c>
      <c r="H843" s="8"/>
      <c r="I843" s="8" t="s">
        <v>194</v>
      </c>
      <c r="J843" s="8" t="s">
        <v>48</v>
      </c>
      <c r="K843" s="8">
        <v>0.01</v>
      </c>
      <c r="L843" s="8" t="s">
        <v>73</v>
      </c>
      <c r="M843" t="s">
        <v>74</v>
      </c>
      <c r="N843" s="8" t="s">
        <v>72</v>
      </c>
      <c r="O843" s="8" t="s">
        <v>66</v>
      </c>
      <c r="P843" s="8"/>
      <c r="R843" s="8"/>
      <c r="S843" s="8"/>
      <c r="T843" s="8"/>
      <c r="U843" s="8"/>
      <c r="V843" s="8"/>
      <c r="W843" s="8"/>
      <c r="X843" s="20">
        <v>0</v>
      </c>
      <c r="Y843" s="20">
        <v>5.5224672087450521E-2</v>
      </c>
      <c r="Z843" s="20">
        <v>15</v>
      </c>
      <c r="AA843" s="20">
        <v>33.33</v>
      </c>
      <c r="AJ843">
        <v>0</v>
      </c>
    </row>
    <row r="844" spans="1:36" x14ac:dyDescent="0.3">
      <c r="A844" s="14" t="s">
        <v>117</v>
      </c>
      <c r="B844" s="8" t="s">
        <v>157</v>
      </c>
      <c r="C844" s="8" t="s">
        <v>158</v>
      </c>
      <c r="D844" s="8" t="s">
        <v>171</v>
      </c>
      <c r="E844" t="s">
        <v>166</v>
      </c>
      <c r="F844" s="8" t="s">
        <v>38</v>
      </c>
      <c r="H844" s="8"/>
      <c r="I844" s="8" t="s">
        <v>194</v>
      </c>
      <c r="J844" s="8" t="s">
        <v>48</v>
      </c>
      <c r="K844" s="8">
        <v>0.01</v>
      </c>
      <c r="L844" s="8" t="s">
        <v>73</v>
      </c>
      <c r="M844" t="s">
        <v>74</v>
      </c>
      <c r="N844" s="8" t="s">
        <v>72</v>
      </c>
      <c r="O844" s="8" t="s">
        <v>66</v>
      </c>
      <c r="P844" s="8"/>
      <c r="R844" s="8"/>
      <c r="S844" s="8"/>
      <c r="T844" s="8"/>
      <c r="U844" s="8"/>
      <c r="V844" s="8"/>
      <c r="W844" s="8"/>
      <c r="X844" s="20">
        <v>0</v>
      </c>
      <c r="Y844" s="20">
        <v>5.5224672087450521E-2</v>
      </c>
      <c r="Z844" s="20">
        <v>15</v>
      </c>
      <c r="AA844" s="20">
        <v>33.33</v>
      </c>
      <c r="AJ844">
        <v>0</v>
      </c>
    </row>
    <row r="845" spans="1:36" x14ac:dyDescent="0.3">
      <c r="A845" s="14" t="s">
        <v>124</v>
      </c>
      <c r="B845" s="8" t="s">
        <v>157</v>
      </c>
      <c r="C845" s="8" t="s">
        <v>158</v>
      </c>
      <c r="D845" s="8" t="s">
        <v>171</v>
      </c>
      <c r="E845" t="s">
        <v>166</v>
      </c>
      <c r="F845" s="8" t="s">
        <v>38</v>
      </c>
      <c r="H845" s="8"/>
      <c r="I845" s="8" t="s">
        <v>194</v>
      </c>
      <c r="J845" s="8" t="s">
        <v>48</v>
      </c>
      <c r="K845" s="8">
        <v>0.01</v>
      </c>
      <c r="L845" s="8" t="s">
        <v>73</v>
      </c>
      <c r="M845" t="s">
        <v>74</v>
      </c>
      <c r="N845" s="8" t="s">
        <v>72</v>
      </c>
      <c r="O845" s="8" t="s">
        <v>66</v>
      </c>
      <c r="P845" s="8"/>
      <c r="R845" s="8"/>
      <c r="S845" s="8"/>
      <c r="T845" s="8"/>
      <c r="U845" s="8"/>
      <c r="V845" s="8"/>
      <c r="W845" s="8"/>
      <c r="X845" s="20">
        <v>0</v>
      </c>
      <c r="Y845" s="20">
        <v>5.5224672087450521E-2</v>
      </c>
      <c r="Z845" s="20">
        <v>15</v>
      </c>
      <c r="AA845" s="20">
        <v>33.33</v>
      </c>
      <c r="AJ845">
        <v>0</v>
      </c>
    </row>
    <row r="846" spans="1:36" x14ac:dyDescent="0.3">
      <c r="A846" s="14" t="s">
        <v>125</v>
      </c>
      <c r="B846" s="8" t="s">
        <v>157</v>
      </c>
      <c r="C846" s="8" t="s">
        <v>158</v>
      </c>
      <c r="D846" s="8" t="s">
        <v>171</v>
      </c>
      <c r="E846" t="s">
        <v>166</v>
      </c>
      <c r="F846" s="8" t="s">
        <v>38</v>
      </c>
      <c r="H846" s="8"/>
      <c r="I846" s="8" t="s">
        <v>194</v>
      </c>
      <c r="J846" s="8" t="s">
        <v>48</v>
      </c>
      <c r="K846" s="8">
        <v>0.01</v>
      </c>
      <c r="L846" s="8" t="s">
        <v>73</v>
      </c>
      <c r="M846" t="s">
        <v>74</v>
      </c>
      <c r="N846" s="8" t="s">
        <v>72</v>
      </c>
      <c r="O846" s="8" t="s">
        <v>66</v>
      </c>
      <c r="P846" s="8"/>
      <c r="R846" s="8"/>
      <c r="S846" s="8"/>
      <c r="T846" s="8"/>
      <c r="U846" s="8"/>
      <c r="V846" s="8"/>
      <c r="W846" s="8"/>
      <c r="X846" s="20">
        <v>0</v>
      </c>
      <c r="Y846" s="20">
        <v>5.5224672087450521E-2</v>
      </c>
      <c r="Z846" s="20">
        <v>15</v>
      </c>
      <c r="AA846" s="20">
        <v>33.33</v>
      </c>
      <c r="AJ846">
        <v>0</v>
      </c>
    </row>
    <row r="847" spans="1:36" x14ac:dyDescent="0.3">
      <c r="A847" s="14" t="s">
        <v>127</v>
      </c>
      <c r="B847" s="8" t="s">
        <v>157</v>
      </c>
      <c r="C847" s="8" t="s">
        <v>158</v>
      </c>
      <c r="D847" s="8" t="s">
        <v>171</v>
      </c>
      <c r="E847" t="s">
        <v>166</v>
      </c>
      <c r="F847" s="8" t="s">
        <v>38</v>
      </c>
      <c r="H847" s="8"/>
      <c r="I847" s="8" t="s">
        <v>194</v>
      </c>
      <c r="J847" s="8" t="s">
        <v>48</v>
      </c>
      <c r="K847" s="8">
        <v>0.01</v>
      </c>
      <c r="L847" s="8" t="s">
        <v>73</v>
      </c>
      <c r="M847" t="s">
        <v>74</v>
      </c>
      <c r="N847" s="8" t="s">
        <v>72</v>
      </c>
      <c r="O847" s="8" t="s">
        <v>66</v>
      </c>
      <c r="P847" s="8"/>
      <c r="R847" s="8"/>
      <c r="S847" s="8"/>
      <c r="T847" s="8"/>
      <c r="U847" s="8"/>
      <c r="V847" s="8"/>
      <c r="W847" s="8"/>
      <c r="X847" s="20">
        <v>0</v>
      </c>
      <c r="Y847" s="20">
        <v>5.5224672087450521E-2</v>
      </c>
      <c r="Z847" s="20">
        <v>15</v>
      </c>
      <c r="AA847" s="20">
        <v>33.33</v>
      </c>
      <c r="AJ847">
        <v>0</v>
      </c>
    </row>
    <row r="848" spans="1:36" x14ac:dyDescent="0.3">
      <c r="A848" s="14" t="s">
        <v>128</v>
      </c>
      <c r="B848" s="8" t="s">
        <v>157</v>
      </c>
      <c r="C848" s="8" t="s">
        <v>158</v>
      </c>
      <c r="D848" s="8" t="s">
        <v>171</v>
      </c>
      <c r="E848" t="s">
        <v>166</v>
      </c>
      <c r="F848" s="8" t="s">
        <v>38</v>
      </c>
      <c r="H848" s="8"/>
      <c r="I848" s="8" t="s">
        <v>194</v>
      </c>
      <c r="J848" s="8" t="s">
        <v>48</v>
      </c>
      <c r="K848" s="8">
        <v>0.01</v>
      </c>
      <c r="L848" s="8" t="s">
        <v>73</v>
      </c>
      <c r="M848" t="s">
        <v>74</v>
      </c>
      <c r="N848" s="8" t="s">
        <v>72</v>
      </c>
      <c r="O848" s="8" t="s">
        <v>66</v>
      </c>
      <c r="P848" s="8"/>
      <c r="R848" s="8"/>
      <c r="S848" s="8"/>
      <c r="T848" s="8"/>
      <c r="U848" s="8"/>
      <c r="V848" s="8"/>
      <c r="W848" s="8"/>
      <c r="X848" s="20">
        <v>0</v>
      </c>
      <c r="Y848" s="20">
        <v>5.5224672087450521E-2</v>
      </c>
      <c r="Z848" s="20">
        <v>15</v>
      </c>
      <c r="AA848" s="20">
        <v>33.33</v>
      </c>
      <c r="AJ848">
        <v>0</v>
      </c>
    </row>
    <row r="849" spans="1:36" x14ac:dyDescent="0.3">
      <c r="A849" t="s">
        <v>12</v>
      </c>
      <c r="B849" s="8" t="s">
        <v>157</v>
      </c>
      <c r="C849" s="8" t="s">
        <v>158</v>
      </c>
      <c r="D849" s="8" t="s">
        <v>171</v>
      </c>
      <c r="E849" t="s">
        <v>166</v>
      </c>
      <c r="F849" s="8" t="s">
        <v>38</v>
      </c>
      <c r="H849" s="8"/>
      <c r="I849" s="8" t="s">
        <v>194</v>
      </c>
      <c r="J849" s="8" t="s">
        <v>48</v>
      </c>
      <c r="K849" s="8">
        <v>0.01</v>
      </c>
      <c r="L849" s="8" t="s">
        <v>73</v>
      </c>
      <c r="M849" t="s">
        <v>74</v>
      </c>
      <c r="N849" s="8" t="s">
        <v>72</v>
      </c>
      <c r="O849" s="8" t="s">
        <v>66</v>
      </c>
      <c r="P849" s="8"/>
      <c r="R849" s="8"/>
      <c r="S849" s="8"/>
      <c r="T849" s="8"/>
      <c r="U849" s="8"/>
      <c r="V849" s="8"/>
      <c r="W849" s="8"/>
      <c r="X849" s="20">
        <v>0</v>
      </c>
      <c r="Y849" s="20">
        <v>0</v>
      </c>
      <c r="Z849" s="20">
        <v>1</v>
      </c>
      <c r="AA849" s="20">
        <v>33.33</v>
      </c>
      <c r="AJ849">
        <v>0</v>
      </c>
    </row>
    <row r="850" spans="1:36" x14ac:dyDescent="0.3">
      <c r="A850" s="14" t="s">
        <v>10</v>
      </c>
      <c r="B850" s="8" t="s">
        <v>157</v>
      </c>
      <c r="C850" s="8" t="s">
        <v>158</v>
      </c>
      <c r="D850" s="8" t="s">
        <v>171</v>
      </c>
      <c r="E850" t="s">
        <v>167</v>
      </c>
      <c r="F850" s="8" t="s">
        <v>37</v>
      </c>
      <c r="H850" s="8"/>
      <c r="I850" s="8" t="s">
        <v>37</v>
      </c>
      <c r="J850" s="8" t="s">
        <v>48</v>
      </c>
      <c r="K850" s="8">
        <v>0.01</v>
      </c>
      <c r="L850" s="8" t="s">
        <v>73</v>
      </c>
      <c r="M850" t="s">
        <v>74</v>
      </c>
      <c r="N850" s="8" t="s">
        <v>72</v>
      </c>
      <c r="O850" s="8" t="s">
        <v>66</v>
      </c>
      <c r="P850" s="8"/>
      <c r="R850" s="8"/>
      <c r="S850" s="8"/>
      <c r="T850" s="8"/>
      <c r="U850" s="8"/>
      <c r="V850" s="8"/>
      <c r="W850" s="8"/>
      <c r="X850" s="8">
        <v>97.073170731707322</v>
      </c>
      <c r="Y850">
        <v>97.073170731707322</v>
      </c>
      <c r="Z850">
        <v>98.536585365853654</v>
      </c>
      <c r="AA850">
        <v>100</v>
      </c>
      <c r="AC850" t="s">
        <v>198</v>
      </c>
      <c r="AJ850">
        <v>0</v>
      </c>
    </row>
    <row r="851" spans="1:36" x14ac:dyDescent="0.3">
      <c r="A851" s="14" t="s">
        <v>101</v>
      </c>
      <c r="B851" s="8" t="s">
        <v>157</v>
      </c>
      <c r="C851" s="8" t="s">
        <v>158</v>
      </c>
      <c r="D851" s="8" t="s">
        <v>171</v>
      </c>
      <c r="E851" t="s">
        <v>167</v>
      </c>
      <c r="F851" s="8" t="s">
        <v>37</v>
      </c>
      <c r="H851" s="8"/>
      <c r="I851" s="8" t="s">
        <v>37</v>
      </c>
      <c r="J851" s="8" t="s">
        <v>48</v>
      </c>
      <c r="K851" s="8">
        <v>0.01</v>
      </c>
      <c r="L851" s="8" t="s">
        <v>73</v>
      </c>
      <c r="M851" t="s">
        <v>74</v>
      </c>
      <c r="N851" s="8" t="s">
        <v>72</v>
      </c>
      <c r="O851" s="8" t="s">
        <v>66</v>
      </c>
      <c r="P851" s="8"/>
      <c r="R851" s="8"/>
      <c r="S851" s="8"/>
      <c r="T851" s="8"/>
      <c r="U851" s="8"/>
      <c r="V851" s="8"/>
      <c r="W851" s="8"/>
      <c r="X851" s="8">
        <v>92.951219512195124</v>
      </c>
      <c r="Y851">
        <v>92.951219512195124</v>
      </c>
      <c r="Z851">
        <v>96.475609756097555</v>
      </c>
      <c r="AA851">
        <v>100</v>
      </c>
      <c r="AC851" t="s">
        <v>198</v>
      </c>
      <c r="AJ851">
        <v>0</v>
      </c>
    </row>
    <row r="852" spans="1:36" x14ac:dyDescent="0.3">
      <c r="A852" s="14" t="s">
        <v>102</v>
      </c>
      <c r="B852" s="8" t="s">
        <v>157</v>
      </c>
      <c r="C852" s="8" t="s">
        <v>158</v>
      </c>
      <c r="D852" s="8" t="s">
        <v>171</v>
      </c>
      <c r="E852" t="s">
        <v>167</v>
      </c>
      <c r="F852" s="8" t="s">
        <v>37</v>
      </c>
      <c r="H852" s="8"/>
      <c r="I852" s="8" t="s">
        <v>37</v>
      </c>
      <c r="J852" s="8" t="s">
        <v>48</v>
      </c>
      <c r="K852" s="8">
        <v>0.01</v>
      </c>
      <c r="L852" s="8" t="s">
        <v>73</v>
      </c>
      <c r="M852" t="s">
        <v>74</v>
      </c>
      <c r="N852" s="8" t="s">
        <v>72</v>
      </c>
      <c r="O852" s="8" t="s">
        <v>66</v>
      </c>
      <c r="P852" s="8"/>
      <c r="R852" s="8"/>
      <c r="S852" s="8"/>
      <c r="T852" s="8"/>
      <c r="U852" s="8"/>
      <c r="V852" s="8"/>
      <c r="W852" s="8"/>
      <c r="X852" s="8">
        <v>51.864406779661017</v>
      </c>
      <c r="Y852">
        <v>51.864406779661017</v>
      </c>
      <c r="Z852">
        <v>75.932203389830505</v>
      </c>
      <c r="AA852">
        <v>100</v>
      </c>
      <c r="AC852" t="s">
        <v>198</v>
      </c>
      <c r="AJ852">
        <v>0</v>
      </c>
    </row>
    <row r="853" spans="1:36" x14ac:dyDescent="0.3">
      <c r="A853" s="14" t="s">
        <v>103</v>
      </c>
      <c r="B853" s="8" t="s">
        <v>157</v>
      </c>
      <c r="C853" s="8" t="s">
        <v>158</v>
      </c>
      <c r="D853" s="8" t="s">
        <v>171</v>
      </c>
      <c r="E853" t="s">
        <v>167</v>
      </c>
      <c r="F853" s="8" t="s">
        <v>37</v>
      </c>
      <c r="H853" s="8"/>
      <c r="I853" s="8" t="s">
        <v>37</v>
      </c>
      <c r="J853" s="8" t="s">
        <v>48</v>
      </c>
      <c r="K853" s="8">
        <v>0.01</v>
      </c>
      <c r="L853" s="8" t="s">
        <v>73</v>
      </c>
      <c r="M853" t="s">
        <v>74</v>
      </c>
      <c r="N853" s="8" t="s">
        <v>72</v>
      </c>
      <c r="O853" s="8" t="s">
        <v>66</v>
      </c>
      <c r="P853" s="8"/>
      <c r="R853" s="8"/>
      <c r="S853" s="8"/>
      <c r="T853" s="8"/>
      <c r="U853" s="8"/>
      <c r="V853" s="8"/>
      <c r="W853" s="8"/>
      <c r="X853" s="8">
        <v>44.389830508474567</v>
      </c>
      <c r="Y853">
        <v>44.389830508474567</v>
      </c>
      <c r="Z853">
        <v>66.584745762711847</v>
      </c>
      <c r="AA853">
        <v>88.779661016949134</v>
      </c>
      <c r="AC853" t="s">
        <v>198</v>
      </c>
      <c r="AJ853">
        <v>0</v>
      </c>
    </row>
    <row r="854" spans="1:36" x14ac:dyDescent="0.3">
      <c r="A854" s="14" t="s">
        <v>11</v>
      </c>
      <c r="B854" s="8" t="s">
        <v>157</v>
      </c>
      <c r="C854" s="8" t="s">
        <v>158</v>
      </c>
      <c r="D854" s="8" t="s">
        <v>171</v>
      </c>
      <c r="E854" t="s">
        <v>167</v>
      </c>
      <c r="F854" s="8" t="s">
        <v>37</v>
      </c>
      <c r="H854" s="8"/>
      <c r="I854" s="8" t="s">
        <v>37</v>
      </c>
      <c r="J854" s="8" t="s">
        <v>48</v>
      </c>
      <c r="K854" s="8">
        <v>0.01</v>
      </c>
      <c r="L854" s="8" t="s">
        <v>73</v>
      </c>
      <c r="M854" t="s">
        <v>74</v>
      </c>
      <c r="N854" s="8" t="s">
        <v>72</v>
      </c>
      <c r="O854" s="8" t="s">
        <v>66</v>
      </c>
      <c r="P854" s="8"/>
      <c r="R854" s="8"/>
      <c r="S854" s="8"/>
      <c r="T854" s="8"/>
      <c r="U854" s="8"/>
      <c r="V854" s="8"/>
      <c r="W854" s="8"/>
      <c r="X854" s="8">
        <v>90.487804878048777</v>
      </c>
      <c r="Y854">
        <v>90.487804878048777</v>
      </c>
      <c r="Z854">
        <v>95.243902439024396</v>
      </c>
      <c r="AA854">
        <v>100</v>
      </c>
      <c r="AC854" t="s">
        <v>198</v>
      </c>
      <c r="AJ854">
        <v>0</v>
      </c>
    </row>
    <row r="855" spans="1:36" x14ac:dyDescent="0.3">
      <c r="A855" s="14" t="s">
        <v>104</v>
      </c>
      <c r="B855" s="8" t="s">
        <v>157</v>
      </c>
      <c r="C855" s="8" t="s">
        <v>158</v>
      </c>
      <c r="D855" s="8" t="s">
        <v>171</v>
      </c>
      <c r="E855" t="s">
        <v>167</v>
      </c>
      <c r="F855" s="8" t="s">
        <v>37</v>
      </c>
      <c r="H855" s="8"/>
      <c r="I855" s="8" t="s">
        <v>37</v>
      </c>
      <c r="J855" s="8" t="s">
        <v>48</v>
      </c>
      <c r="K855" s="8">
        <v>0.01</v>
      </c>
      <c r="L855" s="8" t="s">
        <v>73</v>
      </c>
      <c r="M855" t="s">
        <v>74</v>
      </c>
      <c r="N855" s="8" t="s">
        <v>72</v>
      </c>
      <c r="O855" s="8" t="s">
        <v>66</v>
      </c>
      <c r="P855" s="8"/>
      <c r="R855" s="8"/>
      <c r="S855" s="8"/>
      <c r="T855" s="8"/>
      <c r="U855" s="8"/>
      <c r="V855" s="8"/>
      <c r="W855" s="8"/>
      <c r="X855" s="8">
        <v>25.474576271186443</v>
      </c>
      <c r="Y855">
        <v>25.474576271186443</v>
      </c>
      <c r="Z855">
        <v>38.211864406779668</v>
      </c>
      <c r="AA855">
        <v>50.949152542372886</v>
      </c>
      <c r="AC855" t="s">
        <v>198</v>
      </c>
      <c r="AJ855">
        <v>0</v>
      </c>
    </row>
    <row r="856" spans="1:36" x14ac:dyDescent="0.3">
      <c r="A856" s="14" t="s">
        <v>105</v>
      </c>
      <c r="B856" s="8" t="s">
        <v>157</v>
      </c>
      <c r="C856" s="8" t="s">
        <v>158</v>
      </c>
      <c r="D856" s="8" t="s">
        <v>171</v>
      </c>
      <c r="E856" t="s">
        <v>167</v>
      </c>
      <c r="F856" s="8" t="s">
        <v>37</v>
      </c>
      <c r="H856" s="8"/>
      <c r="I856" s="8" t="s">
        <v>37</v>
      </c>
      <c r="J856" s="8" t="s">
        <v>48</v>
      </c>
      <c r="K856" s="8">
        <v>0.01</v>
      </c>
      <c r="L856" s="8" t="s">
        <v>73</v>
      </c>
      <c r="M856" t="s">
        <v>74</v>
      </c>
      <c r="N856" s="8" t="s">
        <v>72</v>
      </c>
      <c r="O856" s="8" t="s">
        <v>66</v>
      </c>
      <c r="P856" s="8"/>
      <c r="R856" s="8"/>
      <c r="S856" s="8"/>
      <c r="T856" s="8"/>
      <c r="U856" s="8"/>
      <c r="V856" s="8"/>
      <c r="W856" s="8"/>
      <c r="X856" s="8">
        <v>0</v>
      </c>
      <c r="Y856">
        <v>0</v>
      </c>
      <c r="Z856">
        <v>50</v>
      </c>
      <c r="AA856">
        <v>100</v>
      </c>
      <c r="AC856" t="s">
        <v>199</v>
      </c>
      <c r="AJ856">
        <v>0</v>
      </c>
    </row>
    <row r="857" spans="1:36" x14ac:dyDescent="0.3">
      <c r="A857" s="14" t="s">
        <v>106</v>
      </c>
      <c r="B857" s="8" t="s">
        <v>157</v>
      </c>
      <c r="C857" s="8" t="s">
        <v>158</v>
      </c>
      <c r="D857" s="8" t="s">
        <v>171</v>
      </c>
      <c r="E857" t="s">
        <v>167</v>
      </c>
      <c r="F857" s="8" t="s">
        <v>37</v>
      </c>
      <c r="H857" s="8"/>
      <c r="I857" s="8" t="s">
        <v>37</v>
      </c>
      <c r="J857" s="8" t="s">
        <v>48</v>
      </c>
      <c r="K857" s="8">
        <v>0.01</v>
      </c>
      <c r="L857" s="8" t="s">
        <v>73</v>
      </c>
      <c r="M857" t="s">
        <v>74</v>
      </c>
      <c r="N857" s="8" t="s">
        <v>72</v>
      </c>
      <c r="O857" s="8" t="s">
        <v>66</v>
      </c>
      <c r="P857" s="8"/>
      <c r="R857" s="8"/>
      <c r="S857" s="8"/>
      <c r="T857" s="8"/>
      <c r="U857" s="8"/>
      <c r="V857" s="8"/>
      <c r="W857" s="8"/>
      <c r="X857" s="8">
        <v>35.694915254237294</v>
      </c>
      <c r="Y857">
        <v>35.694915254237294</v>
      </c>
      <c r="Z857">
        <v>53.542372881355945</v>
      </c>
      <c r="AA857">
        <v>71.389830508474589</v>
      </c>
      <c r="AC857" t="s">
        <v>198</v>
      </c>
      <c r="AJ857">
        <v>0</v>
      </c>
    </row>
    <row r="858" spans="1:36" x14ac:dyDescent="0.3">
      <c r="A858" s="14" t="s">
        <v>107</v>
      </c>
      <c r="B858" s="8" t="s">
        <v>157</v>
      </c>
      <c r="C858" s="8" t="s">
        <v>158</v>
      </c>
      <c r="D858" s="8" t="s">
        <v>171</v>
      </c>
      <c r="E858" t="s">
        <v>167</v>
      </c>
      <c r="F858" s="8" t="s">
        <v>37</v>
      </c>
      <c r="H858" s="8"/>
      <c r="I858" s="8" t="s">
        <v>37</v>
      </c>
      <c r="J858" s="8" t="s">
        <v>48</v>
      </c>
      <c r="K858" s="8">
        <v>0.01</v>
      </c>
      <c r="L858" s="8" t="s">
        <v>73</v>
      </c>
      <c r="M858" t="s">
        <v>74</v>
      </c>
      <c r="N858" s="8" t="s">
        <v>72</v>
      </c>
      <c r="O858" s="8" t="s">
        <v>66</v>
      </c>
      <c r="P858" s="8"/>
      <c r="R858" s="8"/>
      <c r="S858" s="8"/>
      <c r="T858" s="8"/>
      <c r="U858" s="8"/>
      <c r="V858" s="8"/>
      <c r="W858" s="8"/>
      <c r="X858" s="8">
        <v>91.219512195121951</v>
      </c>
      <c r="Y858">
        <v>91.219512195121951</v>
      </c>
      <c r="Z858">
        <v>95.609756097560975</v>
      </c>
      <c r="AA858">
        <v>100</v>
      </c>
      <c r="AC858" t="s">
        <v>198</v>
      </c>
      <c r="AJ858">
        <v>0</v>
      </c>
    </row>
    <row r="859" spans="1:36" x14ac:dyDescent="0.3">
      <c r="A859" s="14" t="s">
        <v>108</v>
      </c>
      <c r="B859" s="8" t="s">
        <v>157</v>
      </c>
      <c r="C859" s="8" t="s">
        <v>158</v>
      </c>
      <c r="D859" s="8" t="s">
        <v>171</v>
      </c>
      <c r="E859" t="s">
        <v>167</v>
      </c>
      <c r="F859" s="8" t="s">
        <v>37</v>
      </c>
      <c r="H859" s="8"/>
      <c r="I859" s="8" t="s">
        <v>37</v>
      </c>
      <c r="J859" s="8" t="s">
        <v>48</v>
      </c>
      <c r="K859" s="8">
        <v>0.01</v>
      </c>
      <c r="L859" s="8" t="s">
        <v>73</v>
      </c>
      <c r="M859" t="s">
        <v>74</v>
      </c>
      <c r="N859" s="8" t="s">
        <v>72</v>
      </c>
      <c r="O859" s="8" t="s">
        <v>66</v>
      </c>
      <c r="P859" s="8"/>
      <c r="R859" s="8"/>
      <c r="S859" s="8"/>
      <c r="T859" s="8"/>
      <c r="U859" s="8"/>
      <c r="V859" s="8"/>
      <c r="W859" s="8"/>
      <c r="X859" s="8">
        <v>90.975609756097555</v>
      </c>
      <c r="Y859">
        <v>90.975609756097555</v>
      </c>
      <c r="Z859">
        <v>95.487804878048777</v>
      </c>
      <c r="AA859">
        <v>100</v>
      </c>
      <c r="AC859" t="s">
        <v>198</v>
      </c>
      <c r="AJ859">
        <v>0</v>
      </c>
    </row>
    <row r="860" spans="1:36" x14ac:dyDescent="0.3">
      <c r="A860" s="14" t="s">
        <v>109</v>
      </c>
      <c r="B860" s="8" t="s">
        <v>157</v>
      </c>
      <c r="C860" s="8" t="s">
        <v>158</v>
      </c>
      <c r="D860" s="8" t="s">
        <v>171</v>
      </c>
      <c r="E860" t="s">
        <v>167</v>
      </c>
      <c r="F860" s="8" t="s">
        <v>37</v>
      </c>
      <c r="H860" s="8"/>
      <c r="I860" s="8" t="s">
        <v>37</v>
      </c>
      <c r="J860" s="8" t="s">
        <v>48</v>
      </c>
      <c r="K860" s="8">
        <v>0.01</v>
      </c>
      <c r="L860" s="8" t="s">
        <v>73</v>
      </c>
      <c r="M860" t="s">
        <v>74</v>
      </c>
      <c r="N860" s="8" t="s">
        <v>72</v>
      </c>
      <c r="O860" s="8" t="s">
        <v>66</v>
      </c>
      <c r="P860" s="8"/>
      <c r="R860" s="8"/>
      <c r="S860" s="8"/>
      <c r="T860" s="8"/>
      <c r="U860" s="8"/>
      <c r="V860" s="8"/>
      <c r="W860" s="8"/>
      <c r="X860" s="8">
        <v>56.898305084745758</v>
      </c>
      <c r="Y860">
        <v>56.898305084745758</v>
      </c>
      <c r="Z860">
        <v>78.449152542372872</v>
      </c>
      <c r="AA860">
        <v>100</v>
      </c>
      <c r="AC860" t="s">
        <v>198</v>
      </c>
      <c r="AJ860">
        <v>0</v>
      </c>
    </row>
    <row r="861" spans="1:36" x14ac:dyDescent="0.3">
      <c r="A861" s="14" t="s">
        <v>110</v>
      </c>
      <c r="B861" s="8" t="s">
        <v>157</v>
      </c>
      <c r="C861" s="8" t="s">
        <v>158</v>
      </c>
      <c r="D861" s="8" t="s">
        <v>171</v>
      </c>
      <c r="E861" t="s">
        <v>167</v>
      </c>
      <c r="F861" s="8" t="s">
        <v>37</v>
      </c>
      <c r="H861" s="8"/>
      <c r="I861" s="8" t="s">
        <v>37</v>
      </c>
      <c r="J861" s="8" t="s">
        <v>48</v>
      </c>
      <c r="K861" s="8">
        <v>0.01</v>
      </c>
      <c r="L861" s="8" t="s">
        <v>73</v>
      </c>
      <c r="M861" t="s">
        <v>74</v>
      </c>
      <c r="N861" s="8" t="s">
        <v>72</v>
      </c>
      <c r="O861" s="8" t="s">
        <v>66</v>
      </c>
      <c r="P861" s="8"/>
      <c r="R861" s="8"/>
      <c r="S861" s="8"/>
      <c r="T861" s="8"/>
      <c r="U861" s="8"/>
      <c r="V861" s="8"/>
      <c r="W861" s="8"/>
      <c r="X861" s="8">
        <v>92.682926829268297</v>
      </c>
      <c r="Y861">
        <v>92.682926829268297</v>
      </c>
      <c r="Z861">
        <v>96.341463414634148</v>
      </c>
      <c r="AA861">
        <v>100</v>
      </c>
      <c r="AC861" t="s">
        <v>198</v>
      </c>
      <c r="AJ861">
        <v>0</v>
      </c>
    </row>
    <row r="862" spans="1:36" x14ac:dyDescent="0.3">
      <c r="A862" s="14" t="s">
        <v>111</v>
      </c>
      <c r="B862" s="8" t="s">
        <v>157</v>
      </c>
      <c r="C862" s="8" t="s">
        <v>158</v>
      </c>
      <c r="D862" s="8" t="s">
        <v>171</v>
      </c>
      <c r="E862" t="s">
        <v>167</v>
      </c>
      <c r="F862" s="8" t="s">
        <v>37</v>
      </c>
      <c r="H862" s="8"/>
      <c r="I862" s="8" t="s">
        <v>37</v>
      </c>
      <c r="J862" s="8" t="s">
        <v>48</v>
      </c>
      <c r="K862" s="8">
        <v>0.01</v>
      </c>
      <c r="L862" s="8" t="s">
        <v>73</v>
      </c>
      <c r="M862" t="s">
        <v>74</v>
      </c>
      <c r="N862" s="8" t="s">
        <v>72</v>
      </c>
      <c r="O862" s="8" t="s">
        <v>66</v>
      </c>
      <c r="P862" s="8"/>
      <c r="R862" s="8"/>
      <c r="S862" s="8"/>
      <c r="T862" s="8"/>
      <c r="U862" s="8"/>
      <c r="V862" s="8"/>
      <c r="W862" s="8"/>
      <c r="X862" s="8">
        <v>100</v>
      </c>
      <c r="Y862">
        <v>100</v>
      </c>
      <c r="Z862">
        <v>100</v>
      </c>
      <c r="AA862">
        <v>100</v>
      </c>
      <c r="AC862" t="s">
        <v>198</v>
      </c>
      <c r="AJ862">
        <v>0</v>
      </c>
    </row>
    <row r="863" spans="1:36" x14ac:dyDescent="0.3">
      <c r="A863" s="14" t="s">
        <v>112</v>
      </c>
      <c r="B863" s="8" t="s">
        <v>157</v>
      </c>
      <c r="C863" s="8" t="s">
        <v>158</v>
      </c>
      <c r="D863" s="8" t="s">
        <v>171</v>
      </c>
      <c r="E863" t="s">
        <v>167</v>
      </c>
      <c r="F863" s="8" t="s">
        <v>37</v>
      </c>
      <c r="H863" s="8"/>
      <c r="I863" s="8" t="s">
        <v>37</v>
      </c>
      <c r="J863" s="8" t="s">
        <v>48</v>
      </c>
      <c r="K863" s="8">
        <v>0.01</v>
      </c>
      <c r="L863" s="8" t="s">
        <v>73</v>
      </c>
      <c r="M863" t="s">
        <v>74</v>
      </c>
      <c r="N863" s="8" t="s">
        <v>72</v>
      </c>
      <c r="O863" s="8" t="s">
        <v>66</v>
      </c>
      <c r="P863" s="8"/>
      <c r="R863" s="8"/>
      <c r="S863" s="8"/>
      <c r="T863" s="8"/>
      <c r="U863" s="8"/>
      <c r="V863" s="8"/>
      <c r="W863" s="8"/>
      <c r="X863" s="8">
        <v>20.440677966101703</v>
      </c>
      <c r="Y863">
        <v>20.440677966101703</v>
      </c>
      <c r="Z863">
        <v>30.661016949152554</v>
      </c>
      <c r="AA863">
        <v>40.881355932203405</v>
      </c>
      <c r="AC863" t="s">
        <v>198</v>
      </c>
      <c r="AJ863">
        <v>0</v>
      </c>
    </row>
    <row r="864" spans="1:36" x14ac:dyDescent="0.3">
      <c r="A864" s="14" t="s">
        <v>113</v>
      </c>
      <c r="B864" s="8" t="s">
        <v>157</v>
      </c>
      <c r="C864" s="8" t="s">
        <v>158</v>
      </c>
      <c r="D864" s="8" t="s">
        <v>171</v>
      </c>
      <c r="E864" t="s">
        <v>167</v>
      </c>
      <c r="F864" s="8" t="s">
        <v>37</v>
      </c>
      <c r="H864" s="8"/>
      <c r="I864" s="8" t="s">
        <v>37</v>
      </c>
      <c r="J864" s="8" t="s">
        <v>48</v>
      </c>
      <c r="K864" s="8">
        <v>0.01</v>
      </c>
      <c r="L864" s="8" t="s">
        <v>73</v>
      </c>
      <c r="M864" t="s">
        <v>74</v>
      </c>
      <c r="N864" s="8" t="s">
        <v>72</v>
      </c>
      <c r="O864" s="8" t="s">
        <v>66</v>
      </c>
      <c r="P864" s="8"/>
      <c r="R864" s="8"/>
      <c r="S864" s="8"/>
      <c r="T864" s="8"/>
      <c r="U864" s="8"/>
      <c r="V864" s="8"/>
      <c r="W864" s="8"/>
      <c r="X864" s="8">
        <v>9.9152542372881349</v>
      </c>
      <c r="Y864">
        <v>9.9152542372881349</v>
      </c>
      <c r="Z864">
        <v>14.872881355932202</v>
      </c>
      <c r="AA864">
        <v>19.83050847457627</v>
      </c>
      <c r="AC864" t="s">
        <v>198</v>
      </c>
      <c r="AJ864">
        <v>0</v>
      </c>
    </row>
    <row r="865" spans="1:36" x14ac:dyDescent="0.3">
      <c r="A865" s="14" t="s">
        <v>114</v>
      </c>
      <c r="B865" s="8" t="s">
        <v>157</v>
      </c>
      <c r="C865" s="8" t="s">
        <v>158</v>
      </c>
      <c r="D865" s="8" t="s">
        <v>171</v>
      </c>
      <c r="E865" t="s">
        <v>167</v>
      </c>
      <c r="F865" s="8" t="s">
        <v>37</v>
      </c>
      <c r="H865" s="8"/>
      <c r="I865" s="8" t="s">
        <v>37</v>
      </c>
      <c r="J865" s="8" t="s">
        <v>48</v>
      </c>
      <c r="K865" s="8">
        <v>0.01</v>
      </c>
      <c r="L865" s="8" t="s">
        <v>73</v>
      </c>
      <c r="M865" t="s">
        <v>74</v>
      </c>
      <c r="N865" s="8" t="s">
        <v>72</v>
      </c>
      <c r="O865" s="8" t="s">
        <v>66</v>
      </c>
      <c r="P865" s="8"/>
      <c r="R865" s="8"/>
      <c r="S865" s="8"/>
      <c r="T865" s="8"/>
      <c r="U865" s="8"/>
      <c r="V865" s="8"/>
      <c r="W865" s="8"/>
      <c r="X865" s="8">
        <v>97.804878048780495</v>
      </c>
      <c r="Y865">
        <v>97.804878048780495</v>
      </c>
      <c r="Z865">
        <v>98.902439024390247</v>
      </c>
      <c r="AA865">
        <v>100</v>
      </c>
      <c r="AC865" t="s">
        <v>198</v>
      </c>
      <c r="AJ865">
        <v>0</v>
      </c>
    </row>
    <row r="866" spans="1:36" x14ac:dyDescent="0.3">
      <c r="A866" s="14" t="s">
        <v>115</v>
      </c>
      <c r="B866" s="8" t="s">
        <v>157</v>
      </c>
      <c r="C866" s="8" t="s">
        <v>158</v>
      </c>
      <c r="D866" s="8" t="s">
        <v>171</v>
      </c>
      <c r="E866" t="s">
        <v>167</v>
      </c>
      <c r="F866" s="8" t="s">
        <v>37</v>
      </c>
      <c r="H866" s="8"/>
      <c r="I866" s="8" t="s">
        <v>37</v>
      </c>
      <c r="J866" s="8" t="s">
        <v>48</v>
      </c>
      <c r="K866" s="8">
        <v>0.01</v>
      </c>
      <c r="L866" s="8" t="s">
        <v>73</v>
      </c>
      <c r="M866" t="s">
        <v>74</v>
      </c>
      <c r="N866" s="8" t="s">
        <v>72</v>
      </c>
      <c r="O866" s="8" t="s">
        <v>66</v>
      </c>
      <c r="P866" s="8"/>
      <c r="R866" s="8"/>
      <c r="S866" s="8"/>
      <c r="T866" s="8"/>
      <c r="U866" s="8"/>
      <c r="V866" s="8"/>
      <c r="W866" s="8"/>
      <c r="X866" s="8">
        <v>59.49152542372881</v>
      </c>
      <c r="Y866">
        <v>59.49152542372881</v>
      </c>
      <c r="Z866">
        <v>79.745762711864401</v>
      </c>
      <c r="AA866">
        <v>100</v>
      </c>
      <c r="AC866" t="s">
        <v>198</v>
      </c>
      <c r="AJ866">
        <v>0</v>
      </c>
    </row>
    <row r="867" spans="1:36" x14ac:dyDescent="0.3">
      <c r="A867" s="14" t="s">
        <v>116</v>
      </c>
      <c r="B867" s="8" t="s">
        <v>157</v>
      </c>
      <c r="C867" s="8" t="s">
        <v>158</v>
      </c>
      <c r="D867" s="8" t="s">
        <v>171</v>
      </c>
      <c r="E867" t="s">
        <v>167</v>
      </c>
      <c r="F867" s="8" t="s">
        <v>37</v>
      </c>
      <c r="H867" s="8"/>
      <c r="I867" s="8" t="s">
        <v>37</v>
      </c>
      <c r="J867" s="8" t="s">
        <v>48</v>
      </c>
      <c r="K867" s="8">
        <v>0.01</v>
      </c>
      <c r="L867" s="8" t="s">
        <v>73</v>
      </c>
      <c r="M867" t="s">
        <v>74</v>
      </c>
      <c r="N867" s="8" t="s">
        <v>72</v>
      </c>
      <c r="O867" s="8" t="s">
        <v>66</v>
      </c>
      <c r="P867" s="8"/>
      <c r="R867" s="8"/>
      <c r="S867" s="8"/>
      <c r="T867" s="8"/>
      <c r="U867" s="8"/>
      <c r="V867" s="8"/>
      <c r="W867" s="8"/>
      <c r="X867" s="8">
        <v>100</v>
      </c>
      <c r="Y867">
        <v>100</v>
      </c>
      <c r="Z867">
        <v>100</v>
      </c>
      <c r="AA867">
        <v>100</v>
      </c>
      <c r="AC867" t="s">
        <v>198</v>
      </c>
      <c r="AJ867">
        <v>0</v>
      </c>
    </row>
    <row r="868" spans="1:36" x14ac:dyDescent="0.3">
      <c r="A868" s="14" t="s">
        <v>117</v>
      </c>
      <c r="B868" s="8" t="s">
        <v>157</v>
      </c>
      <c r="C868" s="8" t="s">
        <v>158</v>
      </c>
      <c r="D868" s="8" t="s">
        <v>171</v>
      </c>
      <c r="E868" t="s">
        <v>167</v>
      </c>
      <c r="F868" s="8" t="s">
        <v>37</v>
      </c>
      <c r="H868" s="8"/>
      <c r="I868" s="8" t="s">
        <v>37</v>
      </c>
      <c r="J868" s="8" t="s">
        <v>48</v>
      </c>
      <c r="K868" s="8">
        <v>0.01</v>
      </c>
      <c r="L868" s="8" t="s">
        <v>73</v>
      </c>
      <c r="M868" t="s">
        <v>74</v>
      </c>
      <c r="N868" s="8" t="s">
        <v>72</v>
      </c>
      <c r="O868" s="8" t="s">
        <v>66</v>
      </c>
      <c r="P868" s="8"/>
      <c r="R868" s="8"/>
      <c r="S868" s="8"/>
      <c r="T868" s="8"/>
      <c r="U868" s="8"/>
      <c r="V868" s="8"/>
      <c r="W868" s="8"/>
      <c r="X868" s="8">
        <v>94.146341463414629</v>
      </c>
      <c r="Y868">
        <v>94.146341463414629</v>
      </c>
      <c r="Z868">
        <v>97.073170731707307</v>
      </c>
      <c r="AA868">
        <v>100</v>
      </c>
      <c r="AC868" t="s">
        <v>198</v>
      </c>
      <c r="AJ868">
        <v>0</v>
      </c>
    </row>
    <row r="869" spans="1:36" x14ac:dyDescent="0.3">
      <c r="A869" s="14" t="s">
        <v>118</v>
      </c>
      <c r="B869" s="8" t="s">
        <v>157</v>
      </c>
      <c r="C869" s="8" t="s">
        <v>158</v>
      </c>
      <c r="D869" s="8" t="s">
        <v>171</v>
      </c>
      <c r="E869" t="s">
        <v>167</v>
      </c>
      <c r="F869" s="8" t="s">
        <v>37</v>
      </c>
      <c r="H869" s="8"/>
      <c r="I869" s="8" t="s">
        <v>37</v>
      </c>
      <c r="J869" s="8" t="s">
        <v>48</v>
      </c>
      <c r="K869" s="8">
        <v>0.01</v>
      </c>
      <c r="L869" s="8" t="s">
        <v>73</v>
      </c>
      <c r="M869" t="s">
        <v>74</v>
      </c>
      <c r="N869" s="8" t="s">
        <v>72</v>
      </c>
      <c r="O869" s="8" t="s">
        <v>66</v>
      </c>
      <c r="P869" s="8"/>
      <c r="R869" s="8"/>
      <c r="S869" s="8"/>
      <c r="T869" s="8"/>
      <c r="U869" s="8"/>
      <c r="V869" s="8"/>
      <c r="W869" s="8"/>
      <c r="X869" s="8">
        <v>93.41463414634147</v>
      </c>
      <c r="Y869">
        <v>93.41463414634147</v>
      </c>
      <c r="Z869">
        <v>96.707317073170742</v>
      </c>
      <c r="AA869">
        <v>100</v>
      </c>
      <c r="AC869" t="s">
        <v>198</v>
      </c>
      <c r="AJ869">
        <v>0</v>
      </c>
    </row>
    <row r="870" spans="1:36" x14ac:dyDescent="0.3">
      <c r="A870" s="14" t="s">
        <v>119</v>
      </c>
      <c r="B870" s="8" t="s">
        <v>157</v>
      </c>
      <c r="C870" s="8" t="s">
        <v>158</v>
      </c>
      <c r="D870" s="8" t="s">
        <v>171</v>
      </c>
      <c r="E870" t="s">
        <v>167</v>
      </c>
      <c r="F870" s="8" t="s">
        <v>37</v>
      </c>
      <c r="H870" s="8"/>
      <c r="I870" s="8" t="s">
        <v>37</v>
      </c>
      <c r="J870" s="8" t="s">
        <v>48</v>
      </c>
      <c r="K870" s="8">
        <v>0.01</v>
      </c>
      <c r="L870" s="8" t="s">
        <v>73</v>
      </c>
      <c r="M870" t="s">
        <v>74</v>
      </c>
      <c r="N870" s="8" t="s">
        <v>72</v>
      </c>
      <c r="O870" s="8" t="s">
        <v>66</v>
      </c>
      <c r="P870" s="8"/>
      <c r="R870" s="8"/>
      <c r="S870" s="8"/>
      <c r="T870" s="8"/>
      <c r="U870" s="8"/>
      <c r="V870" s="8"/>
      <c r="W870" s="8"/>
      <c r="X870" s="8">
        <v>91.219512195121951</v>
      </c>
      <c r="Y870">
        <v>91.219512195121951</v>
      </c>
      <c r="Z870">
        <v>95.609756097560975</v>
      </c>
      <c r="AA870">
        <v>100</v>
      </c>
      <c r="AC870" t="s">
        <v>198</v>
      </c>
      <c r="AJ870">
        <v>0</v>
      </c>
    </row>
    <row r="871" spans="1:36" x14ac:dyDescent="0.3">
      <c r="A871" s="14" t="s">
        <v>120</v>
      </c>
      <c r="B871" s="8" t="s">
        <v>157</v>
      </c>
      <c r="C871" s="8" t="s">
        <v>158</v>
      </c>
      <c r="D871" s="8" t="s">
        <v>171</v>
      </c>
      <c r="E871" t="s">
        <v>167</v>
      </c>
      <c r="F871" s="8" t="s">
        <v>37</v>
      </c>
      <c r="H871" s="8"/>
      <c r="I871" s="8" t="s">
        <v>37</v>
      </c>
      <c r="J871" s="8" t="s">
        <v>48</v>
      </c>
      <c r="K871" s="8">
        <v>0.01</v>
      </c>
      <c r="L871" s="8" t="s">
        <v>73</v>
      </c>
      <c r="M871" t="s">
        <v>74</v>
      </c>
      <c r="N871" s="8" t="s">
        <v>72</v>
      </c>
      <c r="O871" s="8" t="s">
        <v>66</v>
      </c>
      <c r="P871" s="8"/>
      <c r="R871" s="8"/>
      <c r="S871" s="8"/>
      <c r="T871" s="8"/>
      <c r="U871" s="8"/>
      <c r="V871" s="8"/>
      <c r="W871" s="8"/>
      <c r="X871" s="8">
        <v>91.463414634146346</v>
      </c>
      <c r="Y871">
        <v>91.463414634146346</v>
      </c>
      <c r="Z871">
        <v>95.731707317073173</v>
      </c>
      <c r="AA871">
        <v>100</v>
      </c>
      <c r="AC871" t="s">
        <v>198</v>
      </c>
      <c r="AJ871">
        <v>0</v>
      </c>
    </row>
    <row r="872" spans="1:36" x14ac:dyDescent="0.3">
      <c r="A872" s="14" t="s">
        <v>121</v>
      </c>
      <c r="B872" s="8" t="s">
        <v>157</v>
      </c>
      <c r="C872" s="8" t="s">
        <v>158</v>
      </c>
      <c r="D872" s="8" t="s">
        <v>171</v>
      </c>
      <c r="E872" t="s">
        <v>167</v>
      </c>
      <c r="F872" s="8" t="s">
        <v>37</v>
      </c>
      <c r="H872" s="8"/>
      <c r="I872" s="8" t="s">
        <v>37</v>
      </c>
      <c r="J872" s="8" t="s">
        <v>48</v>
      </c>
      <c r="K872" s="8">
        <v>0.01</v>
      </c>
      <c r="L872" s="8" t="s">
        <v>73</v>
      </c>
      <c r="M872" t="s">
        <v>74</v>
      </c>
      <c r="N872" s="8" t="s">
        <v>72</v>
      </c>
      <c r="O872" s="8" t="s">
        <v>66</v>
      </c>
      <c r="P872" s="8"/>
      <c r="R872" s="8"/>
      <c r="S872" s="8"/>
      <c r="T872" s="8"/>
      <c r="U872" s="8"/>
      <c r="V872" s="8"/>
      <c r="W872" s="8"/>
      <c r="X872" s="8">
        <v>57.050847457627114</v>
      </c>
      <c r="Y872">
        <v>57.050847457627114</v>
      </c>
      <c r="Z872">
        <v>78.525423728813564</v>
      </c>
      <c r="AA872">
        <v>100</v>
      </c>
      <c r="AC872" t="s">
        <v>198</v>
      </c>
      <c r="AJ872">
        <v>0</v>
      </c>
    </row>
    <row r="873" spans="1:36" x14ac:dyDescent="0.3">
      <c r="A873" s="14" t="s">
        <v>122</v>
      </c>
      <c r="B873" s="8" t="s">
        <v>157</v>
      </c>
      <c r="C873" s="8" t="s">
        <v>158</v>
      </c>
      <c r="D873" s="8" t="s">
        <v>171</v>
      </c>
      <c r="E873" t="s">
        <v>167</v>
      </c>
      <c r="F873" s="8" t="s">
        <v>37</v>
      </c>
      <c r="H873" s="8"/>
      <c r="I873" s="8" t="s">
        <v>37</v>
      </c>
      <c r="J873" s="8" t="s">
        <v>48</v>
      </c>
      <c r="K873" s="8">
        <v>0.01</v>
      </c>
      <c r="L873" s="8" t="s">
        <v>73</v>
      </c>
      <c r="M873" t="s">
        <v>74</v>
      </c>
      <c r="N873" s="8" t="s">
        <v>72</v>
      </c>
      <c r="O873" s="8" t="s">
        <v>66</v>
      </c>
      <c r="P873" s="8"/>
      <c r="R873" s="8"/>
      <c r="S873" s="8"/>
      <c r="T873" s="8"/>
      <c r="U873" s="8"/>
      <c r="V873" s="8"/>
      <c r="W873" s="8"/>
      <c r="X873" s="8">
        <v>63.152542372881349</v>
      </c>
      <c r="Y873">
        <v>63.152542372881349</v>
      </c>
      <c r="Z873">
        <v>81.576271186440678</v>
      </c>
      <c r="AA873">
        <v>100</v>
      </c>
      <c r="AC873" t="s">
        <v>198</v>
      </c>
      <c r="AJ873">
        <v>0</v>
      </c>
    </row>
    <row r="874" spans="1:36" x14ac:dyDescent="0.3">
      <c r="A874" s="14" t="s">
        <v>123</v>
      </c>
      <c r="B874" s="8" t="s">
        <v>157</v>
      </c>
      <c r="C874" s="8" t="s">
        <v>158</v>
      </c>
      <c r="D874" s="8" t="s">
        <v>171</v>
      </c>
      <c r="E874" t="s">
        <v>167</v>
      </c>
      <c r="F874" s="8" t="s">
        <v>37</v>
      </c>
      <c r="H874" s="8"/>
      <c r="I874" s="8" t="s">
        <v>37</v>
      </c>
      <c r="J874" s="8" t="s">
        <v>48</v>
      </c>
      <c r="K874" s="8">
        <v>0.01</v>
      </c>
      <c r="L874" s="8" t="s">
        <v>73</v>
      </c>
      <c r="M874" t="s">
        <v>74</v>
      </c>
      <c r="N874" s="8" t="s">
        <v>72</v>
      </c>
      <c r="O874" s="8" t="s">
        <v>66</v>
      </c>
      <c r="P874" s="8"/>
      <c r="R874" s="8"/>
      <c r="S874" s="8"/>
      <c r="T874" s="8"/>
      <c r="U874" s="8"/>
      <c r="V874" s="8"/>
      <c r="W874" s="8"/>
      <c r="X874" s="8">
        <v>67.576271186440664</v>
      </c>
      <c r="Y874">
        <v>67.576271186440664</v>
      </c>
      <c r="Z874">
        <v>83.788135593220332</v>
      </c>
      <c r="AA874">
        <v>100</v>
      </c>
      <c r="AC874" t="s">
        <v>198</v>
      </c>
      <c r="AJ874">
        <v>0</v>
      </c>
    </row>
    <row r="875" spans="1:36" x14ac:dyDescent="0.3">
      <c r="A875" s="14" t="s">
        <v>124</v>
      </c>
      <c r="B875" s="8" t="s">
        <v>157</v>
      </c>
      <c r="C875" s="8" t="s">
        <v>158</v>
      </c>
      <c r="D875" s="8" t="s">
        <v>171</v>
      </c>
      <c r="E875" t="s">
        <v>167</v>
      </c>
      <c r="F875" s="8" t="s">
        <v>37</v>
      </c>
      <c r="H875" s="8"/>
      <c r="I875" s="8" t="s">
        <v>37</v>
      </c>
      <c r="J875" s="8" t="s">
        <v>48</v>
      </c>
      <c r="K875" s="8">
        <v>0.01</v>
      </c>
      <c r="L875" s="8" t="s">
        <v>73</v>
      </c>
      <c r="M875" t="s">
        <v>74</v>
      </c>
      <c r="N875" s="8" t="s">
        <v>72</v>
      </c>
      <c r="O875" s="8" t="s">
        <v>66</v>
      </c>
      <c r="P875" s="8"/>
      <c r="R875" s="8"/>
      <c r="S875" s="8"/>
      <c r="T875" s="8"/>
      <c r="U875" s="8"/>
      <c r="V875" s="8"/>
      <c r="W875" s="8"/>
      <c r="X875" s="8">
        <v>89.048780487804876</v>
      </c>
      <c r="Y875">
        <v>89.048780487804876</v>
      </c>
      <c r="Z875">
        <v>94.524390243902445</v>
      </c>
      <c r="AA875">
        <v>100</v>
      </c>
      <c r="AC875" t="s">
        <v>198</v>
      </c>
      <c r="AJ875">
        <v>0</v>
      </c>
    </row>
    <row r="876" spans="1:36" x14ac:dyDescent="0.3">
      <c r="A876" s="14" t="s">
        <v>125</v>
      </c>
      <c r="B876" s="8" t="s">
        <v>157</v>
      </c>
      <c r="C876" s="8" t="s">
        <v>158</v>
      </c>
      <c r="D876" s="8" t="s">
        <v>171</v>
      </c>
      <c r="E876" t="s">
        <v>167</v>
      </c>
      <c r="F876" s="8" t="s">
        <v>37</v>
      </c>
      <c r="H876" s="8"/>
      <c r="I876" s="8" t="s">
        <v>37</v>
      </c>
      <c r="J876" s="8" t="s">
        <v>48</v>
      </c>
      <c r="K876" s="8">
        <v>0.01</v>
      </c>
      <c r="L876" s="8" t="s">
        <v>73</v>
      </c>
      <c r="M876" t="s">
        <v>74</v>
      </c>
      <c r="N876" s="8" t="s">
        <v>72</v>
      </c>
      <c r="O876" s="8" t="s">
        <v>66</v>
      </c>
      <c r="P876" s="8"/>
      <c r="R876" s="8"/>
      <c r="S876" s="8"/>
      <c r="T876" s="8"/>
      <c r="U876" s="8"/>
      <c r="V876" s="8"/>
      <c r="W876" s="8"/>
      <c r="X876" s="8">
        <v>93.902439024390247</v>
      </c>
      <c r="Y876">
        <v>93.902439024390247</v>
      </c>
      <c r="Z876">
        <v>96.951219512195124</v>
      </c>
      <c r="AA876">
        <v>100</v>
      </c>
      <c r="AC876" t="s">
        <v>198</v>
      </c>
      <c r="AJ876">
        <v>0</v>
      </c>
    </row>
    <row r="877" spans="1:36" x14ac:dyDescent="0.3">
      <c r="A877" s="14" t="s">
        <v>126</v>
      </c>
      <c r="B877" s="8" t="s">
        <v>157</v>
      </c>
      <c r="C877" s="8" t="s">
        <v>158</v>
      </c>
      <c r="D877" s="8" t="s">
        <v>171</v>
      </c>
      <c r="E877" t="s">
        <v>167</v>
      </c>
      <c r="F877" s="8" t="s">
        <v>37</v>
      </c>
      <c r="H877" s="8"/>
      <c r="I877" s="8" t="s">
        <v>37</v>
      </c>
      <c r="J877" s="8" t="s">
        <v>48</v>
      </c>
      <c r="K877" s="8">
        <v>0.01</v>
      </c>
      <c r="L877" s="8" t="s">
        <v>73</v>
      </c>
      <c r="M877" t="s">
        <v>74</v>
      </c>
      <c r="N877" s="8" t="s">
        <v>72</v>
      </c>
      <c r="O877" s="8" t="s">
        <v>66</v>
      </c>
      <c r="P877" s="8"/>
      <c r="R877" s="8"/>
      <c r="S877" s="8"/>
      <c r="T877" s="8"/>
      <c r="U877" s="8"/>
      <c r="V877" s="8"/>
      <c r="W877" s="8"/>
      <c r="X877" s="8">
        <v>49.423728813559329</v>
      </c>
      <c r="Y877">
        <v>49.423728813559329</v>
      </c>
      <c r="Z877">
        <v>74.13559322033899</v>
      </c>
      <c r="AA877">
        <v>98.847457627118658</v>
      </c>
      <c r="AC877" t="s">
        <v>198</v>
      </c>
      <c r="AJ877">
        <v>0</v>
      </c>
    </row>
    <row r="878" spans="1:36" x14ac:dyDescent="0.3">
      <c r="A878" s="14" t="s">
        <v>127</v>
      </c>
      <c r="B878" s="8" t="s">
        <v>157</v>
      </c>
      <c r="C878" s="8" t="s">
        <v>158</v>
      </c>
      <c r="D878" s="8" t="s">
        <v>171</v>
      </c>
      <c r="E878" t="s">
        <v>167</v>
      </c>
      <c r="F878" s="8" t="s">
        <v>37</v>
      </c>
      <c r="H878" s="8"/>
      <c r="I878" s="8" t="s">
        <v>37</v>
      </c>
      <c r="J878" s="8" t="s">
        <v>48</v>
      </c>
      <c r="K878" s="8">
        <v>0.01</v>
      </c>
      <c r="L878" s="8" t="s">
        <v>73</v>
      </c>
      <c r="M878" t="s">
        <v>74</v>
      </c>
      <c r="N878" s="8" t="s">
        <v>72</v>
      </c>
      <c r="O878" s="8" t="s">
        <v>66</v>
      </c>
      <c r="P878" s="8"/>
      <c r="R878" s="8"/>
      <c r="S878" s="8"/>
      <c r="T878" s="8"/>
      <c r="U878" s="8"/>
      <c r="V878" s="8"/>
      <c r="W878" s="8"/>
      <c r="X878" s="8">
        <v>100</v>
      </c>
      <c r="Y878">
        <v>100</v>
      </c>
      <c r="Z878">
        <v>100</v>
      </c>
      <c r="AA878">
        <v>100</v>
      </c>
      <c r="AC878" t="s">
        <v>198</v>
      </c>
      <c r="AJ878">
        <v>0</v>
      </c>
    </row>
    <row r="879" spans="1:36" x14ac:dyDescent="0.3">
      <c r="A879" s="14" t="s">
        <v>128</v>
      </c>
      <c r="B879" s="8" t="s">
        <v>157</v>
      </c>
      <c r="C879" s="8" t="s">
        <v>158</v>
      </c>
      <c r="D879" s="8" t="s">
        <v>171</v>
      </c>
      <c r="E879" t="s">
        <v>167</v>
      </c>
      <c r="F879" s="8" t="s">
        <v>37</v>
      </c>
      <c r="H879" s="8"/>
      <c r="I879" s="8" t="s">
        <v>37</v>
      </c>
      <c r="J879" s="8" t="s">
        <v>48</v>
      </c>
      <c r="K879" s="8">
        <v>0.01</v>
      </c>
      <c r="L879" s="8" t="s">
        <v>73</v>
      </c>
      <c r="M879" t="s">
        <v>74</v>
      </c>
      <c r="N879" s="8" t="s">
        <v>72</v>
      </c>
      <c r="O879" s="8" t="s">
        <v>66</v>
      </c>
      <c r="P879" s="8"/>
      <c r="R879" s="8"/>
      <c r="S879" s="8"/>
      <c r="T879" s="8"/>
      <c r="U879" s="8"/>
      <c r="V879" s="8"/>
      <c r="W879" s="8"/>
      <c r="X879" s="8">
        <v>89.853658536585371</v>
      </c>
      <c r="Y879">
        <v>89.853658536585371</v>
      </c>
      <c r="Z879">
        <v>94.926829268292693</v>
      </c>
      <c r="AA879">
        <v>100</v>
      </c>
      <c r="AC879" t="s">
        <v>198</v>
      </c>
      <c r="AJ879">
        <v>0</v>
      </c>
    </row>
    <row r="880" spans="1:36" x14ac:dyDescent="0.3">
      <c r="A880" s="14" t="s">
        <v>129</v>
      </c>
      <c r="B880" s="8" t="s">
        <v>157</v>
      </c>
      <c r="C880" s="8" t="s">
        <v>158</v>
      </c>
      <c r="D880" s="8" t="s">
        <v>171</v>
      </c>
      <c r="E880" t="s">
        <v>167</v>
      </c>
      <c r="F880" s="8" t="s">
        <v>37</v>
      </c>
      <c r="H880" s="8"/>
      <c r="I880" s="8" t="s">
        <v>37</v>
      </c>
      <c r="J880" s="8" t="s">
        <v>48</v>
      </c>
      <c r="K880" s="8">
        <v>0.01</v>
      </c>
      <c r="L880" s="8" t="s">
        <v>73</v>
      </c>
      <c r="M880" t="s">
        <v>74</v>
      </c>
      <c r="N880" s="8" t="s">
        <v>72</v>
      </c>
      <c r="O880" s="8" t="s">
        <v>66</v>
      </c>
      <c r="P880" s="8"/>
      <c r="R880" s="8"/>
      <c r="S880" s="8"/>
      <c r="T880" s="8"/>
      <c r="U880" s="8"/>
      <c r="V880" s="8"/>
      <c r="W880" s="8"/>
      <c r="X880" s="8">
        <v>100</v>
      </c>
      <c r="Y880">
        <v>100</v>
      </c>
      <c r="Z880">
        <v>100</v>
      </c>
      <c r="AA880">
        <v>100</v>
      </c>
      <c r="AC880" t="s">
        <v>198</v>
      </c>
      <c r="AJ880">
        <v>0</v>
      </c>
    </row>
    <row r="881" spans="1:36" x14ac:dyDescent="0.3">
      <c r="A881" s="14" t="s">
        <v>130</v>
      </c>
      <c r="B881" s="8" t="s">
        <v>157</v>
      </c>
      <c r="C881" s="8" t="s">
        <v>158</v>
      </c>
      <c r="D881" s="8" t="s">
        <v>171</v>
      </c>
      <c r="E881" t="s">
        <v>167</v>
      </c>
      <c r="F881" s="8" t="s">
        <v>37</v>
      </c>
      <c r="H881" s="8"/>
      <c r="I881" s="8" t="s">
        <v>37</v>
      </c>
      <c r="J881" s="8" t="s">
        <v>48</v>
      </c>
      <c r="K881" s="8">
        <v>0.01</v>
      </c>
      <c r="L881" s="8" t="s">
        <v>73</v>
      </c>
      <c r="M881" t="s">
        <v>74</v>
      </c>
      <c r="N881" s="8" t="s">
        <v>72</v>
      </c>
      <c r="O881" s="8" t="s">
        <v>66</v>
      </c>
      <c r="P881" s="8"/>
      <c r="R881" s="8"/>
      <c r="S881" s="8"/>
      <c r="T881" s="8"/>
      <c r="U881" s="8"/>
      <c r="V881" s="8"/>
      <c r="W881" s="8"/>
      <c r="X881" s="8">
        <v>97.439024390243901</v>
      </c>
      <c r="Y881">
        <v>97.439024390243901</v>
      </c>
      <c r="Z881">
        <v>98.719512195121951</v>
      </c>
      <c r="AA881">
        <v>100</v>
      </c>
      <c r="AC881" t="s">
        <v>198</v>
      </c>
      <c r="AJ881">
        <v>0</v>
      </c>
    </row>
    <row r="882" spans="1:36" x14ac:dyDescent="0.3">
      <c r="A882" s="14" t="s">
        <v>131</v>
      </c>
      <c r="B882" s="8" t="s">
        <v>157</v>
      </c>
      <c r="C882" s="8" t="s">
        <v>158</v>
      </c>
      <c r="D882" s="8" t="s">
        <v>171</v>
      </c>
      <c r="E882" t="s">
        <v>167</v>
      </c>
      <c r="F882" s="8" t="s">
        <v>37</v>
      </c>
      <c r="H882" s="8"/>
      <c r="I882" s="8" t="s">
        <v>37</v>
      </c>
      <c r="J882" s="8" t="s">
        <v>48</v>
      </c>
      <c r="K882" s="8">
        <v>0.01</v>
      </c>
      <c r="L882" s="8" t="s">
        <v>73</v>
      </c>
      <c r="M882" t="s">
        <v>74</v>
      </c>
      <c r="N882" s="8" t="s">
        <v>72</v>
      </c>
      <c r="O882" s="8" t="s">
        <v>66</v>
      </c>
      <c r="P882" s="8"/>
      <c r="R882" s="8"/>
      <c r="S882" s="8"/>
      <c r="T882" s="8"/>
      <c r="U882" s="8"/>
      <c r="V882" s="8"/>
      <c r="W882" s="8"/>
      <c r="X882" s="8">
        <v>51.101694915254235</v>
      </c>
      <c r="Y882">
        <v>51.101694915254235</v>
      </c>
      <c r="Z882">
        <v>75.550847457627114</v>
      </c>
      <c r="AA882">
        <v>100</v>
      </c>
      <c r="AC882" t="s">
        <v>198</v>
      </c>
      <c r="AJ882">
        <v>0</v>
      </c>
    </row>
    <row r="883" spans="1:36" x14ac:dyDescent="0.3">
      <c r="A883" s="14" t="s">
        <v>132</v>
      </c>
      <c r="B883" s="8" t="s">
        <v>157</v>
      </c>
      <c r="C883" s="8" t="s">
        <v>158</v>
      </c>
      <c r="D883" s="8" t="s">
        <v>171</v>
      </c>
      <c r="E883" t="s">
        <v>167</v>
      </c>
      <c r="F883" s="8" t="s">
        <v>37</v>
      </c>
      <c r="H883" s="8"/>
      <c r="I883" s="8" t="s">
        <v>37</v>
      </c>
      <c r="J883" s="8" t="s">
        <v>48</v>
      </c>
      <c r="K883" s="8">
        <v>0.01</v>
      </c>
      <c r="L883" s="8" t="s">
        <v>73</v>
      </c>
      <c r="M883" t="s">
        <v>74</v>
      </c>
      <c r="N883" s="8" t="s">
        <v>72</v>
      </c>
      <c r="O883" s="8" t="s">
        <v>66</v>
      </c>
      <c r="P883" s="8"/>
      <c r="R883" s="8"/>
      <c r="S883" s="8"/>
      <c r="T883" s="8"/>
      <c r="U883" s="8"/>
      <c r="V883" s="8"/>
      <c r="W883" s="8"/>
      <c r="X883" s="8">
        <v>51.101694915254235</v>
      </c>
      <c r="Y883">
        <v>51.101694915254235</v>
      </c>
      <c r="Z883">
        <v>75.550847457627114</v>
      </c>
      <c r="AA883">
        <v>100</v>
      </c>
      <c r="AC883" t="s">
        <v>198</v>
      </c>
      <c r="AJ883">
        <v>0</v>
      </c>
    </row>
    <row r="884" spans="1:36" x14ac:dyDescent="0.3">
      <c r="A884" s="14" t="s">
        <v>133</v>
      </c>
      <c r="B884" s="8" t="s">
        <v>157</v>
      </c>
      <c r="C884" s="8" t="s">
        <v>158</v>
      </c>
      <c r="D884" s="8" t="s">
        <v>171</v>
      </c>
      <c r="E884" t="s">
        <v>167</v>
      </c>
      <c r="F884" s="8" t="s">
        <v>37</v>
      </c>
      <c r="H884" s="8"/>
      <c r="I884" s="8" t="s">
        <v>37</v>
      </c>
      <c r="J884" s="8" t="s">
        <v>48</v>
      </c>
      <c r="K884" s="8">
        <v>0.01</v>
      </c>
      <c r="L884" s="8" t="s">
        <v>73</v>
      </c>
      <c r="M884" t="s">
        <v>74</v>
      </c>
      <c r="N884" s="8" t="s">
        <v>72</v>
      </c>
      <c r="O884" s="8" t="s">
        <v>66</v>
      </c>
      <c r="P884" s="8"/>
      <c r="R884" s="8"/>
      <c r="S884" s="8"/>
      <c r="T884" s="8"/>
      <c r="U884" s="8"/>
      <c r="V884" s="8"/>
      <c r="W884" s="8"/>
      <c r="X884" s="8">
        <v>0</v>
      </c>
      <c r="Y884">
        <v>0</v>
      </c>
      <c r="Z884">
        <v>10</v>
      </c>
      <c r="AA884">
        <v>20</v>
      </c>
      <c r="AC884" t="s">
        <v>198</v>
      </c>
      <c r="AJ884">
        <v>0</v>
      </c>
    </row>
    <row r="885" spans="1:36" x14ac:dyDescent="0.3">
      <c r="A885" s="14" t="s">
        <v>134</v>
      </c>
      <c r="B885" s="8" t="s">
        <v>157</v>
      </c>
      <c r="C885" s="8" t="s">
        <v>158</v>
      </c>
      <c r="D885" s="8" t="s">
        <v>171</v>
      </c>
      <c r="E885" t="s">
        <v>167</v>
      </c>
      <c r="F885" s="8" t="s">
        <v>37</v>
      </c>
      <c r="H885" s="8"/>
      <c r="I885" s="8" t="s">
        <v>37</v>
      </c>
      <c r="J885" s="8" t="s">
        <v>48</v>
      </c>
      <c r="K885" s="8">
        <v>0.01</v>
      </c>
      <c r="L885" s="8" t="s">
        <v>73</v>
      </c>
      <c r="M885" t="s">
        <v>74</v>
      </c>
      <c r="N885" s="8" t="s">
        <v>72</v>
      </c>
      <c r="O885" s="8" t="s">
        <v>66</v>
      </c>
      <c r="P885" s="8"/>
      <c r="R885" s="8"/>
      <c r="S885" s="8"/>
      <c r="T885" s="8"/>
      <c r="U885" s="8"/>
      <c r="V885" s="8"/>
      <c r="W885" s="8"/>
      <c r="X885" s="8">
        <v>93.902439024390247</v>
      </c>
      <c r="Y885">
        <v>93.902439024390247</v>
      </c>
      <c r="Z885">
        <v>96.951219512195124</v>
      </c>
      <c r="AA885">
        <v>100</v>
      </c>
      <c r="AC885" t="s">
        <v>198</v>
      </c>
      <c r="AJ885">
        <v>0</v>
      </c>
    </row>
    <row r="886" spans="1:36" x14ac:dyDescent="0.3">
      <c r="A886" s="14" t="s">
        <v>10</v>
      </c>
      <c r="B886" s="8" t="s">
        <v>157</v>
      </c>
      <c r="C886" s="8" t="s">
        <v>158</v>
      </c>
      <c r="D886" s="8" t="s">
        <v>171</v>
      </c>
      <c r="E886" t="s">
        <v>167</v>
      </c>
      <c r="F886" s="8" t="s">
        <v>38</v>
      </c>
      <c r="H886" s="8"/>
      <c r="I886" s="8" t="s">
        <v>38</v>
      </c>
      <c r="J886" s="8" t="s">
        <v>48</v>
      </c>
      <c r="K886" s="8">
        <v>0.01</v>
      </c>
      <c r="L886" s="8" t="s">
        <v>73</v>
      </c>
      <c r="M886" t="s">
        <v>74</v>
      </c>
      <c r="N886" s="8" t="s">
        <v>72</v>
      </c>
      <c r="O886" s="8" t="s">
        <v>66</v>
      </c>
      <c r="P886" s="8"/>
      <c r="R886" s="8"/>
      <c r="S886" s="8"/>
      <c r="T886" s="8"/>
      <c r="U886" s="8"/>
      <c r="V886" s="8"/>
      <c r="W886" s="8"/>
      <c r="X886" s="8">
        <v>0</v>
      </c>
      <c r="Y886" s="20"/>
      <c r="Z886" s="20"/>
      <c r="AA886" s="20">
        <v>0</v>
      </c>
      <c r="AJ886">
        <v>0</v>
      </c>
    </row>
    <row r="887" spans="1:36" x14ac:dyDescent="0.3">
      <c r="A887" t="s">
        <v>12</v>
      </c>
      <c r="B887" s="8" t="s">
        <v>157</v>
      </c>
      <c r="C887" s="8" t="s">
        <v>158</v>
      </c>
      <c r="D887" s="8" t="s">
        <v>171</v>
      </c>
      <c r="E887" t="s">
        <v>167</v>
      </c>
      <c r="F887" s="8" t="s">
        <v>38</v>
      </c>
      <c r="H887" s="8"/>
      <c r="I887" s="8" t="s">
        <v>38</v>
      </c>
      <c r="J887" s="8" t="s">
        <v>48</v>
      </c>
      <c r="K887" s="8">
        <v>0.01</v>
      </c>
      <c r="L887" s="8" t="s">
        <v>73</v>
      </c>
      <c r="M887" t="s">
        <v>74</v>
      </c>
      <c r="N887" s="8" t="s">
        <v>72</v>
      </c>
      <c r="O887" s="8" t="s">
        <v>66</v>
      </c>
      <c r="P887" s="8"/>
      <c r="R887" s="8"/>
      <c r="S887" s="8"/>
      <c r="T887" s="8"/>
      <c r="U887" s="8"/>
      <c r="V887" s="8"/>
      <c r="W887" s="8"/>
      <c r="X887" s="8">
        <v>0</v>
      </c>
      <c r="Y887" s="20"/>
      <c r="Z887" s="20"/>
      <c r="AA887" s="20">
        <v>0</v>
      </c>
      <c r="AJ887">
        <v>0</v>
      </c>
    </row>
    <row r="888" spans="1:36" x14ac:dyDescent="0.3">
      <c r="A888" s="14" t="s">
        <v>10</v>
      </c>
      <c r="B888" s="8" t="s">
        <v>157</v>
      </c>
      <c r="C888" s="8" t="s">
        <v>160</v>
      </c>
      <c r="D888" s="8" t="s">
        <v>171</v>
      </c>
      <c r="E888" t="s">
        <v>12</v>
      </c>
      <c r="F888" s="8" t="s">
        <v>37</v>
      </c>
      <c r="H888" s="8"/>
      <c r="I888" s="8" t="s">
        <v>37</v>
      </c>
      <c r="J888" s="8" t="s">
        <v>48</v>
      </c>
      <c r="K888" s="8">
        <v>0.01</v>
      </c>
      <c r="L888" s="8" t="s">
        <v>73</v>
      </c>
      <c r="M888" t="s">
        <v>74</v>
      </c>
      <c r="N888" s="8" t="s">
        <v>72</v>
      </c>
      <c r="O888" s="8" t="s">
        <v>66</v>
      </c>
      <c r="P888" s="8"/>
      <c r="R888" s="8"/>
      <c r="S888" s="8"/>
      <c r="T888" s="8"/>
      <c r="U888" s="8"/>
      <c r="V888" s="8"/>
      <c r="W888" s="8"/>
      <c r="X888" s="8">
        <v>0</v>
      </c>
      <c r="Y888" s="20"/>
      <c r="Z888" s="20"/>
      <c r="AA888" s="20">
        <v>100</v>
      </c>
      <c r="AJ888">
        <v>0</v>
      </c>
    </row>
    <row r="889" spans="1:36" x14ac:dyDescent="0.3">
      <c r="A889" t="s">
        <v>12</v>
      </c>
      <c r="B889" s="8" t="s">
        <v>157</v>
      </c>
      <c r="C889" s="8" t="s">
        <v>160</v>
      </c>
      <c r="D889" s="8" t="s">
        <v>171</v>
      </c>
      <c r="E889" t="s">
        <v>12</v>
      </c>
      <c r="F889" s="8" t="s">
        <v>37</v>
      </c>
      <c r="H889" s="8"/>
      <c r="I889" s="8" t="s">
        <v>37</v>
      </c>
      <c r="J889" s="8" t="s">
        <v>48</v>
      </c>
      <c r="K889" s="8">
        <v>0.01</v>
      </c>
      <c r="L889" s="8" t="s">
        <v>73</v>
      </c>
      <c r="M889" t="s">
        <v>74</v>
      </c>
      <c r="N889" s="8" t="s">
        <v>72</v>
      </c>
      <c r="O889" s="8" t="s">
        <v>66</v>
      </c>
      <c r="P889" s="8"/>
      <c r="R889" s="8"/>
      <c r="S889" s="8"/>
      <c r="T889" s="8"/>
      <c r="U889" s="8"/>
      <c r="V889" s="8"/>
      <c r="W889" s="8"/>
      <c r="X889" s="8">
        <v>0</v>
      </c>
      <c r="Y889" s="20"/>
      <c r="Z889" s="20"/>
      <c r="AA889" s="20">
        <v>100</v>
      </c>
      <c r="AJ889">
        <v>0</v>
      </c>
    </row>
    <row r="890" spans="1:36" x14ac:dyDescent="0.3">
      <c r="A890" s="14" t="s">
        <v>10</v>
      </c>
      <c r="B890" s="8" t="s">
        <v>157</v>
      </c>
      <c r="C890" s="8" t="s">
        <v>160</v>
      </c>
      <c r="D890" s="8" t="s">
        <v>171</v>
      </c>
      <c r="E890" t="s">
        <v>12</v>
      </c>
      <c r="F890" s="8" t="s">
        <v>38</v>
      </c>
      <c r="H890" s="8"/>
      <c r="I890" s="8" t="s">
        <v>38</v>
      </c>
      <c r="J890" s="8" t="s">
        <v>48</v>
      </c>
      <c r="K890" s="8">
        <v>0.01</v>
      </c>
      <c r="L890" s="8" t="s">
        <v>73</v>
      </c>
      <c r="M890" t="s">
        <v>74</v>
      </c>
      <c r="N890" s="8" t="s">
        <v>72</v>
      </c>
      <c r="O890" s="8" t="s">
        <v>66</v>
      </c>
      <c r="P890" s="8"/>
      <c r="R890" s="8"/>
      <c r="S890" s="8"/>
      <c r="T890" s="8"/>
      <c r="U890" s="8"/>
      <c r="V890" s="8"/>
      <c r="W890" s="8"/>
      <c r="X890" s="8">
        <v>0</v>
      </c>
      <c r="Y890" s="20"/>
      <c r="Z890" s="20"/>
      <c r="AA890" s="20">
        <v>0</v>
      </c>
      <c r="AJ890">
        <v>0</v>
      </c>
    </row>
    <row r="891" spans="1:36" x14ac:dyDescent="0.3">
      <c r="A891" t="s">
        <v>12</v>
      </c>
      <c r="B891" s="8" t="s">
        <v>157</v>
      </c>
      <c r="C891" s="8" t="s">
        <v>160</v>
      </c>
      <c r="D891" s="8" t="s">
        <v>171</v>
      </c>
      <c r="E891" t="s">
        <v>12</v>
      </c>
      <c r="F891" s="8" t="s">
        <v>38</v>
      </c>
      <c r="H891" s="8"/>
      <c r="I891" s="8" t="s">
        <v>38</v>
      </c>
      <c r="J891" s="8" t="s">
        <v>48</v>
      </c>
      <c r="K891" s="8">
        <v>0.01</v>
      </c>
      <c r="L891" s="8" t="s">
        <v>73</v>
      </c>
      <c r="M891" t="s">
        <v>74</v>
      </c>
      <c r="N891" s="8" t="s">
        <v>72</v>
      </c>
      <c r="O891" s="8" t="s">
        <v>66</v>
      </c>
      <c r="P891" s="8"/>
      <c r="R891" s="8"/>
      <c r="S891" s="8"/>
      <c r="T891" s="8"/>
      <c r="U891" s="8"/>
      <c r="V891" s="8"/>
      <c r="W891" s="8"/>
      <c r="X891" s="8">
        <v>0</v>
      </c>
      <c r="Y891" s="20"/>
      <c r="Z891" s="20"/>
      <c r="AA891" s="20">
        <v>0</v>
      </c>
      <c r="AJ891">
        <v>0</v>
      </c>
    </row>
    <row r="892" spans="1:36" x14ac:dyDescent="0.3">
      <c r="A892" s="15" t="s">
        <v>12</v>
      </c>
      <c r="B892" t="s">
        <v>157</v>
      </c>
      <c r="C892" s="8" t="s">
        <v>158</v>
      </c>
      <c r="D892" s="8" t="s">
        <v>172</v>
      </c>
      <c r="E892" t="s">
        <v>165</v>
      </c>
      <c r="F892" s="8" t="s">
        <v>37</v>
      </c>
      <c r="H892" s="8"/>
      <c r="I892" s="8" t="s">
        <v>193</v>
      </c>
      <c r="J892" s="8" t="s">
        <v>195</v>
      </c>
      <c r="K892" s="8">
        <f>1/3600/1000000000</f>
        <v>2.7777777777777779E-13</v>
      </c>
      <c r="L892" s="8" t="s">
        <v>70</v>
      </c>
      <c r="M892" t="s">
        <v>69</v>
      </c>
      <c r="N892" s="8" t="s">
        <v>65</v>
      </c>
      <c r="O892" s="8" t="s">
        <v>66</v>
      </c>
      <c r="AC892" s="21"/>
      <c r="AJ892">
        <v>0</v>
      </c>
    </row>
    <row r="893" spans="1:36" x14ac:dyDescent="0.3">
      <c r="A893" s="15" t="s">
        <v>12</v>
      </c>
      <c r="B893" t="s">
        <v>157</v>
      </c>
      <c r="C893" s="8" t="s">
        <v>158</v>
      </c>
      <c r="D893" s="8" t="s">
        <v>172</v>
      </c>
      <c r="E893" t="s">
        <v>165</v>
      </c>
      <c r="F893" s="8" t="s">
        <v>38</v>
      </c>
      <c r="H893" s="8"/>
      <c r="I893" s="8" t="s">
        <v>194</v>
      </c>
      <c r="J893" s="8" t="s">
        <v>195</v>
      </c>
      <c r="K893" s="8">
        <f t="shared" ref="K893:K904" si="61">1/3600/1000000000</f>
        <v>2.7777777777777779E-13</v>
      </c>
      <c r="L893" s="8" t="s">
        <v>70</v>
      </c>
      <c r="M893" t="s">
        <v>69</v>
      </c>
      <c r="N893" s="8" t="s">
        <v>65</v>
      </c>
      <c r="O893" s="8" t="s">
        <v>66</v>
      </c>
      <c r="AC893" s="21"/>
      <c r="AJ893">
        <v>0</v>
      </c>
    </row>
    <row r="894" spans="1:36" x14ac:dyDescent="0.3">
      <c r="A894" s="15" t="s">
        <v>12</v>
      </c>
      <c r="B894" t="s">
        <v>157</v>
      </c>
      <c r="C894" s="8" t="s">
        <v>158</v>
      </c>
      <c r="D894" s="8" t="s">
        <v>172</v>
      </c>
      <c r="E894" t="s">
        <v>165</v>
      </c>
      <c r="F894" s="8" t="s">
        <v>173</v>
      </c>
      <c r="H894" s="8"/>
      <c r="I894" s="8" t="s">
        <v>196</v>
      </c>
      <c r="J894" s="8" t="s">
        <v>195</v>
      </c>
      <c r="K894" s="8">
        <f t="shared" si="61"/>
        <v>2.7777777777777779E-13</v>
      </c>
      <c r="L894" s="8" t="s">
        <v>70</v>
      </c>
      <c r="M894" t="s">
        <v>69</v>
      </c>
      <c r="N894" s="8" t="s">
        <v>65</v>
      </c>
      <c r="O894" s="8" t="s">
        <v>66</v>
      </c>
      <c r="AC894" s="21"/>
      <c r="AJ894">
        <v>0</v>
      </c>
    </row>
    <row r="895" spans="1:36" x14ac:dyDescent="0.3">
      <c r="A895" s="15" t="s">
        <v>12</v>
      </c>
      <c r="B895" t="s">
        <v>157</v>
      </c>
      <c r="C895" s="8" t="s">
        <v>158</v>
      </c>
      <c r="D895" s="8" t="s">
        <v>172</v>
      </c>
      <c r="E895" t="s">
        <v>165</v>
      </c>
      <c r="F895" s="8" t="s">
        <v>174</v>
      </c>
      <c r="H895" s="8"/>
      <c r="I895" s="8" t="s">
        <v>174</v>
      </c>
      <c r="J895" s="8" t="s">
        <v>195</v>
      </c>
      <c r="K895" s="8">
        <f t="shared" si="61"/>
        <v>2.7777777777777779E-13</v>
      </c>
      <c r="L895" s="8" t="s">
        <v>70</v>
      </c>
      <c r="M895" t="s">
        <v>69</v>
      </c>
      <c r="N895" s="8" t="s">
        <v>65</v>
      </c>
      <c r="O895" s="8" t="s">
        <v>66</v>
      </c>
      <c r="AC895" s="21"/>
      <c r="AJ895">
        <v>0</v>
      </c>
    </row>
    <row r="896" spans="1:36" x14ac:dyDescent="0.3">
      <c r="A896" s="15" t="s">
        <v>12</v>
      </c>
      <c r="B896" t="s">
        <v>157</v>
      </c>
      <c r="C896" s="8" t="s">
        <v>158</v>
      </c>
      <c r="D896" s="8" t="s">
        <v>172</v>
      </c>
      <c r="E896" t="s">
        <v>165</v>
      </c>
      <c r="F896" s="8" t="s">
        <v>175</v>
      </c>
      <c r="H896" s="8"/>
      <c r="I896" s="8" t="s">
        <v>175</v>
      </c>
      <c r="J896" s="8" t="s">
        <v>195</v>
      </c>
      <c r="K896" s="8">
        <f t="shared" si="61"/>
        <v>2.7777777777777779E-13</v>
      </c>
      <c r="L896" s="8" t="s">
        <v>70</v>
      </c>
      <c r="M896" t="s">
        <v>69</v>
      </c>
      <c r="N896" s="8" t="s">
        <v>65</v>
      </c>
      <c r="O896" s="8" t="s">
        <v>66</v>
      </c>
      <c r="AC896" s="22"/>
      <c r="AJ896">
        <v>0</v>
      </c>
    </row>
    <row r="897" spans="1:36" x14ac:dyDescent="0.3">
      <c r="A897" s="15" t="s">
        <v>12</v>
      </c>
      <c r="B897" t="s">
        <v>157</v>
      </c>
      <c r="C897" s="8" t="s">
        <v>158</v>
      </c>
      <c r="D897" s="8" t="s">
        <v>172</v>
      </c>
      <c r="E897" t="s">
        <v>166</v>
      </c>
      <c r="F897" s="8" t="s">
        <v>37</v>
      </c>
      <c r="H897" s="8"/>
      <c r="I897" s="8" t="s">
        <v>193</v>
      </c>
      <c r="J897" s="8" t="s">
        <v>195</v>
      </c>
      <c r="K897" s="8">
        <f t="shared" si="61"/>
        <v>2.7777777777777779E-13</v>
      </c>
      <c r="L897" s="8" t="s">
        <v>70</v>
      </c>
      <c r="M897" t="s">
        <v>69</v>
      </c>
      <c r="N897" s="8" t="s">
        <v>65</v>
      </c>
      <c r="O897" s="8" t="s">
        <v>66</v>
      </c>
      <c r="AC897" s="23"/>
      <c r="AJ897">
        <v>0</v>
      </c>
    </row>
    <row r="898" spans="1:36" x14ac:dyDescent="0.3">
      <c r="A898" s="15" t="s">
        <v>12</v>
      </c>
      <c r="B898" t="s">
        <v>157</v>
      </c>
      <c r="C898" s="8" t="s">
        <v>158</v>
      </c>
      <c r="D898" s="8" t="s">
        <v>172</v>
      </c>
      <c r="E898" t="s">
        <v>166</v>
      </c>
      <c r="F898" s="8" t="s">
        <v>38</v>
      </c>
      <c r="H898" s="8"/>
      <c r="I898" s="8" t="s">
        <v>194</v>
      </c>
      <c r="J898" s="8" t="s">
        <v>195</v>
      </c>
      <c r="K898" s="8">
        <f t="shared" si="61"/>
        <v>2.7777777777777779E-13</v>
      </c>
      <c r="L898" s="8" t="s">
        <v>70</v>
      </c>
      <c r="M898" t="s">
        <v>69</v>
      </c>
      <c r="N898" s="8" t="s">
        <v>65</v>
      </c>
      <c r="O898" s="8" t="s">
        <v>66</v>
      </c>
      <c r="AC898" s="21"/>
      <c r="AJ898">
        <v>0</v>
      </c>
    </row>
    <row r="899" spans="1:36" x14ac:dyDescent="0.3">
      <c r="A899" s="15" t="s">
        <v>12</v>
      </c>
      <c r="B899" t="s">
        <v>157</v>
      </c>
      <c r="C899" s="8" t="s">
        <v>158</v>
      </c>
      <c r="D899" s="8" t="s">
        <v>172</v>
      </c>
      <c r="E899" t="s">
        <v>166</v>
      </c>
      <c r="F899" s="8" t="s">
        <v>174</v>
      </c>
      <c r="H899" s="8"/>
      <c r="I899" s="8" t="s">
        <v>174</v>
      </c>
      <c r="J899" s="8" t="s">
        <v>195</v>
      </c>
      <c r="K899" s="8">
        <f>1/3600/1000000000</f>
        <v>2.7777777777777779E-13</v>
      </c>
      <c r="L899" s="8" t="s">
        <v>70</v>
      </c>
      <c r="M899" t="s">
        <v>69</v>
      </c>
      <c r="N899" s="8" t="s">
        <v>65</v>
      </c>
      <c r="O899" s="8" t="s">
        <v>66</v>
      </c>
      <c r="AC899" s="22"/>
      <c r="AJ899">
        <v>0</v>
      </c>
    </row>
    <row r="900" spans="1:36" x14ac:dyDescent="0.3">
      <c r="A900" s="15" t="s">
        <v>12</v>
      </c>
      <c r="B900" t="s">
        <v>157</v>
      </c>
      <c r="C900" s="8" t="s">
        <v>158</v>
      </c>
      <c r="D900" s="8" t="s">
        <v>172</v>
      </c>
      <c r="E900" t="s">
        <v>167</v>
      </c>
      <c r="F900" s="8" t="s">
        <v>37</v>
      </c>
      <c r="H900" s="8"/>
      <c r="I900" s="8" t="s">
        <v>37</v>
      </c>
      <c r="J900" s="8" t="s">
        <v>195</v>
      </c>
      <c r="K900" s="8">
        <f t="shared" si="61"/>
        <v>2.7777777777777779E-13</v>
      </c>
      <c r="L900" s="8" t="s">
        <v>70</v>
      </c>
      <c r="M900" t="s">
        <v>69</v>
      </c>
      <c r="N900" s="8" t="s">
        <v>65</v>
      </c>
      <c r="O900" s="8" t="s">
        <v>66</v>
      </c>
      <c r="AC900" s="21"/>
      <c r="AJ900">
        <v>0</v>
      </c>
    </row>
    <row r="901" spans="1:36" x14ac:dyDescent="0.3">
      <c r="A901" s="15" t="s">
        <v>12</v>
      </c>
      <c r="B901" t="s">
        <v>157</v>
      </c>
      <c r="C901" s="8" t="s">
        <v>158</v>
      </c>
      <c r="D901" s="8" t="s">
        <v>172</v>
      </c>
      <c r="E901" t="s">
        <v>167</v>
      </c>
      <c r="F901" s="8" t="s">
        <v>38</v>
      </c>
      <c r="H901" s="8"/>
      <c r="I901" s="8" t="s">
        <v>38</v>
      </c>
      <c r="J901" s="8" t="s">
        <v>195</v>
      </c>
      <c r="K901" s="8">
        <f t="shared" si="61"/>
        <v>2.7777777777777779E-13</v>
      </c>
      <c r="L901" s="8" t="s">
        <v>70</v>
      </c>
      <c r="M901" t="s">
        <v>69</v>
      </c>
      <c r="N901" s="8" t="s">
        <v>65</v>
      </c>
      <c r="O901" s="8" t="s">
        <v>66</v>
      </c>
      <c r="AC901" s="21"/>
      <c r="AJ901">
        <v>0</v>
      </c>
    </row>
    <row r="902" spans="1:36" x14ac:dyDescent="0.3">
      <c r="A902" s="15" t="s">
        <v>12</v>
      </c>
      <c r="B902" t="s">
        <v>157</v>
      </c>
      <c r="C902" s="8" t="s">
        <v>158</v>
      </c>
      <c r="D902" s="8" t="s">
        <v>172</v>
      </c>
      <c r="E902" t="s">
        <v>167</v>
      </c>
      <c r="F902" s="8" t="s">
        <v>174</v>
      </c>
      <c r="H902" s="8"/>
      <c r="I902" s="8" t="s">
        <v>174</v>
      </c>
      <c r="J902" s="8" t="s">
        <v>195</v>
      </c>
      <c r="K902" s="8">
        <f t="shared" si="61"/>
        <v>2.7777777777777779E-13</v>
      </c>
      <c r="L902" s="8" t="s">
        <v>70</v>
      </c>
      <c r="M902" t="s">
        <v>69</v>
      </c>
      <c r="N902" s="8" t="s">
        <v>65</v>
      </c>
      <c r="O902" s="8" t="s">
        <v>66</v>
      </c>
      <c r="AC902" s="21"/>
      <c r="AJ902">
        <v>0</v>
      </c>
    </row>
    <row r="903" spans="1:36" x14ac:dyDescent="0.3">
      <c r="A903" s="15" t="s">
        <v>12</v>
      </c>
      <c r="B903" s="7" t="s">
        <v>157</v>
      </c>
      <c r="C903" s="8" t="s">
        <v>160</v>
      </c>
      <c r="D903" s="8" t="s">
        <v>172</v>
      </c>
      <c r="E903" s="7" t="s">
        <v>12</v>
      </c>
      <c r="F903" s="8" t="s">
        <v>38</v>
      </c>
      <c r="H903" s="8"/>
      <c r="I903" s="8" t="s">
        <v>38</v>
      </c>
      <c r="J903" s="8" t="s">
        <v>195</v>
      </c>
      <c r="K903" s="8">
        <f t="shared" si="61"/>
        <v>2.7777777777777779E-13</v>
      </c>
      <c r="L903" s="8" t="s">
        <v>70</v>
      </c>
      <c r="M903" s="7" t="s">
        <v>69</v>
      </c>
      <c r="N903" s="8" t="s">
        <v>65</v>
      </c>
      <c r="O903" s="8" t="s">
        <v>66</v>
      </c>
      <c r="AC903" s="22"/>
      <c r="AJ903">
        <v>0</v>
      </c>
    </row>
    <row r="904" spans="1:36" x14ac:dyDescent="0.3">
      <c r="A904" s="15" t="s">
        <v>12</v>
      </c>
      <c r="B904" s="7" t="s">
        <v>157</v>
      </c>
      <c r="C904" s="8" t="s">
        <v>160</v>
      </c>
      <c r="D904" s="8" t="s">
        <v>172</v>
      </c>
      <c r="E904" s="7" t="s">
        <v>12</v>
      </c>
      <c r="F904" s="8" t="s">
        <v>176</v>
      </c>
      <c r="H904" s="8"/>
      <c r="I904" s="8" t="s">
        <v>176</v>
      </c>
      <c r="J904" s="8" t="s">
        <v>195</v>
      </c>
      <c r="K904" s="8">
        <f t="shared" si="61"/>
        <v>2.7777777777777779E-13</v>
      </c>
      <c r="L904" s="8" t="s">
        <v>70</v>
      </c>
      <c r="M904" s="7" t="s">
        <v>69</v>
      </c>
      <c r="N904" s="8" t="s">
        <v>65</v>
      </c>
      <c r="O904" s="8" t="s">
        <v>66</v>
      </c>
      <c r="AC904" s="22"/>
      <c r="AJ904">
        <v>0</v>
      </c>
    </row>
    <row r="905" spans="1:36" x14ac:dyDescent="0.3">
      <c r="A905" s="15" t="s">
        <v>12</v>
      </c>
      <c r="B905" t="s">
        <v>157</v>
      </c>
      <c r="C905" t="s">
        <v>161</v>
      </c>
      <c r="D905" s="8" t="s">
        <v>177</v>
      </c>
      <c r="E905" t="s">
        <v>168</v>
      </c>
      <c r="F905" s="8" t="s">
        <v>37</v>
      </c>
      <c r="H905" s="8"/>
      <c r="I905" s="8" t="s">
        <v>193</v>
      </c>
      <c r="J905" s="8" t="s">
        <v>197</v>
      </c>
      <c r="K905" s="8">
        <f>1/3600/1000000000</f>
        <v>2.7777777777777779E-13</v>
      </c>
      <c r="L905" s="8" t="s">
        <v>70</v>
      </c>
      <c r="M905" t="s">
        <v>69</v>
      </c>
      <c r="N905" s="8" t="s">
        <v>65</v>
      </c>
      <c r="O905" s="8" t="s">
        <v>66</v>
      </c>
      <c r="AC905" s="22"/>
      <c r="AJ905">
        <v>0</v>
      </c>
    </row>
    <row r="906" spans="1:36" x14ac:dyDescent="0.3">
      <c r="A906" s="15" t="s">
        <v>12</v>
      </c>
      <c r="B906" t="s">
        <v>157</v>
      </c>
      <c r="C906" t="s">
        <v>161</v>
      </c>
      <c r="D906" s="8" t="s">
        <v>177</v>
      </c>
      <c r="E906" t="s">
        <v>168</v>
      </c>
      <c r="F906" s="8" t="s">
        <v>38</v>
      </c>
      <c r="H906" s="8"/>
      <c r="I906" s="8" t="s">
        <v>194</v>
      </c>
      <c r="J906" s="8" t="s">
        <v>197</v>
      </c>
      <c r="K906" s="8">
        <f t="shared" ref="K906:K917" si="62">1/3600/1000000000</f>
        <v>2.7777777777777779E-13</v>
      </c>
      <c r="L906" s="8" t="s">
        <v>70</v>
      </c>
      <c r="M906" t="s">
        <v>69</v>
      </c>
      <c r="N906" s="8" t="s">
        <v>65</v>
      </c>
      <c r="O906" s="8" t="s">
        <v>66</v>
      </c>
      <c r="AC906" s="22"/>
      <c r="AJ906">
        <v>0</v>
      </c>
    </row>
    <row r="907" spans="1:36" x14ac:dyDescent="0.3">
      <c r="A907" s="15" t="s">
        <v>12</v>
      </c>
      <c r="B907" t="s">
        <v>157</v>
      </c>
      <c r="C907" t="s">
        <v>161</v>
      </c>
      <c r="D907" s="8" t="s">
        <v>177</v>
      </c>
      <c r="E907" t="s">
        <v>168</v>
      </c>
      <c r="F907" s="8" t="s">
        <v>173</v>
      </c>
      <c r="H907" s="8"/>
      <c r="I907" s="8" t="s">
        <v>196</v>
      </c>
      <c r="J907" s="8" t="s">
        <v>197</v>
      </c>
      <c r="K907" s="8">
        <f t="shared" si="62"/>
        <v>2.7777777777777779E-13</v>
      </c>
      <c r="L907" s="8" t="s">
        <v>70</v>
      </c>
      <c r="M907" t="s">
        <v>69</v>
      </c>
      <c r="N907" s="8" t="s">
        <v>65</v>
      </c>
      <c r="O907" s="8" t="s">
        <v>66</v>
      </c>
      <c r="AC907" s="22"/>
      <c r="AJ907">
        <v>0</v>
      </c>
    </row>
    <row r="908" spans="1:36" x14ac:dyDescent="0.3">
      <c r="A908" s="15" t="s">
        <v>12</v>
      </c>
      <c r="B908" t="s">
        <v>157</v>
      </c>
      <c r="C908" t="s">
        <v>161</v>
      </c>
      <c r="D908" s="8" t="s">
        <v>177</v>
      </c>
      <c r="E908" t="s">
        <v>168</v>
      </c>
      <c r="F908" s="8" t="s">
        <v>174</v>
      </c>
      <c r="H908" s="8"/>
      <c r="I908" s="8" t="s">
        <v>174</v>
      </c>
      <c r="J908" s="8" t="s">
        <v>197</v>
      </c>
      <c r="K908" s="8">
        <f t="shared" si="62"/>
        <v>2.7777777777777779E-13</v>
      </c>
      <c r="L908" s="8" t="s">
        <v>70</v>
      </c>
      <c r="M908" t="s">
        <v>69</v>
      </c>
      <c r="N908" s="8" t="s">
        <v>65</v>
      </c>
      <c r="O908" s="8" t="s">
        <v>66</v>
      </c>
      <c r="AC908" s="22"/>
      <c r="AJ908">
        <v>0</v>
      </c>
    </row>
    <row r="909" spans="1:36" x14ac:dyDescent="0.3">
      <c r="A909" s="15" t="s">
        <v>12</v>
      </c>
      <c r="B909" t="s">
        <v>157</v>
      </c>
      <c r="C909" t="s">
        <v>161</v>
      </c>
      <c r="D909" s="8" t="s">
        <v>177</v>
      </c>
      <c r="E909" t="s">
        <v>168</v>
      </c>
      <c r="F909" s="8" t="s">
        <v>175</v>
      </c>
      <c r="H909" s="8"/>
      <c r="I909" s="8" t="s">
        <v>175</v>
      </c>
      <c r="J909" s="8" t="s">
        <v>197</v>
      </c>
      <c r="K909" s="8">
        <f t="shared" si="62"/>
        <v>2.7777777777777779E-13</v>
      </c>
      <c r="L909" s="8" t="s">
        <v>70</v>
      </c>
      <c r="M909" t="s">
        <v>69</v>
      </c>
      <c r="N909" s="8" t="s">
        <v>65</v>
      </c>
      <c r="O909" s="8" t="s">
        <v>66</v>
      </c>
      <c r="AC909" s="22"/>
      <c r="AJ909">
        <v>0</v>
      </c>
    </row>
    <row r="910" spans="1:36" x14ac:dyDescent="0.3">
      <c r="A910" s="15" t="s">
        <v>12</v>
      </c>
      <c r="B910" t="s">
        <v>157</v>
      </c>
      <c r="C910" t="s">
        <v>161</v>
      </c>
      <c r="D910" s="8" t="s">
        <v>177</v>
      </c>
      <c r="E910" t="s">
        <v>167</v>
      </c>
      <c r="F910" s="8" t="s">
        <v>37</v>
      </c>
      <c r="H910" s="8"/>
      <c r="I910" s="8" t="s">
        <v>37</v>
      </c>
      <c r="J910" s="8" t="s">
        <v>197</v>
      </c>
      <c r="K910" s="8">
        <f t="shared" si="62"/>
        <v>2.7777777777777779E-13</v>
      </c>
      <c r="L910" s="8" t="s">
        <v>70</v>
      </c>
      <c r="M910" t="s">
        <v>69</v>
      </c>
      <c r="N910" s="8" t="s">
        <v>65</v>
      </c>
      <c r="O910" s="8" t="s">
        <v>66</v>
      </c>
      <c r="AC910" s="22"/>
      <c r="AJ910">
        <v>0</v>
      </c>
    </row>
    <row r="911" spans="1:36" x14ac:dyDescent="0.3">
      <c r="A911" s="15" t="s">
        <v>12</v>
      </c>
      <c r="B911" t="s">
        <v>157</v>
      </c>
      <c r="C911" t="s">
        <v>161</v>
      </c>
      <c r="D911" s="8" t="s">
        <v>177</v>
      </c>
      <c r="E911" t="s">
        <v>167</v>
      </c>
      <c r="F911" s="8" t="s">
        <v>38</v>
      </c>
      <c r="H911" s="8"/>
      <c r="I911" s="8" t="s">
        <v>38</v>
      </c>
      <c r="J911" s="8" t="s">
        <v>197</v>
      </c>
      <c r="K911" s="8">
        <f t="shared" si="62"/>
        <v>2.7777777777777779E-13</v>
      </c>
      <c r="L911" s="8" t="s">
        <v>70</v>
      </c>
      <c r="M911" t="s">
        <v>69</v>
      </c>
      <c r="N911" s="8" t="s">
        <v>65</v>
      </c>
      <c r="O911" s="8" t="s">
        <v>66</v>
      </c>
      <c r="AC911" s="22"/>
      <c r="AJ911">
        <v>0</v>
      </c>
    </row>
    <row r="912" spans="1:36" x14ac:dyDescent="0.3">
      <c r="A912" s="15" t="s">
        <v>12</v>
      </c>
      <c r="B912" t="s">
        <v>157</v>
      </c>
      <c r="C912" t="s">
        <v>161</v>
      </c>
      <c r="D912" s="8" t="s">
        <v>177</v>
      </c>
      <c r="E912" t="s">
        <v>167</v>
      </c>
      <c r="F912" s="8" t="s">
        <v>174</v>
      </c>
      <c r="H912" s="8"/>
      <c r="I912" s="8" t="s">
        <v>174</v>
      </c>
      <c r="J912" s="8" t="s">
        <v>197</v>
      </c>
      <c r="K912" s="8">
        <f t="shared" si="62"/>
        <v>2.7777777777777779E-13</v>
      </c>
      <c r="L912" s="8" t="s">
        <v>70</v>
      </c>
      <c r="M912" t="s">
        <v>69</v>
      </c>
      <c r="N912" s="8" t="s">
        <v>65</v>
      </c>
      <c r="O912" s="8" t="s">
        <v>66</v>
      </c>
      <c r="AC912" s="22"/>
      <c r="AJ912">
        <v>0</v>
      </c>
    </row>
    <row r="913" spans="1:36" x14ac:dyDescent="0.3">
      <c r="A913" s="15" t="s">
        <v>12</v>
      </c>
      <c r="B913" t="s">
        <v>157</v>
      </c>
      <c r="C913" t="s">
        <v>161</v>
      </c>
      <c r="D913" s="8" t="s">
        <v>177</v>
      </c>
      <c r="E913" t="s">
        <v>169</v>
      </c>
      <c r="F913" s="8" t="s">
        <v>38</v>
      </c>
      <c r="H913" s="8"/>
      <c r="I913" s="8" t="s">
        <v>38</v>
      </c>
      <c r="J913" s="8" t="s">
        <v>197</v>
      </c>
      <c r="K913" s="8">
        <f t="shared" si="62"/>
        <v>2.7777777777777779E-13</v>
      </c>
      <c r="L913" s="8" t="s">
        <v>70</v>
      </c>
      <c r="M913" t="s">
        <v>69</v>
      </c>
      <c r="N913" s="8" t="s">
        <v>65</v>
      </c>
      <c r="O913" s="8" t="s">
        <v>66</v>
      </c>
      <c r="AC913" s="22"/>
      <c r="AJ913">
        <v>0</v>
      </c>
    </row>
    <row r="914" spans="1:36" x14ac:dyDescent="0.3">
      <c r="A914" s="15" t="s">
        <v>12</v>
      </c>
      <c r="B914" t="s">
        <v>157</v>
      </c>
      <c r="C914" t="s">
        <v>161</v>
      </c>
      <c r="D914" s="8" t="s">
        <v>177</v>
      </c>
      <c r="E914" t="s">
        <v>169</v>
      </c>
      <c r="F914" s="8" t="s">
        <v>176</v>
      </c>
      <c r="H914" s="8"/>
      <c r="I914" s="8" t="s">
        <v>176</v>
      </c>
      <c r="J914" s="8" t="s">
        <v>197</v>
      </c>
      <c r="K914" s="8">
        <f t="shared" si="62"/>
        <v>2.7777777777777779E-13</v>
      </c>
      <c r="L914" s="8" t="s">
        <v>70</v>
      </c>
      <c r="M914" t="s">
        <v>69</v>
      </c>
      <c r="N914" s="8" t="s">
        <v>65</v>
      </c>
      <c r="O914" s="8" t="s">
        <v>66</v>
      </c>
      <c r="AC914" s="22"/>
      <c r="AJ914">
        <v>0</v>
      </c>
    </row>
    <row r="915" spans="1:36" x14ac:dyDescent="0.3">
      <c r="A915" s="15" t="s">
        <v>12</v>
      </c>
      <c r="B915" t="s">
        <v>157</v>
      </c>
      <c r="C915" t="s">
        <v>161</v>
      </c>
      <c r="D915" s="8" t="s">
        <v>177</v>
      </c>
      <c r="E915" t="s">
        <v>169</v>
      </c>
      <c r="F915" s="8" t="s">
        <v>174</v>
      </c>
      <c r="H915" s="8"/>
      <c r="I915" s="8" t="s">
        <v>174</v>
      </c>
      <c r="J915" s="8" t="s">
        <v>197</v>
      </c>
      <c r="K915" s="8">
        <f t="shared" si="62"/>
        <v>2.7777777777777779E-13</v>
      </c>
      <c r="L915" s="8" t="s">
        <v>70</v>
      </c>
      <c r="M915" t="s">
        <v>69</v>
      </c>
      <c r="N915" s="8" t="s">
        <v>65</v>
      </c>
      <c r="O915" s="8" t="s">
        <v>66</v>
      </c>
      <c r="AC915" s="22"/>
      <c r="AJ915">
        <v>0</v>
      </c>
    </row>
    <row r="916" spans="1:36" x14ac:dyDescent="0.3">
      <c r="A916" s="15" t="s">
        <v>12</v>
      </c>
      <c r="B916" t="s">
        <v>157</v>
      </c>
      <c r="C916" s="8" t="s">
        <v>163</v>
      </c>
      <c r="D916" s="8" t="s">
        <v>177</v>
      </c>
      <c r="E916" t="s">
        <v>12</v>
      </c>
      <c r="F916" s="8" t="s">
        <v>38</v>
      </c>
      <c r="H916" s="8"/>
      <c r="I916" s="8" t="s">
        <v>38</v>
      </c>
      <c r="J916" s="8" t="s">
        <v>197</v>
      </c>
      <c r="K916" s="8">
        <f t="shared" si="62"/>
        <v>2.7777777777777779E-13</v>
      </c>
      <c r="L916" s="8" t="s">
        <v>70</v>
      </c>
      <c r="M916" t="s">
        <v>69</v>
      </c>
      <c r="N916" s="8" t="s">
        <v>65</v>
      </c>
      <c r="O916" s="8" t="s">
        <v>66</v>
      </c>
      <c r="AC916" s="22"/>
      <c r="AJ916">
        <v>0</v>
      </c>
    </row>
    <row r="917" spans="1:36" x14ac:dyDescent="0.3">
      <c r="A917" s="16" t="s">
        <v>12</v>
      </c>
      <c r="B917" s="17" t="s">
        <v>157</v>
      </c>
      <c r="C917" s="18" t="s">
        <v>163</v>
      </c>
      <c r="D917" s="18" t="s">
        <v>177</v>
      </c>
      <c r="E917" s="17" t="s">
        <v>12</v>
      </c>
      <c r="F917" s="18" t="s">
        <v>176</v>
      </c>
      <c r="H917" s="18"/>
      <c r="I917" s="18" t="s">
        <v>176</v>
      </c>
      <c r="J917" s="18" t="s">
        <v>197</v>
      </c>
      <c r="K917" s="18">
        <f t="shared" si="62"/>
        <v>2.7777777777777779E-13</v>
      </c>
      <c r="L917" s="18" t="s">
        <v>70</v>
      </c>
      <c r="M917" s="17" t="s">
        <v>69</v>
      </c>
      <c r="N917" s="18" t="s">
        <v>65</v>
      </c>
      <c r="O917" s="18" t="s">
        <v>66</v>
      </c>
      <c r="P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24"/>
      <c r="AJ917">
        <v>0</v>
      </c>
    </row>
    <row r="918" spans="1:36" x14ac:dyDescent="0.3">
      <c r="A918" t="s">
        <v>12</v>
      </c>
      <c r="B918" t="s">
        <v>157</v>
      </c>
      <c r="C918" t="s">
        <v>158</v>
      </c>
      <c r="D918" t="s">
        <v>178</v>
      </c>
      <c r="E918" t="s">
        <v>166</v>
      </c>
      <c r="F918" s="6"/>
      <c r="H918" t="s">
        <v>186</v>
      </c>
      <c r="J918" t="s">
        <v>139</v>
      </c>
      <c r="K918">
        <v>1</v>
      </c>
      <c r="L918" s="8" t="s">
        <v>70</v>
      </c>
      <c r="M918" t="s">
        <v>69</v>
      </c>
      <c r="N918" s="8" t="s">
        <v>65</v>
      </c>
      <c r="O918" t="s">
        <v>66</v>
      </c>
      <c r="AJ918">
        <v>0</v>
      </c>
    </row>
    <row r="919" spans="1:36" x14ac:dyDescent="0.3">
      <c r="A919" t="s">
        <v>12</v>
      </c>
      <c r="B919" t="s">
        <v>157</v>
      </c>
      <c r="C919" t="s">
        <v>158</v>
      </c>
      <c r="D919" t="s">
        <v>178</v>
      </c>
      <c r="E919" t="s">
        <v>166</v>
      </c>
      <c r="F919" s="6"/>
      <c r="H919" t="s">
        <v>187</v>
      </c>
      <c r="J919" t="s">
        <v>139</v>
      </c>
      <c r="K919">
        <v>1</v>
      </c>
      <c r="L919" s="8" t="s">
        <v>70</v>
      </c>
      <c r="M919" t="s">
        <v>69</v>
      </c>
      <c r="N919" s="8" t="s">
        <v>65</v>
      </c>
      <c r="O919" t="s">
        <v>66</v>
      </c>
      <c r="AJ919">
        <v>0</v>
      </c>
    </row>
    <row r="920" spans="1:36" x14ac:dyDescent="0.3">
      <c r="A920" t="s">
        <v>12</v>
      </c>
      <c r="B920" t="s">
        <v>157</v>
      </c>
      <c r="C920" t="s">
        <v>158</v>
      </c>
      <c r="D920" t="s">
        <v>178</v>
      </c>
      <c r="E920" t="s">
        <v>166</v>
      </c>
      <c r="F920" s="6"/>
      <c r="H920" t="s">
        <v>188</v>
      </c>
      <c r="J920" t="s">
        <v>139</v>
      </c>
      <c r="K920">
        <v>1</v>
      </c>
      <c r="L920" s="8" t="s">
        <v>70</v>
      </c>
      <c r="M920" t="s">
        <v>69</v>
      </c>
      <c r="N920" s="8" t="s">
        <v>65</v>
      </c>
      <c r="O920" t="s">
        <v>66</v>
      </c>
      <c r="AJ920">
        <v>0</v>
      </c>
    </row>
    <row r="921" spans="1:36" x14ac:dyDescent="0.3">
      <c r="A921" t="s">
        <v>12</v>
      </c>
      <c r="B921" t="s">
        <v>157</v>
      </c>
      <c r="C921" t="s">
        <v>161</v>
      </c>
      <c r="D921" t="s">
        <v>178</v>
      </c>
      <c r="E921" t="s">
        <v>168</v>
      </c>
      <c r="F921" s="6"/>
      <c r="H921" t="s">
        <v>189</v>
      </c>
      <c r="J921" t="s">
        <v>139</v>
      </c>
      <c r="K921">
        <v>1</v>
      </c>
      <c r="L921" s="8" t="s">
        <v>70</v>
      </c>
      <c r="M921" t="s">
        <v>69</v>
      </c>
      <c r="N921" s="8" t="s">
        <v>65</v>
      </c>
      <c r="O921" t="s">
        <v>66</v>
      </c>
      <c r="AJ921">
        <v>0</v>
      </c>
    </row>
    <row r="922" spans="1:36" x14ac:dyDescent="0.3">
      <c r="A922" t="s">
        <v>12</v>
      </c>
      <c r="B922" t="s">
        <v>157</v>
      </c>
      <c r="C922" t="s">
        <v>161</v>
      </c>
      <c r="D922" t="s">
        <v>178</v>
      </c>
      <c r="E922" t="s">
        <v>168</v>
      </c>
      <c r="F922" s="6"/>
      <c r="H922" t="s">
        <v>190</v>
      </c>
      <c r="J922" t="s">
        <v>139</v>
      </c>
      <c r="K922">
        <v>1</v>
      </c>
      <c r="L922" s="8" t="s">
        <v>70</v>
      </c>
      <c r="M922" t="s">
        <v>69</v>
      </c>
      <c r="N922" s="8" t="s">
        <v>65</v>
      </c>
      <c r="O922" t="s">
        <v>66</v>
      </c>
      <c r="AJ922">
        <v>0</v>
      </c>
    </row>
    <row r="923" spans="1:36" x14ac:dyDescent="0.3">
      <c r="A923" t="s">
        <v>12</v>
      </c>
      <c r="B923" t="s">
        <v>157</v>
      </c>
      <c r="C923" t="s">
        <v>161</v>
      </c>
      <c r="D923" t="s">
        <v>178</v>
      </c>
      <c r="E923" t="s">
        <v>168</v>
      </c>
      <c r="F923" s="6"/>
      <c r="H923" t="s">
        <v>191</v>
      </c>
      <c r="J923" t="s">
        <v>139</v>
      </c>
      <c r="K923">
        <v>1</v>
      </c>
      <c r="L923" s="8" t="s">
        <v>70</v>
      </c>
      <c r="M923" t="s">
        <v>69</v>
      </c>
      <c r="N923" s="8" t="s">
        <v>65</v>
      </c>
      <c r="O923" t="s">
        <v>66</v>
      </c>
      <c r="AJ923">
        <v>0</v>
      </c>
    </row>
    <row r="924" spans="1:36" x14ac:dyDescent="0.3">
      <c r="A924" t="s">
        <v>12</v>
      </c>
      <c r="B924" t="s">
        <v>157</v>
      </c>
      <c r="C924" t="s">
        <v>161</v>
      </c>
      <c r="D924" t="s">
        <v>178</v>
      </c>
      <c r="E924" t="s">
        <v>168</v>
      </c>
      <c r="F924" s="6"/>
      <c r="H924" t="s">
        <v>192</v>
      </c>
      <c r="J924" t="s">
        <v>139</v>
      </c>
      <c r="K924">
        <v>1</v>
      </c>
      <c r="L924" s="8" t="s">
        <v>70</v>
      </c>
      <c r="M924" t="s">
        <v>69</v>
      </c>
      <c r="N924" s="8" t="s">
        <v>65</v>
      </c>
      <c r="O924" t="s">
        <v>66</v>
      </c>
      <c r="AJ924">
        <v>0</v>
      </c>
    </row>
    <row r="925" spans="1:36" x14ac:dyDescent="0.3">
      <c r="A925" s="15" t="s">
        <v>12</v>
      </c>
      <c r="B925" t="s">
        <v>157</v>
      </c>
      <c r="C925" s="8" t="s">
        <v>163</v>
      </c>
      <c r="D925" t="s">
        <v>162</v>
      </c>
      <c r="J925" t="s">
        <v>183</v>
      </c>
      <c r="K925">
        <f t="shared" ref="K925:K926" si="63">10000000</f>
        <v>10000000</v>
      </c>
      <c r="L925" t="s">
        <v>70</v>
      </c>
      <c r="M925" t="s">
        <v>64</v>
      </c>
      <c r="N925" t="s">
        <v>185</v>
      </c>
      <c r="O925" t="s">
        <v>184</v>
      </c>
      <c r="R925">
        <v>0</v>
      </c>
      <c r="AJ925">
        <v>0</v>
      </c>
    </row>
    <row r="926" spans="1:36" x14ac:dyDescent="0.3">
      <c r="A926" s="15" t="s">
        <v>12</v>
      </c>
      <c r="B926" t="s">
        <v>157</v>
      </c>
      <c r="C926" t="s">
        <v>161</v>
      </c>
      <c r="D926" t="s">
        <v>162</v>
      </c>
      <c r="J926" t="s">
        <v>183</v>
      </c>
      <c r="K926">
        <f t="shared" si="63"/>
        <v>10000000</v>
      </c>
      <c r="L926" t="s">
        <v>70</v>
      </c>
      <c r="M926" t="s">
        <v>64</v>
      </c>
      <c r="N926" t="s">
        <v>185</v>
      </c>
      <c r="O926" t="s">
        <v>184</v>
      </c>
      <c r="R926">
        <v>0</v>
      </c>
      <c r="AJ926">
        <v>0</v>
      </c>
    </row>
  </sheetData>
  <autoFilter ref="A1:AC25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2025-01-16T15:04:58Z</dcterms:created>
  <dcterms:modified xsi:type="dcterms:W3CDTF">2025-01-28T08:04:00Z</dcterms:modified>
</cp:coreProperties>
</file>