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SRIT\Dropbox\Projet de synthese\00 - Suivi Projet\"/>
    </mc:Choice>
  </mc:AlternateContent>
  <bookViews>
    <workbookView xWindow="0" yWindow="0" windowWidth="17970" windowHeight="8190" tabRatio="669"/>
  </bookViews>
  <sheets>
    <sheet name="Projet 1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'Projet 1'!$A$1:$BO$52</definedName>
  </definedNames>
  <calcPr calcId="152511"/>
</workbook>
</file>

<file path=xl/calcChain.xml><?xml version="1.0" encoding="utf-8"?>
<calcChain xmlns="http://schemas.openxmlformats.org/spreadsheetml/2006/main">
  <c r="E16" i="1" l="1"/>
  <c r="E24" i="1" l="1"/>
  <c r="G24" i="1" s="1"/>
  <c r="E21" i="1"/>
  <c r="E15" i="1"/>
  <c r="G15" i="1" s="1"/>
  <c r="E20" i="1" l="1"/>
  <c r="E19" i="1"/>
  <c r="E12" i="1"/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G31" i="1" l="1"/>
  <c r="G32" i="1"/>
  <c r="G33" i="1"/>
  <c r="G34" i="1"/>
  <c r="G35" i="1"/>
  <c r="G36" i="1"/>
  <c r="G37" i="1"/>
  <c r="G38" i="1"/>
  <c r="H7" i="1"/>
  <c r="H10" i="1" s="1"/>
  <c r="H8" i="1" l="1"/>
  <c r="I7" i="1"/>
  <c r="G25" i="1"/>
  <c r="J7" i="1" l="1"/>
  <c r="I10" i="1"/>
  <c r="I9" i="1"/>
  <c r="I8" i="1" s="1"/>
  <c r="G26" i="1"/>
  <c r="G28" i="1"/>
  <c r="G29" i="1"/>
  <c r="G27" i="1"/>
  <c r="G30" i="1"/>
  <c r="G2" i="1"/>
  <c r="K7" i="1" l="1"/>
  <c r="J10" i="1"/>
  <c r="J9" i="1"/>
  <c r="J8" i="1" s="1"/>
  <c r="G12" i="1"/>
  <c r="G20" i="1"/>
  <c r="G22" i="1"/>
  <c r="G21" i="1"/>
  <c r="G19" i="1"/>
  <c r="H9" i="1"/>
  <c r="L7" i="1" l="1"/>
  <c r="K10" i="1"/>
  <c r="K9" i="1"/>
  <c r="K8" i="1" s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<sst xmlns="http://schemas.openxmlformats.org/spreadsheetml/2006/main" count="35" uniqueCount="31">
  <si>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</si>
  <si>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</si>
  <si>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</si>
  <si>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</si>
  <si>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</si>
  <si>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</si>
  <si>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</si>
  <si>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</si>
  <si>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</si>
  <si>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</si>
  <si>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</si>
  <si>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Jours ouvrés uniquement</t>
  </si>
  <si>
    <t>OUI</t>
  </si>
  <si>
    <t>NON</t>
  </si>
  <si>
    <t>Détails du projet</t>
  </si>
  <si>
    <t>Chef de projet</t>
  </si>
  <si>
    <t>Commentaires</t>
  </si>
  <si>
    <t>Tâches</t>
  </si>
  <si>
    <t>Réalisé</t>
  </si>
  <si>
    <t>Projet de synthese</t>
  </si>
  <si>
    <t xml:space="preserve">COLAS Amael </t>
  </si>
  <si>
    <t>Colas Amael</t>
  </si>
  <si>
    <t>BODET Aurélien</t>
  </si>
  <si>
    <t xml:space="preserve">MONNIER Jolan </t>
  </si>
  <si>
    <t>UC1 Gestion fournisseur</t>
  </si>
  <si>
    <t>UC3 Gestion stocks</t>
  </si>
  <si>
    <t>Mood Board</t>
  </si>
  <si>
    <t xml:space="preserve">Zoning </t>
  </si>
  <si>
    <t>Wireframe</t>
  </si>
  <si>
    <t>GEORGESCU Radu</t>
  </si>
  <si>
    <t>UC2 Gestion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</si>
</sst>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Pourcentage" xfId="1" builtinId="5"/>
  </cellStyles>
  <dxfs count="17"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D07C7A"/>
      <color rgb="FFFF7575"/>
      <color rgb="FFFC4653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BO96"/>
  <sheetViews>
    <sheetView showGridLines="0" tabSelected="1" zoomScale="110" zoomScaleNormal="110" workbookViewId="0">
      <selection activeCell="C21" sqref="C21"/>
    </sheetView>
  </sheetViews>
  <sheetFormatPr baseColWidth="10" defaultColWidth="11" defaultRowHeight="11.25" x14ac:dyDescent="0.2"/>
  <cols>
    <col min="1" max="1" width="4" style="7" bestFit="1" customWidth="1"/>
    <col min="2" max="2" width="19.42578125" style="1" customWidth="1"/>
    <col min="3" max="3" width="11.85546875" style="7" customWidth="1"/>
    <col min="4" max="4" width="5.5703125" style="2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16384" width="11" style="1"/>
  </cols>
  <sheetData>
    <row r="1" spans="1:67" ht="15" x14ac:dyDescent="0.25">
      <c r="A1" s="45" t="s">
        <v>14</v>
      </c>
      <c r="B1" s="45"/>
      <c r="C1" s="46"/>
      <c r="D1" s="46"/>
      <c r="E1" s="46"/>
      <c r="G1" s="1">
        <v>0</v>
      </c>
    </row>
    <row r="2" spans="1:67" ht="12" x14ac:dyDescent="0.2">
      <c r="A2" s="47" t="s">
        <v>0</v>
      </c>
      <c r="B2" s="47"/>
      <c r="C2" s="44" t="s">
        <v>19</v>
      </c>
      <c r="D2" s="44"/>
      <c r="E2" s="44"/>
      <c r="G2" s="3">
        <f ca="1">TODAY()</f>
        <v>42404</v>
      </c>
    </row>
    <row r="3" spans="1:67" ht="12" x14ac:dyDescent="0.2">
      <c r="A3" s="47" t="s">
        <v>15</v>
      </c>
      <c r="B3" s="47"/>
      <c r="C3" s="44" t="s">
        <v>20</v>
      </c>
      <c r="D3" s="44"/>
      <c r="E3" s="44"/>
      <c r="G3" s="3"/>
    </row>
    <row r="4" spans="1:67" ht="10.5" customHeight="1" x14ac:dyDescent="0.2">
      <c r="A4" s="48"/>
      <c r="B4" s="49"/>
      <c r="C4" s="26"/>
      <c r="D4" s="27"/>
      <c r="E4" s="28"/>
      <c r="G4" s="3"/>
    </row>
    <row r="5" spans="1:67" ht="12" x14ac:dyDescent="0.2">
      <c r="A5" s="47" t="s">
        <v>11</v>
      </c>
      <c r="B5" s="47"/>
      <c r="C5" s="35" t="s">
        <v>12</v>
      </c>
      <c r="D5" s="29"/>
      <c r="E5" s="33"/>
      <c r="G5" s="3"/>
    </row>
    <row r="6" spans="1:67" ht="12" x14ac:dyDescent="0.2">
      <c r="A6" s="47" t="s">
        <v>1</v>
      </c>
      <c r="B6" s="47"/>
      <c r="C6" s="30">
        <v>42404</v>
      </c>
      <c r="D6" s="29"/>
      <c r="E6" s="33"/>
      <c r="G6" s="3"/>
    </row>
    <row r="7" spans="1:67" s="4" customFormat="1" ht="35.25" customHeight="1" x14ac:dyDescent="0.2">
      <c r="A7" s="41" t="s">
        <v>16</v>
      </c>
      <c r="B7" s="42"/>
      <c r="C7" s="42"/>
      <c r="D7" s="42"/>
      <c r="E7" s="43"/>
      <c r="F7" s="18"/>
      <c r="G7" s="15"/>
      <c r="H7" s="5">
        <f>C6+G1</f>
        <v>42404</v>
      </c>
      <c r="I7" s="6">
        <f>H7+1</f>
        <v>42405</v>
      </c>
      <c r="J7" s="6">
        <f t="shared" ref="J7:BO7" si="0">I7+1</f>
        <v>42406</v>
      </c>
      <c r="K7" s="6">
        <f t="shared" si="0"/>
        <v>42407</v>
      </c>
      <c r="L7" s="6">
        <f t="shared" si="0"/>
        <v>42408</v>
      </c>
      <c r="M7" s="6">
        <f t="shared" si="0"/>
        <v>42409</v>
      </c>
      <c r="N7" s="6">
        <f t="shared" si="0"/>
        <v>42410</v>
      </c>
      <c r="O7" s="6">
        <f t="shared" si="0"/>
        <v>42411</v>
      </c>
      <c r="P7" s="6">
        <f t="shared" si="0"/>
        <v>42412</v>
      </c>
      <c r="Q7" s="6">
        <f t="shared" si="0"/>
        <v>42413</v>
      </c>
      <c r="R7" s="6">
        <f t="shared" si="0"/>
        <v>42414</v>
      </c>
      <c r="S7" s="6">
        <f t="shared" si="0"/>
        <v>42415</v>
      </c>
      <c r="T7" s="6">
        <f t="shared" si="0"/>
        <v>42416</v>
      </c>
      <c r="U7" s="6">
        <f t="shared" si="0"/>
        <v>42417</v>
      </c>
      <c r="V7" s="6">
        <f t="shared" si="0"/>
        <v>42418</v>
      </c>
      <c r="W7" s="6">
        <f t="shared" si="0"/>
        <v>42419</v>
      </c>
      <c r="X7" s="6">
        <f t="shared" si="0"/>
        <v>42420</v>
      </c>
      <c r="Y7" s="6">
        <f t="shared" si="0"/>
        <v>42421</v>
      </c>
      <c r="Z7" s="6">
        <f t="shared" si="0"/>
        <v>42422</v>
      </c>
      <c r="AA7" s="6">
        <f t="shared" si="0"/>
        <v>42423</v>
      </c>
      <c r="AB7" s="6">
        <f t="shared" si="0"/>
        <v>42424</v>
      </c>
      <c r="AC7" s="6">
        <f t="shared" si="0"/>
        <v>42425</v>
      </c>
      <c r="AD7" s="6">
        <f t="shared" si="0"/>
        <v>42426</v>
      </c>
      <c r="AE7" s="6">
        <f t="shared" si="0"/>
        <v>42427</v>
      </c>
      <c r="AF7" s="6">
        <f t="shared" si="0"/>
        <v>42428</v>
      </c>
      <c r="AG7" s="6">
        <f t="shared" si="0"/>
        <v>42429</v>
      </c>
      <c r="AH7" s="6">
        <f t="shared" si="0"/>
        <v>42430</v>
      </c>
      <c r="AI7" s="6">
        <f t="shared" si="0"/>
        <v>42431</v>
      </c>
      <c r="AJ7" s="6">
        <f t="shared" si="0"/>
        <v>42432</v>
      </c>
      <c r="AK7" s="6">
        <f t="shared" si="0"/>
        <v>42433</v>
      </c>
      <c r="AL7" s="6">
        <f t="shared" si="0"/>
        <v>42434</v>
      </c>
      <c r="AM7" s="6">
        <f t="shared" si="0"/>
        <v>42435</v>
      </c>
      <c r="AN7" s="6">
        <f t="shared" si="0"/>
        <v>42436</v>
      </c>
      <c r="AO7" s="6">
        <f t="shared" si="0"/>
        <v>42437</v>
      </c>
      <c r="AP7" s="6">
        <f t="shared" si="0"/>
        <v>42438</v>
      </c>
      <c r="AQ7" s="6">
        <f t="shared" si="0"/>
        <v>42439</v>
      </c>
      <c r="AR7" s="6">
        <f t="shared" si="0"/>
        <v>42440</v>
      </c>
      <c r="AS7" s="6">
        <f t="shared" si="0"/>
        <v>42441</v>
      </c>
      <c r="AT7" s="6">
        <f t="shared" si="0"/>
        <v>42442</v>
      </c>
      <c r="AU7" s="6">
        <f t="shared" si="0"/>
        <v>42443</v>
      </c>
      <c r="AV7" s="6">
        <f t="shared" si="0"/>
        <v>42444</v>
      </c>
      <c r="AW7" s="6">
        <f t="shared" si="0"/>
        <v>42445</v>
      </c>
      <c r="AX7" s="6">
        <f t="shared" si="0"/>
        <v>42446</v>
      </c>
      <c r="AY7" s="6">
        <f t="shared" si="0"/>
        <v>42447</v>
      </c>
      <c r="AZ7" s="6">
        <f t="shared" si="0"/>
        <v>42448</v>
      </c>
      <c r="BA7" s="6">
        <f t="shared" si="0"/>
        <v>42449</v>
      </c>
      <c r="BB7" s="6">
        <f t="shared" si="0"/>
        <v>42450</v>
      </c>
      <c r="BC7" s="6">
        <f t="shared" si="0"/>
        <v>42451</v>
      </c>
      <c r="BD7" s="6">
        <f t="shared" si="0"/>
        <v>42452</v>
      </c>
      <c r="BE7" s="6">
        <f t="shared" si="0"/>
        <v>42453</v>
      </c>
      <c r="BF7" s="6">
        <f t="shared" si="0"/>
        <v>42454</v>
      </c>
      <c r="BG7" s="6">
        <f t="shared" si="0"/>
        <v>42455</v>
      </c>
      <c r="BH7" s="6">
        <f t="shared" si="0"/>
        <v>42456</v>
      </c>
      <c r="BI7" s="6">
        <f t="shared" si="0"/>
        <v>42457</v>
      </c>
      <c r="BJ7" s="6">
        <f t="shared" si="0"/>
        <v>42458</v>
      </c>
      <c r="BK7" s="6">
        <f t="shared" si="0"/>
        <v>42459</v>
      </c>
      <c r="BL7" s="6">
        <f t="shared" si="0"/>
        <v>42460</v>
      </c>
      <c r="BM7" s="6">
        <f t="shared" si="0"/>
        <v>42461</v>
      </c>
      <c r="BN7" s="6">
        <f t="shared" si="0"/>
        <v>42462</v>
      </c>
      <c r="BO7" s="6">
        <f t="shared" si="0"/>
        <v>42463</v>
      </c>
    </row>
    <row r="8" spans="1:67" s="7" customFormat="1" ht="28.5" customHeight="1" x14ac:dyDescent="0.2">
      <c r="D8" s="8"/>
      <c r="F8" s="19"/>
      <c r="G8" s="16"/>
      <c r="H8" s="9" t="str">
        <f>"S "&amp;WEEKNUM(H7,2)</f>
        <v>S 6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7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8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9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10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11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12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13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14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39" t="s">
        <v>17</v>
      </c>
      <c r="C9" s="39" t="s">
        <v>1</v>
      </c>
      <c r="D9" s="40" t="s">
        <v>2</v>
      </c>
      <c r="E9" s="39" t="s">
        <v>3</v>
      </c>
      <c r="F9" s="38" t="s">
        <v>18</v>
      </c>
      <c r="G9" s="17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39"/>
      <c r="C10" s="39"/>
      <c r="D10" s="40"/>
      <c r="E10" s="39"/>
      <c r="F10" s="38"/>
      <c r="G10" s="17"/>
      <c r="H10" s="10">
        <f>DAY(H7)</f>
        <v>4</v>
      </c>
      <c r="I10" s="10">
        <f t="shared" ref="I10" si="5">DAY(I7)</f>
        <v>5</v>
      </c>
      <c r="J10" s="10">
        <f t="shared" ref="J10:BO10" si="6">DAY(J7)</f>
        <v>6</v>
      </c>
      <c r="K10" s="10">
        <f t="shared" si="6"/>
        <v>7</v>
      </c>
      <c r="L10" s="10">
        <f t="shared" si="6"/>
        <v>8</v>
      </c>
      <c r="M10" s="10">
        <f t="shared" si="6"/>
        <v>9</v>
      </c>
      <c r="N10" s="10">
        <f t="shared" si="6"/>
        <v>10</v>
      </c>
      <c r="O10" s="10">
        <f t="shared" si="6"/>
        <v>11</v>
      </c>
      <c r="P10" s="10">
        <f t="shared" si="6"/>
        <v>12</v>
      </c>
      <c r="Q10" s="10">
        <f t="shared" si="6"/>
        <v>13</v>
      </c>
      <c r="R10" s="10">
        <f t="shared" si="6"/>
        <v>14</v>
      </c>
      <c r="S10" s="10">
        <f t="shared" si="6"/>
        <v>15</v>
      </c>
      <c r="T10" s="10">
        <f t="shared" si="6"/>
        <v>16</v>
      </c>
      <c r="U10" s="10">
        <f t="shared" si="6"/>
        <v>17</v>
      </c>
      <c r="V10" s="10">
        <f t="shared" si="6"/>
        <v>18</v>
      </c>
      <c r="W10" s="10">
        <f t="shared" si="6"/>
        <v>19</v>
      </c>
      <c r="X10" s="10">
        <f t="shared" si="6"/>
        <v>20</v>
      </c>
      <c r="Y10" s="10">
        <f t="shared" si="6"/>
        <v>21</v>
      </c>
      <c r="Z10" s="10">
        <f t="shared" si="6"/>
        <v>22</v>
      </c>
      <c r="AA10" s="10">
        <f t="shared" si="6"/>
        <v>23</v>
      </c>
      <c r="AB10" s="10">
        <f t="shared" si="6"/>
        <v>24</v>
      </c>
      <c r="AC10" s="10">
        <f t="shared" si="6"/>
        <v>25</v>
      </c>
      <c r="AD10" s="10">
        <f t="shared" si="6"/>
        <v>26</v>
      </c>
      <c r="AE10" s="10">
        <f t="shared" si="6"/>
        <v>27</v>
      </c>
      <c r="AF10" s="10">
        <f t="shared" si="6"/>
        <v>28</v>
      </c>
      <c r="AG10" s="10">
        <f t="shared" si="6"/>
        <v>29</v>
      </c>
      <c r="AH10" s="10">
        <f t="shared" si="6"/>
        <v>1</v>
      </c>
      <c r="AI10" s="10">
        <f t="shared" si="6"/>
        <v>2</v>
      </c>
      <c r="AJ10" s="10">
        <f t="shared" si="6"/>
        <v>3</v>
      </c>
      <c r="AK10" s="10">
        <f t="shared" si="6"/>
        <v>4</v>
      </c>
      <c r="AL10" s="10">
        <f t="shared" si="6"/>
        <v>5</v>
      </c>
      <c r="AM10" s="10">
        <f t="shared" si="6"/>
        <v>6</v>
      </c>
      <c r="AN10" s="10">
        <f t="shared" si="6"/>
        <v>7</v>
      </c>
      <c r="AO10" s="10">
        <f t="shared" si="6"/>
        <v>8</v>
      </c>
      <c r="AP10" s="10">
        <f t="shared" si="6"/>
        <v>9</v>
      </c>
      <c r="AQ10" s="10">
        <f t="shared" si="6"/>
        <v>10</v>
      </c>
      <c r="AR10" s="10">
        <f t="shared" si="6"/>
        <v>11</v>
      </c>
      <c r="AS10" s="10">
        <f t="shared" si="6"/>
        <v>12</v>
      </c>
      <c r="AT10" s="10">
        <f t="shared" si="6"/>
        <v>13</v>
      </c>
      <c r="AU10" s="10">
        <f t="shared" si="6"/>
        <v>14</v>
      </c>
      <c r="AV10" s="10">
        <f t="shared" si="6"/>
        <v>15</v>
      </c>
      <c r="AW10" s="10">
        <f t="shared" si="6"/>
        <v>16</v>
      </c>
      <c r="AX10" s="10">
        <f t="shared" si="6"/>
        <v>17</v>
      </c>
      <c r="AY10" s="10">
        <f t="shared" si="6"/>
        <v>18</v>
      </c>
      <c r="AZ10" s="10">
        <f t="shared" si="6"/>
        <v>19</v>
      </c>
      <c r="BA10" s="10">
        <f t="shared" si="6"/>
        <v>20</v>
      </c>
      <c r="BB10" s="10">
        <f t="shared" si="6"/>
        <v>21</v>
      </c>
      <c r="BC10" s="10">
        <f t="shared" si="6"/>
        <v>22</v>
      </c>
      <c r="BD10" s="10">
        <f t="shared" si="6"/>
        <v>23</v>
      </c>
      <c r="BE10" s="10">
        <f t="shared" si="6"/>
        <v>24</v>
      </c>
      <c r="BF10" s="10">
        <f t="shared" si="6"/>
        <v>25</v>
      </c>
      <c r="BG10" s="10">
        <f t="shared" si="6"/>
        <v>26</v>
      </c>
      <c r="BH10" s="10">
        <f t="shared" si="6"/>
        <v>27</v>
      </c>
      <c r="BI10" s="10">
        <f t="shared" si="6"/>
        <v>28</v>
      </c>
      <c r="BJ10" s="10">
        <f t="shared" si="6"/>
        <v>29</v>
      </c>
      <c r="BK10" s="10">
        <f t="shared" si="6"/>
        <v>30</v>
      </c>
      <c r="BL10" s="10">
        <f t="shared" si="6"/>
        <v>31</v>
      </c>
      <c r="BM10" s="10">
        <f t="shared" si="6"/>
        <v>1</v>
      </c>
      <c r="BN10" s="10">
        <f t="shared" si="6"/>
        <v>2</v>
      </c>
      <c r="BO10" s="10">
        <f t="shared" si="6"/>
        <v>3</v>
      </c>
    </row>
    <row r="11" spans="1:67" s="2" customFormat="1" ht="12.95" customHeight="1" x14ac:dyDescent="0.2">
      <c r="A11" s="21">
        <v>1</v>
      </c>
      <c r="B11" s="22" t="s">
        <v>21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5" customHeight="1" x14ac:dyDescent="0.2">
      <c r="A12" s="7" t="s">
        <v>10</v>
      </c>
      <c r="B12" s="11" t="s">
        <v>25</v>
      </c>
      <c r="C12" s="36">
        <v>42404</v>
      </c>
      <c r="D12" s="12">
        <v>1</v>
      </c>
      <c r="E12" s="34">
        <f>IF(B12="","",IF($C$5="OUI",WORKDAY(C12,IF(WEEKDAY(C12,2)&gt;=6,D12,D12-1)),C12+D12-1))</f>
        <v>42404</v>
      </c>
      <c r="F12" s="32">
        <v>1</v>
      </c>
      <c r="G12" s="20">
        <f t="shared" ref="G12:G38" si="7">C12+F12*(E12-C12)</f>
        <v>42404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B13" s="11"/>
      <c r="C13" s="37"/>
      <c r="D13" s="13"/>
      <c r="E13" s="34"/>
      <c r="G13" s="20"/>
    </row>
    <row r="14" spans="1:67" ht="12.75" customHeight="1" x14ac:dyDescent="0.2">
      <c r="A14" s="21">
        <v>2</v>
      </c>
      <c r="B14" s="22" t="s">
        <v>22</v>
      </c>
      <c r="C14" s="21"/>
      <c r="D14" s="23"/>
      <c r="E14" s="21"/>
      <c r="F14" s="31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</row>
    <row r="15" spans="1:67" ht="12.75" customHeight="1" x14ac:dyDescent="0.2">
      <c r="A15" s="8">
        <v>2.1</v>
      </c>
      <c r="B15" s="11" t="s">
        <v>24</v>
      </c>
      <c r="C15" s="36">
        <v>42404</v>
      </c>
      <c r="D15" s="12">
        <v>1</v>
      </c>
      <c r="E15" s="34">
        <f>IF(B15="","",IF($C$5="OUI",WORKDAY(C15,IF(WEEKDAY(C15,2)&gt;=6,D15,D15-1)),C15+D15-1))</f>
        <v>42404</v>
      </c>
      <c r="F15" s="32">
        <v>1</v>
      </c>
      <c r="G15" s="20">
        <f t="shared" ref="G15" si="8">C15+F15*(E15-C15)</f>
        <v>42404</v>
      </c>
    </row>
    <row r="16" spans="1:67" ht="12.75" customHeight="1" x14ac:dyDescent="0.2">
      <c r="A16" s="8">
        <v>2.1</v>
      </c>
      <c r="B16" s="11" t="s">
        <v>30</v>
      </c>
      <c r="C16" s="36">
        <v>42404</v>
      </c>
      <c r="D16" s="12">
        <v>1</v>
      </c>
      <c r="E16" s="34">
        <f>IF(B16="","",IF($C$5="OUI",WORKDAY(C16,IF(WEEKDAY(C16,2)&gt;=6,D16,D16-1)),C16+D16-1))</f>
        <v>42404</v>
      </c>
      <c r="F16" s="32">
        <v>1</v>
      </c>
      <c r="G16" s="20"/>
    </row>
    <row r="17" spans="1:67" ht="13.5" customHeight="1" x14ac:dyDescent="0.2">
      <c r="B17" s="11"/>
      <c r="C17" s="37"/>
      <c r="D17" s="13"/>
      <c r="E17" s="34"/>
      <c r="G17" s="20"/>
    </row>
    <row r="18" spans="1:67" ht="13.5" customHeight="1" x14ac:dyDescent="0.2">
      <c r="A18" s="21">
        <v>3</v>
      </c>
      <c r="B18" s="22" t="s">
        <v>23</v>
      </c>
      <c r="C18" s="21"/>
      <c r="D18" s="23"/>
      <c r="E18" s="21"/>
      <c r="F18" s="31"/>
      <c r="G18" s="24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</row>
    <row r="19" spans="1:67" ht="12.95" customHeight="1" x14ac:dyDescent="0.2">
      <c r="A19" s="8">
        <v>3.1</v>
      </c>
      <c r="B19" s="11" t="s">
        <v>26</v>
      </c>
      <c r="C19" s="36">
        <v>42404</v>
      </c>
      <c r="D19" s="12">
        <v>1</v>
      </c>
      <c r="E19" s="34">
        <f>IF(B19="","",IF($C$5="OUI",WORKDAY(C19,IF(WEEKDAY(C19,2)&gt;=6,D19,D19-1)),C19+D19-1))</f>
        <v>42404</v>
      </c>
      <c r="F19" s="32">
        <v>0.3</v>
      </c>
      <c r="G19" s="20">
        <f t="shared" si="7"/>
        <v>42404</v>
      </c>
    </row>
    <row r="20" spans="1:67" ht="12.95" customHeight="1" x14ac:dyDescent="0.2">
      <c r="A20" s="8">
        <v>3.2</v>
      </c>
      <c r="B20" s="11" t="s">
        <v>27</v>
      </c>
      <c r="C20" s="36">
        <v>42404</v>
      </c>
      <c r="D20" s="13">
        <v>1</v>
      </c>
      <c r="E20" s="34">
        <f>IF(B20="","",IF($C$5="OUI",WORKDAY(C20,IF(WEEKDAY(C20,2)&gt;=6,D20,D20-1)),C20+D20-1))</f>
        <v>42404</v>
      </c>
      <c r="F20" s="32">
        <v>0</v>
      </c>
      <c r="G20" s="20">
        <f t="shared" si="7"/>
        <v>42404</v>
      </c>
    </row>
    <row r="21" spans="1:67" ht="12.95" customHeight="1" x14ac:dyDescent="0.2">
      <c r="A21" s="8">
        <v>3.3</v>
      </c>
      <c r="B21" s="11" t="s">
        <v>28</v>
      </c>
      <c r="C21" s="36">
        <v>42404</v>
      </c>
      <c r="D21" s="13">
        <v>1</v>
      </c>
      <c r="E21" s="34">
        <f>IF(B21="","",IF($C$5="OUI",WORKDAY(C21,IF(WEEKDAY(C21,2)&gt;=6,D21,D21-1)),C21+D21-1))</f>
        <v>42404</v>
      </c>
      <c r="F21" s="32">
        <v>0</v>
      </c>
      <c r="G21" s="20">
        <f t="shared" si="7"/>
        <v>42404</v>
      </c>
    </row>
    <row r="22" spans="1:67" ht="12.95" customHeight="1" x14ac:dyDescent="0.2">
      <c r="B22" s="11"/>
      <c r="C22" s="37"/>
      <c r="D22" s="13"/>
      <c r="E22" s="34"/>
      <c r="G22" s="20">
        <f t="shared" si="7"/>
        <v>0</v>
      </c>
    </row>
    <row r="23" spans="1:67" ht="12.95" customHeight="1" x14ac:dyDescent="0.2">
      <c r="A23" s="21">
        <v>4</v>
      </c>
      <c r="B23" s="22" t="s">
        <v>29</v>
      </c>
      <c r="C23" s="21"/>
      <c r="D23" s="23"/>
      <c r="E23" s="21"/>
      <c r="F23" s="31"/>
      <c r="G23" s="24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</row>
    <row r="24" spans="1:67" ht="12.95" customHeight="1" x14ac:dyDescent="0.2">
      <c r="A24" s="8">
        <v>4.0999999999999996</v>
      </c>
      <c r="B24" s="11" t="s">
        <v>30</v>
      </c>
      <c r="C24" s="36">
        <v>42404</v>
      </c>
      <c r="D24" s="12">
        <v>1</v>
      </c>
      <c r="E24" s="34">
        <f t="shared" ref="E24:E37" si="9">IF(B24="","",IF($C$5="OUI",WORKDAY(C24,IF(WEEKDAY(C24,2)&gt;=6,D24,D24-1)),C24+D24-1))</f>
        <v>42404</v>
      </c>
      <c r="F24" s="32">
        <v>1</v>
      </c>
      <c r="G24" s="20">
        <f t="shared" ref="G24" si="10">C24+F24*(E24-C24)</f>
        <v>42404</v>
      </c>
    </row>
    <row r="25" spans="1:67" ht="12.95" customHeight="1" x14ac:dyDescent="0.2">
      <c r="B25" s="11"/>
      <c r="C25" s="37"/>
      <c r="D25" s="13"/>
      <c r="E25" s="34" t="str">
        <f t="shared" si="9"/>
        <v/>
      </c>
      <c r="G25" s="20" t="e">
        <f t="shared" si="7"/>
        <v>#VALUE!</v>
      </c>
    </row>
    <row r="26" spans="1:67" ht="12.95" customHeight="1" x14ac:dyDescent="0.2">
      <c r="B26" s="11"/>
      <c r="C26" s="37"/>
      <c r="D26" s="13"/>
      <c r="E26" s="34" t="str">
        <f t="shared" si="9"/>
        <v/>
      </c>
      <c r="G26" s="20" t="e">
        <f t="shared" si="7"/>
        <v>#VALUE!</v>
      </c>
    </row>
    <row r="27" spans="1:67" ht="12.95" customHeight="1" x14ac:dyDescent="0.2">
      <c r="B27" s="11"/>
      <c r="C27" s="37"/>
      <c r="D27" s="13"/>
      <c r="E27" s="34" t="str">
        <f t="shared" si="9"/>
        <v/>
      </c>
      <c r="G27" s="20" t="e">
        <f t="shared" si="7"/>
        <v>#VALUE!</v>
      </c>
    </row>
    <row r="28" spans="1:67" ht="12.95" customHeight="1" x14ac:dyDescent="0.2">
      <c r="B28" s="11"/>
      <c r="C28" s="37"/>
      <c r="D28" s="13"/>
      <c r="E28" s="34" t="str">
        <f t="shared" si="9"/>
        <v/>
      </c>
      <c r="G28" s="20" t="e">
        <f t="shared" si="7"/>
        <v>#VALUE!</v>
      </c>
    </row>
    <row r="29" spans="1:67" ht="12.95" customHeight="1" x14ac:dyDescent="0.2">
      <c r="B29" s="11"/>
      <c r="C29" s="37"/>
      <c r="D29" s="13"/>
      <c r="E29" s="34" t="str">
        <f t="shared" si="9"/>
        <v/>
      </c>
      <c r="G29" s="20" t="e">
        <f t="shared" si="7"/>
        <v>#VALUE!</v>
      </c>
    </row>
    <row r="30" spans="1:67" ht="12.95" customHeight="1" x14ac:dyDescent="0.2">
      <c r="B30" s="11"/>
      <c r="C30" s="37"/>
      <c r="D30" s="13"/>
      <c r="E30" s="34" t="str">
        <f t="shared" si="9"/>
        <v/>
      </c>
      <c r="G30" s="20" t="e">
        <f t="shared" si="7"/>
        <v>#VALUE!</v>
      </c>
    </row>
    <row r="31" spans="1:67" ht="12.95" customHeight="1" x14ac:dyDescent="0.2">
      <c r="B31" s="11"/>
      <c r="C31" s="37"/>
      <c r="D31" s="13"/>
      <c r="E31" s="34" t="str">
        <f t="shared" si="9"/>
        <v/>
      </c>
      <c r="G31" s="20" t="e">
        <f t="shared" si="7"/>
        <v>#VALUE!</v>
      </c>
    </row>
    <row r="32" spans="1:67" ht="12.95" customHeight="1" x14ac:dyDescent="0.2">
      <c r="B32" s="11"/>
      <c r="C32" s="37"/>
      <c r="D32" s="13"/>
      <c r="E32" s="34" t="str">
        <f t="shared" si="9"/>
        <v/>
      </c>
      <c r="G32" s="20" t="e">
        <f t="shared" si="7"/>
        <v>#VALUE!</v>
      </c>
    </row>
    <row r="33" spans="2:7" ht="12.95" customHeight="1" x14ac:dyDescent="0.2">
      <c r="B33" s="11"/>
      <c r="C33" s="37"/>
      <c r="D33" s="13"/>
      <c r="E33" s="34" t="str">
        <f t="shared" si="9"/>
        <v/>
      </c>
      <c r="G33" s="20" t="e">
        <f t="shared" si="7"/>
        <v>#VALUE!</v>
      </c>
    </row>
    <row r="34" spans="2:7" ht="12.95" customHeight="1" x14ac:dyDescent="0.2">
      <c r="B34" s="11"/>
      <c r="C34" s="37"/>
      <c r="D34" s="13"/>
      <c r="E34" s="34" t="str">
        <f t="shared" si="9"/>
        <v/>
      </c>
      <c r="G34" s="20" t="e">
        <f t="shared" si="7"/>
        <v>#VALUE!</v>
      </c>
    </row>
    <row r="35" spans="2:7" ht="12.95" customHeight="1" x14ac:dyDescent="0.2">
      <c r="B35" s="11"/>
      <c r="C35" s="37"/>
      <c r="D35" s="13"/>
      <c r="E35" s="34" t="str">
        <f t="shared" si="9"/>
        <v/>
      </c>
      <c r="G35" s="20" t="e">
        <f t="shared" si="7"/>
        <v>#VALUE!</v>
      </c>
    </row>
    <row r="36" spans="2:7" ht="12.95" customHeight="1" x14ac:dyDescent="0.2">
      <c r="B36" s="11"/>
      <c r="C36" s="37"/>
      <c r="D36" s="13"/>
      <c r="E36" s="34" t="str">
        <f t="shared" si="9"/>
        <v/>
      </c>
      <c r="G36" s="20" t="e">
        <f t="shared" si="7"/>
        <v>#VALUE!</v>
      </c>
    </row>
    <row r="37" spans="2:7" ht="12.95" customHeight="1" x14ac:dyDescent="0.2">
      <c r="B37" s="11"/>
      <c r="C37" s="37"/>
      <c r="D37" s="13"/>
      <c r="E37" s="34" t="str">
        <f t="shared" si="9"/>
        <v/>
      </c>
      <c r="G37" s="20" t="e">
        <f t="shared" si="7"/>
        <v>#VALUE!</v>
      </c>
    </row>
    <row r="38" spans="2:7" ht="12.95" customHeight="1" x14ac:dyDescent="0.2">
      <c r="B38" s="11"/>
      <c r="C38" s="37"/>
      <c r="D38" s="13"/>
      <c r="E38" s="34"/>
      <c r="G38" s="20">
        <f t="shared" si="7"/>
        <v>0</v>
      </c>
    </row>
    <row r="39" spans="2:7" ht="12.95" customHeight="1" x14ac:dyDescent="0.2">
      <c r="E39" s="34" t="str">
        <f t="shared" ref="E39:E70" si="11">IF(B39="","",IF($C$5="OUI",WORKDAY(C39,IF(WEEKDAY(C39,2)&gt;=6,D39,D39-1)),C39+D39-1))</f>
        <v/>
      </c>
    </row>
    <row r="40" spans="2:7" ht="12.95" customHeight="1" x14ac:dyDescent="0.2">
      <c r="E40" s="34" t="str">
        <f t="shared" si="11"/>
        <v/>
      </c>
    </row>
    <row r="41" spans="2:7" ht="12.95" customHeight="1" x14ac:dyDescent="0.2">
      <c r="E41" s="34" t="str">
        <f t="shared" si="11"/>
        <v/>
      </c>
    </row>
    <row r="42" spans="2:7" ht="12.95" customHeight="1" x14ac:dyDescent="0.2">
      <c r="E42" s="34" t="str">
        <f t="shared" si="11"/>
        <v/>
      </c>
    </row>
    <row r="43" spans="2:7" ht="12.95" customHeight="1" x14ac:dyDescent="0.2">
      <c r="E43" s="34" t="str">
        <f t="shared" si="11"/>
        <v/>
      </c>
    </row>
    <row r="44" spans="2:7" ht="12.95" customHeight="1" x14ac:dyDescent="0.2">
      <c r="E44" s="34" t="str">
        <f t="shared" si="11"/>
        <v/>
      </c>
    </row>
    <row r="45" spans="2:7" ht="12.95" customHeight="1" x14ac:dyDescent="0.2">
      <c r="E45" s="34" t="str">
        <f t="shared" si="11"/>
        <v/>
      </c>
    </row>
    <row r="46" spans="2:7" ht="12.95" customHeight="1" x14ac:dyDescent="0.2">
      <c r="E46" s="34" t="str">
        <f t="shared" si="11"/>
        <v/>
      </c>
    </row>
    <row r="47" spans="2:7" ht="12.95" customHeight="1" x14ac:dyDescent="0.2">
      <c r="E47" s="34" t="str">
        <f t="shared" si="11"/>
        <v/>
      </c>
    </row>
    <row r="48" spans="2:7" ht="12.95" customHeight="1" x14ac:dyDescent="0.2">
      <c r="E48" s="34" t="str">
        <f t="shared" si="11"/>
        <v/>
      </c>
    </row>
    <row r="49" spans="5:5" ht="12.95" customHeight="1" x14ac:dyDescent="0.2">
      <c r="E49" s="34" t="str">
        <f t="shared" si="11"/>
        <v/>
      </c>
    </row>
    <row r="50" spans="5:5" ht="12.95" customHeight="1" x14ac:dyDescent="0.2">
      <c r="E50" s="34" t="str">
        <f t="shared" si="11"/>
        <v/>
      </c>
    </row>
    <row r="51" spans="5:5" ht="12.95" customHeight="1" x14ac:dyDescent="0.2">
      <c r="E51" s="34" t="str">
        <f t="shared" si="11"/>
        <v/>
      </c>
    </row>
    <row r="52" spans="5:5" ht="12.95" customHeight="1" x14ac:dyDescent="0.2">
      <c r="E52" s="34" t="str">
        <f t="shared" si="11"/>
        <v/>
      </c>
    </row>
    <row r="53" spans="5:5" ht="12.95" customHeight="1" x14ac:dyDescent="0.2">
      <c r="E53" s="34" t="str">
        <f t="shared" si="11"/>
        <v/>
      </c>
    </row>
    <row r="54" spans="5:5" ht="12.95" customHeight="1" x14ac:dyDescent="0.2">
      <c r="E54" s="34" t="str">
        <f t="shared" si="11"/>
        <v/>
      </c>
    </row>
    <row r="55" spans="5:5" ht="12.95" customHeight="1" x14ac:dyDescent="0.2">
      <c r="E55" s="34" t="str">
        <f t="shared" si="11"/>
        <v/>
      </c>
    </row>
    <row r="56" spans="5:5" ht="12.95" customHeight="1" x14ac:dyDescent="0.2">
      <c r="E56" s="34" t="str">
        <f t="shared" si="11"/>
        <v/>
      </c>
    </row>
    <row r="57" spans="5:5" ht="12.95" customHeight="1" x14ac:dyDescent="0.2">
      <c r="E57" s="34" t="str">
        <f t="shared" si="11"/>
        <v/>
      </c>
    </row>
    <row r="58" spans="5:5" ht="12.95" customHeight="1" x14ac:dyDescent="0.2">
      <c r="E58" s="34" t="str">
        <f t="shared" si="11"/>
        <v/>
      </c>
    </row>
    <row r="59" spans="5:5" ht="12.95" customHeight="1" x14ac:dyDescent="0.2">
      <c r="E59" s="34" t="str">
        <f t="shared" si="11"/>
        <v/>
      </c>
    </row>
    <row r="60" spans="5:5" ht="12.95" customHeight="1" x14ac:dyDescent="0.2">
      <c r="E60" s="34" t="str">
        <f t="shared" si="11"/>
        <v/>
      </c>
    </row>
    <row r="61" spans="5:5" ht="12.95" customHeight="1" x14ac:dyDescent="0.2">
      <c r="E61" s="34" t="str">
        <f t="shared" si="11"/>
        <v/>
      </c>
    </row>
    <row r="62" spans="5:5" ht="12.95" customHeight="1" x14ac:dyDescent="0.2">
      <c r="E62" s="34" t="str">
        <f t="shared" si="11"/>
        <v/>
      </c>
    </row>
    <row r="63" spans="5:5" ht="12.95" customHeight="1" x14ac:dyDescent="0.2">
      <c r="E63" s="34" t="str">
        <f t="shared" si="11"/>
        <v/>
      </c>
    </row>
    <row r="64" spans="5:5" ht="12.95" customHeight="1" x14ac:dyDescent="0.2">
      <c r="E64" s="34" t="str">
        <f t="shared" si="11"/>
        <v/>
      </c>
    </row>
    <row r="65" spans="5:5" ht="12.95" customHeight="1" x14ac:dyDescent="0.2">
      <c r="E65" s="34" t="str">
        <f t="shared" si="11"/>
        <v/>
      </c>
    </row>
    <row r="66" spans="5:5" ht="12.95" customHeight="1" x14ac:dyDescent="0.2">
      <c r="E66" s="34" t="str">
        <f t="shared" si="11"/>
        <v/>
      </c>
    </row>
    <row r="67" spans="5:5" ht="12.95" customHeight="1" x14ac:dyDescent="0.2">
      <c r="E67" s="34" t="str">
        <f t="shared" si="11"/>
        <v/>
      </c>
    </row>
    <row r="68" spans="5:5" ht="12.95" customHeight="1" x14ac:dyDescent="0.2">
      <c r="E68" s="34" t="str">
        <f t="shared" si="11"/>
        <v/>
      </c>
    </row>
    <row r="69" spans="5:5" ht="12.95" customHeight="1" x14ac:dyDescent="0.2">
      <c r="E69" s="34" t="str">
        <f t="shared" si="11"/>
        <v/>
      </c>
    </row>
    <row r="70" spans="5:5" ht="12.95" customHeight="1" x14ac:dyDescent="0.2">
      <c r="E70" s="34" t="str">
        <f t="shared" si="11"/>
        <v/>
      </c>
    </row>
    <row r="71" spans="5:5" ht="12.95" customHeight="1" x14ac:dyDescent="0.2">
      <c r="E71" s="34" t="str">
        <f t="shared" ref="E71:E102" si="12">IF(B71="","",IF($C$5="OUI",WORKDAY(C71,IF(WEEKDAY(C71,2)&gt;=6,D71,D71-1)),C71+D71-1))</f>
        <v/>
      </c>
    </row>
    <row r="72" spans="5:5" ht="12.95" customHeight="1" x14ac:dyDescent="0.2">
      <c r="E72" s="34" t="str">
        <f t="shared" si="12"/>
        <v/>
      </c>
    </row>
    <row r="73" spans="5:5" ht="12.95" customHeight="1" x14ac:dyDescent="0.2">
      <c r="E73" s="34" t="str">
        <f t="shared" si="12"/>
        <v/>
      </c>
    </row>
    <row r="74" spans="5:5" ht="12.95" customHeight="1" x14ac:dyDescent="0.2">
      <c r="E74" s="34" t="str">
        <f t="shared" si="12"/>
        <v/>
      </c>
    </row>
    <row r="75" spans="5:5" ht="12.95" customHeight="1" x14ac:dyDescent="0.2">
      <c r="E75" s="34" t="str">
        <f t="shared" si="12"/>
        <v/>
      </c>
    </row>
    <row r="76" spans="5:5" ht="12.95" customHeight="1" x14ac:dyDescent="0.2">
      <c r="E76" s="34" t="str">
        <f t="shared" si="12"/>
        <v/>
      </c>
    </row>
    <row r="77" spans="5:5" ht="12.95" customHeight="1" x14ac:dyDescent="0.2">
      <c r="E77" s="34" t="str">
        <f t="shared" si="12"/>
        <v/>
      </c>
    </row>
    <row r="78" spans="5:5" ht="12.95" customHeight="1" x14ac:dyDescent="0.2">
      <c r="E78" s="34" t="str">
        <f t="shared" si="12"/>
        <v/>
      </c>
    </row>
    <row r="79" spans="5:5" ht="12.95" customHeight="1" x14ac:dyDescent="0.2">
      <c r="E79" s="34" t="str">
        <f t="shared" si="12"/>
        <v/>
      </c>
    </row>
    <row r="80" spans="5:5" ht="12.95" customHeight="1" x14ac:dyDescent="0.2">
      <c r="E80" s="34" t="str">
        <f t="shared" si="12"/>
        <v/>
      </c>
    </row>
    <row r="81" spans="5:5" ht="12.95" customHeight="1" x14ac:dyDescent="0.2">
      <c r="E81" s="34" t="str">
        <f t="shared" si="12"/>
        <v/>
      </c>
    </row>
    <row r="82" spans="5:5" ht="12.95" customHeight="1" x14ac:dyDescent="0.2">
      <c r="E82" s="34" t="str">
        <f t="shared" si="12"/>
        <v/>
      </c>
    </row>
    <row r="83" spans="5:5" ht="12.95" customHeight="1" x14ac:dyDescent="0.2">
      <c r="E83" s="34" t="str">
        <f t="shared" si="12"/>
        <v/>
      </c>
    </row>
    <row r="84" spans="5:5" ht="12.95" customHeight="1" x14ac:dyDescent="0.2">
      <c r="E84" s="34" t="str">
        <f t="shared" si="12"/>
        <v/>
      </c>
    </row>
    <row r="85" spans="5:5" ht="12.95" customHeight="1" x14ac:dyDescent="0.2">
      <c r="E85" s="34" t="str">
        <f t="shared" si="12"/>
        <v/>
      </c>
    </row>
    <row r="86" spans="5:5" ht="12.95" customHeight="1" x14ac:dyDescent="0.2">
      <c r="E86" s="34" t="str">
        <f t="shared" si="12"/>
        <v/>
      </c>
    </row>
    <row r="87" spans="5:5" ht="12.95" customHeight="1" x14ac:dyDescent="0.2">
      <c r="E87" s="34" t="str">
        <f t="shared" si="12"/>
        <v/>
      </c>
    </row>
    <row r="88" spans="5:5" ht="12.95" customHeight="1" x14ac:dyDescent="0.2">
      <c r="E88" s="34" t="str">
        <f t="shared" si="12"/>
        <v/>
      </c>
    </row>
    <row r="89" spans="5:5" ht="12.95" customHeight="1" x14ac:dyDescent="0.2">
      <c r="E89" s="34" t="str">
        <f t="shared" si="12"/>
        <v/>
      </c>
    </row>
    <row r="90" spans="5:5" ht="12.95" customHeight="1" x14ac:dyDescent="0.2">
      <c r="E90" s="34" t="str">
        <f t="shared" si="12"/>
        <v/>
      </c>
    </row>
    <row r="91" spans="5:5" x14ac:dyDescent="0.2">
      <c r="E91" s="34" t="str">
        <f t="shared" si="12"/>
        <v/>
      </c>
    </row>
    <row r="92" spans="5:5" x14ac:dyDescent="0.2">
      <c r="E92" s="34" t="str">
        <f t="shared" si="12"/>
        <v/>
      </c>
    </row>
    <row r="93" spans="5:5" x14ac:dyDescent="0.2">
      <c r="E93" s="34" t="str">
        <f t="shared" si="12"/>
        <v/>
      </c>
    </row>
    <row r="94" spans="5:5" x14ac:dyDescent="0.2">
      <c r="E94" s="34" t="str">
        <f t="shared" si="12"/>
        <v/>
      </c>
    </row>
    <row r="95" spans="5:5" x14ac:dyDescent="0.2">
      <c r="E95" s="34" t="str">
        <f t="shared" si="12"/>
        <v/>
      </c>
    </row>
    <row r="96" spans="5:5" x14ac:dyDescent="0.2">
      <c r="E96" s="34" t="str">
        <f t="shared" si="12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16" priority="33">
      <formula>H8&lt;&gt;""</formula>
    </cfRule>
  </conditionalFormatting>
  <conditionalFormatting sqref="I7:BO7">
    <cfRule type="expression" dxfId="15" priority="32">
      <formula>I10&lt;&gt;1</formula>
    </cfRule>
  </conditionalFormatting>
  <conditionalFormatting sqref="I7:BO10">
    <cfRule type="expression" dxfId="14" priority="30">
      <formula>I$10=1</formula>
    </cfRule>
  </conditionalFormatting>
  <conditionalFormatting sqref="F22 F15 F11:F13 F24:F99 F17">
    <cfRule type="expression" dxfId="13" priority="24">
      <formula>$B11&lt;&gt;""</formula>
    </cfRule>
  </conditionalFormatting>
  <conditionalFormatting sqref="H7:BO96">
    <cfRule type="expression" dxfId="12" priority="46">
      <formula>AND(H$7=$G$2,$B7&lt;&gt;"")</formula>
    </cfRule>
  </conditionalFormatting>
  <conditionalFormatting sqref="H12:BO13 H19:BO22 H15:BO17 H24:BO96">
    <cfRule type="expression" dxfId="11" priority="47" stopIfTrue="1">
      <formula>$B12=""</formula>
    </cfRule>
    <cfRule type="expression" dxfId="10" priority="48">
      <formula>AND(H$7&gt;=$C12,H$7&lt;=$E12,H$7&lt;=$G12,$F12&gt;0)</formula>
    </cfRule>
    <cfRule type="expression" dxfId="9" priority="49">
      <formula>AND(H$7&gt;=$C12,H$7&lt;=$E12,H$7&gt;=$G12,H$7&gt;=TODAY())</formula>
    </cfRule>
    <cfRule type="expression" dxfId="8" priority="50">
      <formula>AND(H$7&gt;=$C12,H$7&lt;=$E12,H$7&gt;=$G12)</formula>
    </cfRule>
  </conditionalFormatting>
  <conditionalFormatting sqref="F18">
    <cfRule type="expression" dxfId="7" priority="20">
      <formula>$B18&lt;&gt;""</formula>
    </cfRule>
  </conditionalFormatting>
  <conditionalFormatting sqref="F19:F20">
    <cfRule type="expression" dxfId="6" priority="19">
      <formula>$B19&lt;&gt;""</formula>
    </cfRule>
  </conditionalFormatting>
  <conditionalFormatting sqref="F14">
    <cfRule type="expression" dxfId="5" priority="12">
      <formula>$B14&lt;&gt;""</formula>
    </cfRule>
  </conditionalFormatting>
  <conditionalFormatting sqref="F21">
    <cfRule type="expression" dxfId="4" priority="9">
      <formula>$B21&lt;&gt;""</formula>
    </cfRule>
  </conditionalFormatting>
  <conditionalFormatting sqref="F23">
    <cfRule type="expression" dxfId="3" priority="3">
      <formula>$B23&lt;&gt;""</formula>
    </cfRule>
  </conditionalFormatting>
  <conditionalFormatting sqref="F16">
    <cfRule type="expression" dxfId="1" priority="1">
      <formula>$B16&lt;&gt;""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12</v>
      </c>
    </row>
    <row r="2" spans="1:4" x14ac:dyDescent="0.25">
      <c r="A2">
        <v>2</v>
      </c>
      <c r="B2" t="s">
        <v>5</v>
      </c>
      <c r="D2" t="s">
        <v>13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Projet 1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TSRIT</cp:lastModifiedBy>
  <cp:lastPrinted>2016-01-13T15:39:09Z</cp:lastPrinted>
  <dcterms:created xsi:type="dcterms:W3CDTF">2013-05-27T13:57:34Z</dcterms:created>
  <dcterms:modified xsi:type="dcterms:W3CDTF">2016-02-04T12:56:34Z</dcterms:modified>
</cp:coreProperties>
</file>