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60" windowWidth="18888" windowHeight="9888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O25" i="2"/>
  <c r="AO24"/>
  <c r="AO23"/>
  <c r="AJ25"/>
  <c r="AJ24"/>
  <c r="AJ23"/>
  <c r="AJ22"/>
  <c r="AE25"/>
  <c r="AE24"/>
  <c r="AE23"/>
  <c r="AE22"/>
  <c r="AE21"/>
  <c r="Z25"/>
  <c r="Z24"/>
  <c r="Z23"/>
  <c r="Z22"/>
  <c r="Z21"/>
  <c r="Z20"/>
  <c r="AU25"/>
  <c r="AU24"/>
  <c r="AC60"/>
  <c r="AC59"/>
  <c r="AC58"/>
  <c r="AC51"/>
  <c r="AC50"/>
  <c r="AC49"/>
  <c r="AC42"/>
  <c r="AC41"/>
  <c r="AC40"/>
  <c r="AC33"/>
  <c r="AC32"/>
  <c r="AC31"/>
  <c r="X37"/>
  <c r="X36"/>
  <c r="X35"/>
  <c r="X33"/>
  <c r="X32"/>
  <c r="X31"/>
  <c r="X34"/>
  <c r="I22"/>
  <c r="I20"/>
  <c r="H11"/>
  <c r="H12" s="1"/>
  <c r="H13" s="1"/>
  <c r="H14" s="1"/>
  <c r="H15" s="1"/>
  <c r="H16" s="1"/>
  <c r="H10"/>
  <c r="H9"/>
  <c r="I16"/>
  <c r="I15"/>
  <c r="I14"/>
  <c r="I13"/>
  <c r="I12"/>
  <c r="I11"/>
  <c r="I10"/>
  <c r="I9"/>
  <c r="L16"/>
  <c r="L15"/>
  <c r="L14"/>
  <c r="L13"/>
  <c r="L12"/>
  <c r="L11"/>
  <c r="L10"/>
</calcChain>
</file>

<file path=xl/sharedStrings.xml><?xml version="1.0" encoding="utf-8"?>
<sst xmlns="http://schemas.openxmlformats.org/spreadsheetml/2006/main" count="374" uniqueCount="133">
  <si>
    <t>A(1)</t>
    <phoneticPr fontId="1" type="noConversion"/>
  </si>
  <si>
    <t>A(2)</t>
    <phoneticPr fontId="1" type="noConversion"/>
  </si>
  <si>
    <t>A(3)</t>
    <phoneticPr fontId="1" type="noConversion"/>
  </si>
  <si>
    <t>A(4)</t>
    <phoneticPr fontId="1" type="noConversion"/>
  </si>
  <si>
    <t xml:space="preserve"> </t>
    <phoneticPr fontId="1" type="noConversion"/>
  </si>
  <si>
    <t>ABIT(1)</t>
    <phoneticPr fontId="1" type="noConversion"/>
  </si>
  <si>
    <t>ABIT(2)</t>
    <phoneticPr fontId="1" type="noConversion"/>
  </si>
  <si>
    <t>ABIT(3)</t>
    <phoneticPr fontId="1" type="noConversion"/>
  </si>
  <si>
    <t>A(2) * ABIT(1)</t>
    <phoneticPr fontId="1" type="noConversion"/>
  </si>
  <si>
    <t>A(3) * ABIT(2)</t>
    <phoneticPr fontId="1" type="noConversion"/>
  </si>
  <si>
    <t>A(4) * ABIT(3)</t>
    <phoneticPr fontId="1" type="noConversion"/>
  </si>
  <si>
    <t>BSUM</t>
    <phoneticPr fontId="1" type="noConversion"/>
  </si>
  <si>
    <t>BSUM[1]</t>
    <phoneticPr fontId="1" type="noConversion"/>
  </si>
  <si>
    <t>BSUM[2]</t>
    <phoneticPr fontId="1" type="noConversion"/>
  </si>
  <si>
    <t>BSUM[3]</t>
    <phoneticPr fontId="1" type="noConversion"/>
  </si>
  <si>
    <t>BSUM[4]</t>
    <phoneticPr fontId="1" type="noConversion"/>
  </si>
  <si>
    <t>day 1</t>
    <phoneticPr fontId="1" type="noConversion"/>
  </si>
  <si>
    <t>day 2</t>
    <phoneticPr fontId="1" type="noConversion"/>
  </si>
  <si>
    <t>day 3</t>
    <phoneticPr fontId="1" type="noConversion"/>
  </si>
  <si>
    <t>day 4</t>
    <phoneticPr fontId="1" type="noConversion"/>
  </si>
  <si>
    <t>…</t>
    <phoneticPr fontId="1" type="noConversion"/>
  </si>
  <si>
    <t>C[ I, j]</t>
    <phoneticPr fontId="1" type="noConversion"/>
  </si>
  <si>
    <t>:</t>
    <phoneticPr fontId="1" type="noConversion"/>
  </si>
  <si>
    <t>A(i)</t>
    <phoneticPr fontId="1" type="noConversion"/>
  </si>
  <si>
    <t>ABIT(i-1)</t>
    <phoneticPr fontId="1" type="noConversion"/>
  </si>
  <si>
    <t>A(i-1)</t>
    <phoneticPr fontId="1" type="noConversion"/>
  </si>
  <si>
    <t>A(i+1)</t>
    <phoneticPr fontId="1" type="noConversion"/>
  </si>
  <si>
    <t>ABIT(i)</t>
    <phoneticPr fontId="1" type="noConversion"/>
  </si>
  <si>
    <t>BSUM[i+1]</t>
    <phoneticPr fontId="1" type="noConversion"/>
  </si>
  <si>
    <t>BSUM[i]</t>
    <phoneticPr fontId="1" type="noConversion"/>
  </si>
  <si>
    <t>A(i) * ABIT(i-1)</t>
    <phoneticPr fontId="1" type="noConversion"/>
  </si>
  <si>
    <t>A(i+1) * ABIT(i)</t>
    <phoneticPr fontId="1" type="noConversion"/>
  </si>
  <si>
    <t>BSUM[i+2]</t>
    <phoneticPr fontId="1" type="noConversion"/>
  </si>
  <si>
    <t>A(i+2) * ABIT(i+1)</t>
    <phoneticPr fontId="1" type="noConversion"/>
  </si>
  <si>
    <t>A(i+2)</t>
    <phoneticPr fontId="1" type="noConversion"/>
  </si>
  <si>
    <t>ABIT(i+1)</t>
    <phoneticPr fontId="1" type="noConversion"/>
  </si>
  <si>
    <t>A(j)</t>
    <phoneticPr fontId="1" type="noConversion"/>
  </si>
  <si>
    <t>A(j+1)</t>
    <phoneticPr fontId="1" type="noConversion"/>
  </si>
  <si>
    <t>A(j+2)</t>
    <phoneticPr fontId="1" type="noConversion"/>
  </si>
  <si>
    <t>BSUM[j]</t>
    <phoneticPr fontId="1" type="noConversion"/>
  </si>
  <si>
    <t>BSUM[j+1]</t>
    <phoneticPr fontId="1" type="noConversion"/>
  </si>
  <si>
    <t>BSUM[j+2]</t>
    <phoneticPr fontId="1" type="noConversion"/>
  </si>
  <si>
    <t>A(j) * ABIT(j-1)</t>
    <phoneticPr fontId="1" type="noConversion"/>
  </si>
  <si>
    <t>A(j+1) * ABIT(j)</t>
    <phoneticPr fontId="1" type="noConversion"/>
  </si>
  <si>
    <t>A(j+2) * ABIT(j+1)</t>
    <phoneticPr fontId="1" type="noConversion"/>
  </si>
  <si>
    <t>ABIT(j-1)</t>
    <phoneticPr fontId="1" type="noConversion"/>
  </si>
  <si>
    <t>ABIT(j)</t>
    <phoneticPr fontId="1" type="noConversion"/>
  </si>
  <si>
    <t>ABIT(j+1)</t>
    <phoneticPr fontId="1" type="noConversion"/>
  </si>
  <si>
    <t>A(N-1)</t>
    <phoneticPr fontId="1" type="noConversion"/>
  </si>
  <si>
    <t>A(N)</t>
    <phoneticPr fontId="1" type="noConversion"/>
  </si>
  <si>
    <t>BSUM[N]</t>
    <phoneticPr fontId="1" type="noConversion"/>
  </si>
  <si>
    <t>BSUM[N-1]</t>
    <phoneticPr fontId="1" type="noConversion"/>
  </si>
  <si>
    <t>A(N-1) * ABIT(N-2)</t>
    <phoneticPr fontId="1" type="noConversion"/>
  </si>
  <si>
    <t>A(N) * ABIT(N-1)</t>
    <phoneticPr fontId="1" type="noConversion"/>
  </si>
  <si>
    <t>ABIT(N-2)</t>
    <phoneticPr fontId="1" type="noConversion"/>
  </si>
  <si>
    <t>ABIT(N-1)</t>
    <phoneticPr fontId="1" type="noConversion"/>
  </si>
  <si>
    <t>A(N-2)</t>
    <phoneticPr fontId="1" type="noConversion"/>
  </si>
  <si>
    <t>A(j-2)</t>
    <phoneticPr fontId="1" type="noConversion"/>
  </si>
  <si>
    <t>..</t>
    <phoneticPr fontId="1" type="noConversion"/>
  </si>
  <si>
    <t>ABIT(j-2)</t>
    <phoneticPr fontId="1" type="noConversion"/>
  </si>
  <si>
    <t>A(j-1)</t>
    <phoneticPr fontId="1" type="noConversion"/>
  </si>
  <si>
    <t>A(j-1) * ABIT(j-2)</t>
    <phoneticPr fontId="1" type="noConversion"/>
  </si>
  <si>
    <t>BSUM[j-1]</t>
    <phoneticPr fontId="1" type="noConversion"/>
  </si>
  <si>
    <t>A(i-2)</t>
    <phoneticPr fontId="1" type="noConversion"/>
  </si>
  <si>
    <t>C[I,j]</t>
    <phoneticPr fontId="1" type="noConversion"/>
  </si>
  <si>
    <t>= BSUM[n]</t>
    <phoneticPr fontId="1" type="noConversion"/>
  </si>
  <si>
    <t>C[1..n]</t>
    <phoneticPr fontId="1" type="noConversion"/>
  </si>
  <si>
    <t>C[2-1, .. i-1]</t>
    <phoneticPr fontId="1" type="noConversion"/>
  </si>
  <si>
    <t>1</t>
    <phoneticPr fontId="1" type="noConversion"/>
  </si>
  <si>
    <t>BSUM[i-1]</t>
    <phoneticPr fontId="1" type="noConversion"/>
  </si>
  <si>
    <t>A(i-1) *ABIT(i-2)</t>
    <phoneticPr fontId="1" type="noConversion"/>
  </si>
  <si>
    <t>ABIT(i-2)</t>
    <phoneticPr fontId="1" type="noConversion"/>
  </si>
  <si>
    <t>C[I, J]</t>
    <phoneticPr fontId="1" type="noConversion"/>
  </si>
  <si>
    <t>= BSUM(j) - BSUM(i) - ABIT.RANGE(i+1, j)*ABIT.RANGE(1,i)</t>
    <phoneticPr fontId="1" type="noConversion"/>
  </si>
  <si>
    <t xml:space="preserve">C[1,N] = </t>
    <phoneticPr fontId="1" type="noConversion"/>
  </si>
  <si>
    <t>=BSUM(N) - BSUM(1) - ABIT.RANGE(2, N) * ABIT.RANGE(1,i)</t>
    <phoneticPr fontId="1" type="noConversion"/>
  </si>
  <si>
    <t xml:space="preserve">C[N, N] = </t>
    <phoneticPr fontId="1" type="noConversion"/>
  </si>
  <si>
    <t>=0</t>
    <phoneticPr fontId="1" type="noConversion"/>
  </si>
  <si>
    <t>A(5)</t>
    <phoneticPr fontId="1" type="noConversion"/>
  </si>
  <si>
    <t>A(6)</t>
    <phoneticPr fontId="1" type="noConversion"/>
  </si>
  <si>
    <t>A(7)</t>
    <phoneticPr fontId="1" type="noConversion"/>
  </si>
  <si>
    <t>A(8)</t>
    <phoneticPr fontId="1" type="noConversion"/>
  </si>
  <si>
    <t xml:space="preserve"> </t>
    <phoneticPr fontId="1" type="noConversion"/>
  </si>
  <si>
    <t>day5</t>
    <phoneticPr fontId="1" type="noConversion"/>
  </si>
  <si>
    <t>day6</t>
    <phoneticPr fontId="1" type="noConversion"/>
  </si>
  <si>
    <t>day7</t>
    <phoneticPr fontId="1" type="noConversion"/>
  </si>
  <si>
    <t>day8</t>
    <phoneticPr fontId="1" type="noConversion"/>
  </si>
  <si>
    <t xml:space="preserve"> </t>
    <phoneticPr fontId="1" type="noConversion"/>
  </si>
  <si>
    <t>ABIT(n)</t>
    <phoneticPr fontId="1" type="noConversion"/>
  </si>
  <si>
    <t>A(d) * ABIT(d)</t>
    <phoneticPr fontId="1" type="noConversion"/>
  </si>
  <si>
    <t>C[3,6]</t>
    <phoneticPr fontId="1" type="noConversion"/>
  </si>
  <si>
    <t>C[6,8]</t>
    <phoneticPr fontId="1" type="noConversion"/>
  </si>
  <si>
    <t>i=0</t>
    <phoneticPr fontId="1" type="noConversion"/>
  </si>
  <si>
    <t>i=1</t>
    <phoneticPr fontId="1" type="noConversion"/>
  </si>
  <si>
    <t>i=2</t>
    <phoneticPr fontId="1" type="noConversion"/>
  </si>
  <si>
    <t>i=3</t>
    <phoneticPr fontId="1" type="noConversion"/>
  </si>
  <si>
    <t>i=4</t>
    <phoneticPr fontId="1" type="noConversion"/>
  </si>
  <si>
    <t>i=5</t>
    <phoneticPr fontId="1" type="noConversion"/>
  </si>
  <si>
    <t>i=6</t>
    <phoneticPr fontId="1" type="noConversion"/>
  </si>
  <si>
    <t>i=7</t>
    <phoneticPr fontId="1" type="noConversion"/>
  </si>
  <si>
    <t>j=1</t>
    <phoneticPr fontId="1" type="noConversion"/>
  </si>
  <si>
    <t>j=2</t>
    <phoneticPr fontId="1" type="noConversion"/>
  </si>
  <si>
    <t>j=3</t>
    <phoneticPr fontId="1" type="noConversion"/>
  </si>
  <si>
    <t>j=4</t>
    <phoneticPr fontId="1" type="noConversion"/>
  </si>
  <si>
    <t>j=5</t>
    <phoneticPr fontId="1" type="noConversion"/>
  </si>
  <si>
    <t>j=6</t>
    <phoneticPr fontId="1" type="noConversion"/>
  </si>
  <si>
    <t>j=7</t>
    <phoneticPr fontId="1" type="noConversion"/>
  </si>
  <si>
    <t>j=8</t>
    <phoneticPr fontId="1" type="noConversion"/>
  </si>
  <si>
    <t>M=2</t>
    <phoneticPr fontId="1" type="noConversion"/>
  </si>
  <si>
    <t>M=1</t>
    <phoneticPr fontId="1" type="noConversion"/>
  </si>
  <si>
    <t>L</t>
    <phoneticPr fontId="1" type="noConversion"/>
  </si>
  <si>
    <t>R</t>
    <phoneticPr fontId="1" type="noConversion"/>
  </si>
  <si>
    <t>m=2</t>
    <phoneticPr fontId="1" type="noConversion"/>
  </si>
  <si>
    <t>L</t>
    <phoneticPr fontId="1" type="noConversion"/>
  </si>
  <si>
    <t>R(i=3)</t>
    <phoneticPr fontId="1" type="noConversion"/>
  </si>
  <si>
    <t>R(i=5)</t>
    <phoneticPr fontId="1" type="noConversion"/>
  </si>
  <si>
    <t>(5,N)</t>
    <phoneticPr fontId="1" type="noConversion"/>
  </si>
  <si>
    <t>(3,N)</t>
    <phoneticPr fontId="1" type="noConversion"/>
  </si>
  <si>
    <t>(4,N)</t>
    <phoneticPr fontId="1" type="noConversion"/>
  </si>
  <si>
    <t>R(i=4)</t>
    <phoneticPr fontId="1" type="noConversion"/>
  </si>
  <si>
    <t>R(i=6)</t>
    <phoneticPr fontId="1" type="noConversion"/>
  </si>
  <si>
    <t>(6,N)</t>
    <phoneticPr fontId="1" type="noConversion"/>
  </si>
  <si>
    <t>DP</t>
    <phoneticPr fontId="1" type="noConversion"/>
  </si>
  <si>
    <t>[남은주사기][새로운동할날]</t>
    <phoneticPr fontId="1" type="noConversion"/>
  </si>
  <si>
    <t>m=1</t>
    <phoneticPr fontId="1" type="noConversion"/>
  </si>
  <si>
    <t>&lt;i=1&gt;</t>
    <phoneticPr fontId="1" type="noConversion"/>
  </si>
  <si>
    <t>&lt;i=2&gt;</t>
    <phoneticPr fontId="1" type="noConversion"/>
  </si>
  <si>
    <t>&lt;i=3&gt;</t>
    <phoneticPr fontId="1" type="noConversion"/>
  </si>
  <si>
    <t>&lt;i=4&gt;</t>
    <phoneticPr fontId="1" type="noConversion"/>
  </si>
  <si>
    <t>&lt;i=5&gt;</t>
    <phoneticPr fontId="1" type="noConversion"/>
  </si>
  <si>
    <t xml:space="preserve"> </t>
    <phoneticPr fontId="1" type="noConversion"/>
  </si>
  <si>
    <t>m=0</t>
    <phoneticPr fontId="1" type="noConversion"/>
  </si>
  <si>
    <t>&lt;i=0&gt;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</si>
</sst>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Border="1">
      <alignment vertical="center"/>
    </xf>
    <xf numFmtId="0" fontId="0" fillId="10" borderId="0" xfId="0" applyFill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>
      <alignment vertical="center"/>
    </xf>
    <xf numFmtId="0" fontId="0" fillId="10" borderId="8" xfId="0" applyFill="1" applyBorder="1">
      <alignment vertical="center"/>
    </xf>
    <xf numFmtId="0" fontId="0" fillId="10" borderId="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13" borderId="0" xfId="0" applyFill="1" applyAlignment="1">
      <alignment horizontal="right" vertical="center"/>
    </xf>
    <xf numFmtId="0" fontId="0" fillId="13" borderId="13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14" borderId="0" xfId="0" applyFill="1">
      <alignment vertical="center"/>
    </xf>
    <xf numFmtId="0" fontId="0" fillId="3" borderId="13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3:X25"/>
  <sheetViews>
    <sheetView zoomScale="60" zoomScaleNormal="60" workbookViewId="0">
      <selection activeCell="C3" sqref="C3:Y26"/>
    </sheetView>
  </sheetViews>
  <sheetFormatPr defaultRowHeight="17.399999999999999"/>
  <cols>
    <col min="3" max="3" width="14.8984375" style="1" customWidth="1"/>
    <col min="4" max="4" width="18.69921875" style="1" customWidth="1"/>
    <col min="5" max="5" width="8.796875" style="2"/>
    <col min="6" max="6" width="11.09765625" customWidth="1"/>
  </cols>
  <sheetData>
    <row r="3" spans="3:22">
      <c r="C3" s="1" t="s">
        <v>11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S3" t="s">
        <v>74</v>
      </c>
      <c r="T3" s="3" t="s">
        <v>75</v>
      </c>
    </row>
    <row r="4" spans="3:22">
      <c r="C4" s="1" t="s">
        <v>12</v>
      </c>
      <c r="D4" s="1">
        <v>0</v>
      </c>
      <c r="E4" s="2" t="s">
        <v>0</v>
      </c>
      <c r="F4" s="1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3" t="s">
        <v>21</v>
      </c>
    </row>
    <row r="5" spans="3:22">
      <c r="C5" s="1" t="s">
        <v>13</v>
      </c>
      <c r="D5" s="1" t="s">
        <v>8</v>
      </c>
      <c r="E5" s="2" t="s">
        <v>1</v>
      </c>
      <c r="F5" s="1" t="s">
        <v>5</v>
      </c>
      <c r="G5" s="18">
        <v>0</v>
      </c>
      <c r="H5" s="18" t="s">
        <v>0</v>
      </c>
      <c r="I5" s="1"/>
      <c r="J5" s="1"/>
      <c r="K5" s="1" t="s">
        <v>67</v>
      </c>
      <c r="L5" s="1"/>
      <c r="M5" s="1"/>
      <c r="N5" s="1"/>
      <c r="O5" s="1"/>
      <c r="P5" s="1"/>
      <c r="S5" t="s">
        <v>66</v>
      </c>
      <c r="T5" s="3" t="s">
        <v>65</v>
      </c>
      <c r="V5" s="3" t="s">
        <v>68</v>
      </c>
    </row>
    <row r="6" spans="3:22">
      <c r="C6" s="1" t="s">
        <v>14</v>
      </c>
      <c r="D6" s="1" t="s">
        <v>9</v>
      </c>
      <c r="E6" s="2" t="s">
        <v>2</v>
      </c>
      <c r="F6" s="1" t="s">
        <v>6</v>
      </c>
      <c r="G6" s="18">
        <v>0</v>
      </c>
      <c r="H6" s="18" t="s">
        <v>0</v>
      </c>
      <c r="I6" s="1" t="s">
        <v>1</v>
      </c>
      <c r="J6" s="1"/>
      <c r="K6" s="1"/>
      <c r="L6" s="1"/>
      <c r="M6" s="1"/>
      <c r="N6" s="1"/>
      <c r="O6" s="1"/>
      <c r="P6" s="1"/>
    </row>
    <row r="7" spans="3:22">
      <c r="C7" s="1" t="s">
        <v>15</v>
      </c>
      <c r="D7" s="1" t="s">
        <v>10</v>
      </c>
      <c r="E7" s="2" t="s">
        <v>3</v>
      </c>
      <c r="F7" s="1" t="s">
        <v>7</v>
      </c>
      <c r="G7" s="18">
        <v>0</v>
      </c>
      <c r="H7" s="18" t="s">
        <v>0</v>
      </c>
      <c r="I7" s="1" t="s">
        <v>1</v>
      </c>
      <c r="J7" s="1" t="s">
        <v>2</v>
      </c>
      <c r="K7" s="1"/>
      <c r="L7" s="1"/>
      <c r="M7" s="1"/>
      <c r="N7" s="1"/>
      <c r="O7" s="1"/>
      <c r="P7" s="1"/>
    </row>
    <row r="8" spans="3:22">
      <c r="E8" s="2" t="s">
        <v>22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22">
      <c r="C9" s="1" t="s">
        <v>69</v>
      </c>
      <c r="D9" s="1" t="s">
        <v>70</v>
      </c>
      <c r="E9" s="2" t="s">
        <v>25</v>
      </c>
      <c r="F9" s="1" t="s">
        <v>71</v>
      </c>
      <c r="G9" s="1">
        <v>0</v>
      </c>
      <c r="H9" s="1" t="s">
        <v>0</v>
      </c>
      <c r="I9" s="1" t="s">
        <v>1</v>
      </c>
      <c r="J9" s="1" t="s">
        <v>2</v>
      </c>
      <c r="K9" s="1" t="s">
        <v>20</v>
      </c>
      <c r="L9" s="1" t="s">
        <v>63</v>
      </c>
      <c r="M9" s="1"/>
      <c r="N9" s="1"/>
      <c r="O9" s="1"/>
      <c r="P9" s="1"/>
    </row>
    <row r="10" spans="3:22" ht="18" thickBot="1">
      <c r="C10" s="10" t="s">
        <v>29</v>
      </c>
      <c r="D10" s="1" t="s">
        <v>30</v>
      </c>
      <c r="E10" s="2" t="s">
        <v>23</v>
      </c>
      <c r="F10" s="1" t="s">
        <v>24</v>
      </c>
      <c r="G10" s="8">
        <v>0</v>
      </c>
      <c r="H10" s="8" t="s">
        <v>0</v>
      </c>
      <c r="I10" s="8" t="s">
        <v>1</v>
      </c>
      <c r="J10" s="8" t="s">
        <v>2</v>
      </c>
      <c r="K10" s="8" t="s">
        <v>20</v>
      </c>
      <c r="L10" s="8" t="s">
        <v>63</v>
      </c>
      <c r="M10" s="8" t="s">
        <v>25</v>
      </c>
      <c r="N10" s="1"/>
      <c r="O10" s="1"/>
      <c r="P10" s="1"/>
    </row>
    <row r="11" spans="3:22">
      <c r="C11" s="1" t="s">
        <v>28</v>
      </c>
      <c r="D11" s="1" t="s">
        <v>31</v>
      </c>
      <c r="E11" s="43" t="s">
        <v>26</v>
      </c>
      <c r="F11" s="1" t="s">
        <v>27</v>
      </c>
      <c r="G11" s="36">
        <v>0</v>
      </c>
      <c r="H11" s="37" t="s">
        <v>0</v>
      </c>
      <c r="I11" s="37" t="s">
        <v>1</v>
      </c>
      <c r="J11" s="37" t="s">
        <v>2</v>
      </c>
      <c r="K11" s="37" t="s">
        <v>20</v>
      </c>
      <c r="L11" s="37" t="s">
        <v>63</v>
      </c>
      <c r="M11" s="37" t="s">
        <v>25</v>
      </c>
      <c r="N11" s="38" t="s">
        <v>23</v>
      </c>
      <c r="O11" s="1"/>
      <c r="P11" s="1"/>
      <c r="S11" t="s">
        <v>72</v>
      </c>
      <c r="T11" s="3" t="s">
        <v>73</v>
      </c>
    </row>
    <row r="12" spans="3:22">
      <c r="C12" s="1" t="s">
        <v>32</v>
      </c>
      <c r="D12" s="1" t="s">
        <v>33</v>
      </c>
      <c r="E12" s="44" t="s">
        <v>34</v>
      </c>
      <c r="F12" s="1" t="s">
        <v>35</v>
      </c>
      <c r="G12" s="24">
        <v>0</v>
      </c>
      <c r="H12" s="20" t="s">
        <v>0</v>
      </c>
      <c r="I12" s="20" t="s">
        <v>1</v>
      </c>
      <c r="J12" s="20" t="s">
        <v>2</v>
      </c>
      <c r="K12" s="20" t="s">
        <v>20</v>
      </c>
      <c r="L12" s="20" t="s">
        <v>63</v>
      </c>
      <c r="M12" s="20" t="s">
        <v>25</v>
      </c>
      <c r="N12" s="39" t="s">
        <v>23</v>
      </c>
      <c r="O12" s="6" t="s">
        <v>26</v>
      </c>
      <c r="P12" s="1"/>
    </row>
    <row r="13" spans="3:22">
      <c r="E13" s="44"/>
      <c r="F13" s="1"/>
      <c r="G13" s="24"/>
      <c r="H13" s="20"/>
      <c r="I13" s="20"/>
      <c r="J13" s="20"/>
      <c r="K13" s="20"/>
      <c r="L13" s="20"/>
      <c r="M13" s="20"/>
      <c r="N13" s="39"/>
      <c r="O13" s="6"/>
      <c r="P13" s="1"/>
    </row>
    <row r="14" spans="3:22">
      <c r="E14" s="44"/>
      <c r="F14" s="1"/>
      <c r="G14" s="24"/>
      <c r="H14" s="20"/>
      <c r="I14" s="20"/>
      <c r="J14" s="20"/>
      <c r="K14" s="20"/>
      <c r="L14" s="20"/>
      <c r="M14" s="20"/>
      <c r="N14" s="39"/>
      <c r="O14" s="6"/>
      <c r="P14" s="6"/>
    </row>
    <row r="15" spans="3:22">
      <c r="C15" s="8" t="s">
        <v>62</v>
      </c>
      <c r="D15" s="1" t="s">
        <v>61</v>
      </c>
      <c r="E15" s="44" t="s">
        <v>60</v>
      </c>
      <c r="F15" s="1" t="s">
        <v>59</v>
      </c>
      <c r="G15" s="24">
        <v>0</v>
      </c>
      <c r="H15" s="20" t="s">
        <v>0</v>
      </c>
      <c r="I15" s="20" t="s">
        <v>1</v>
      </c>
      <c r="J15" s="20" t="s">
        <v>2</v>
      </c>
      <c r="K15" s="20" t="s">
        <v>20</v>
      </c>
      <c r="L15" s="20" t="s">
        <v>4</v>
      </c>
      <c r="M15" s="22"/>
      <c r="N15" s="40"/>
      <c r="O15" s="7"/>
      <c r="P15" s="6" t="s">
        <v>58</v>
      </c>
      <c r="Q15" s="7" t="s">
        <v>57</v>
      </c>
      <c r="R15" s="1" t="s">
        <v>4</v>
      </c>
    </row>
    <row r="16" spans="3:22" ht="18" thickBot="1">
      <c r="C16" s="4" t="s">
        <v>39</v>
      </c>
      <c r="D16" s="1" t="s">
        <v>42</v>
      </c>
      <c r="E16" s="45" t="s">
        <v>36</v>
      </c>
      <c r="F16" s="1" t="s">
        <v>45</v>
      </c>
      <c r="G16" s="25">
        <v>0</v>
      </c>
      <c r="H16" s="26" t="s">
        <v>0</v>
      </c>
      <c r="I16" s="26" t="s">
        <v>1</v>
      </c>
      <c r="J16" s="26" t="s">
        <v>2</v>
      </c>
      <c r="K16" s="26" t="s">
        <v>20</v>
      </c>
      <c r="L16" s="26" t="s">
        <v>4</v>
      </c>
      <c r="M16" s="41"/>
      <c r="N16" s="42"/>
      <c r="O16" s="33"/>
      <c r="P16" s="34"/>
      <c r="Q16" s="33" t="s">
        <v>57</v>
      </c>
      <c r="R16" s="34" t="s">
        <v>25</v>
      </c>
      <c r="S16" s="1"/>
      <c r="T16" s="1"/>
    </row>
    <row r="17" spans="3:24">
      <c r="C17" s="1" t="s">
        <v>40</v>
      </c>
      <c r="D17" s="1" t="s">
        <v>43</v>
      </c>
      <c r="E17" s="2" t="s">
        <v>37</v>
      </c>
      <c r="F17" s="1" t="s">
        <v>46</v>
      </c>
      <c r="G17" s="20">
        <v>0</v>
      </c>
      <c r="H17" s="20" t="s">
        <v>0</v>
      </c>
      <c r="I17" s="20" t="s">
        <v>1</v>
      </c>
      <c r="J17" s="20" t="s">
        <v>2</v>
      </c>
      <c r="K17" s="20" t="s">
        <v>20</v>
      </c>
      <c r="L17" s="20"/>
      <c r="M17" s="22"/>
      <c r="N17" s="22"/>
      <c r="O17" s="29"/>
      <c r="P17" s="30"/>
      <c r="Q17" s="29" t="s">
        <v>57</v>
      </c>
      <c r="R17" s="30" t="s">
        <v>25</v>
      </c>
      <c r="S17" s="31" t="s">
        <v>23</v>
      </c>
      <c r="T17" s="1"/>
    </row>
    <row r="18" spans="3:24">
      <c r="C18" s="1" t="s">
        <v>41</v>
      </c>
      <c r="D18" s="1" t="s">
        <v>44</v>
      </c>
      <c r="E18" s="2" t="s">
        <v>38</v>
      </c>
      <c r="F18" s="1" t="s">
        <v>47</v>
      </c>
      <c r="G18" s="20">
        <v>0</v>
      </c>
      <c r="H18" s="20" t="s">
        <v>0</v>
      </c>
      <c r="I18" s="20" t="s">
        <v>1</v>
      </c>
      <c r="J18" s="20" t="s">
        <v>2</v>
      </c>
      <c r="K18" s="20" t="s">
        <v>20</v>
      </c>
      <c r="L18" s="20"/>
      <c r="M18" s="22"/>
      <c r="N18" s="22"/>
      <c r="O18" s="29"/>
      <c r="P18" s="30"/>
      <c r="Q18" s="29" t="s">
        <v>57</v>
      </c>
      <c r="R18" s="30" t="s">
        <v>25</v>
      </c>
      <c r="S18" s="31" t="s">
        <v>23</v>
      </c>
      <c r="T18" s="1" t="s">
        <v>26</v>
      </c>
    </row>
    <row r="19" spans="3:24">
      <c r="F19" s="1"/>
      <c r="G19" s="20"/>
      <c r="H19" s="20"/>
      <c r="I19" s="20"/>
      <c r="J19" s="20"/>
      <c r="K19" s="20"/>
      <c r="L19" s="20"/>
      <c r="M19" s="20"/>
      <c r="N19" s="20"/>
      <c r="O19" s="30"/>
      <c r="P19" s="30"/>
      <c r="Q19" s="29"/>
      <c r="R19" s="29"/>
      <c r="S19" s="32"/>
    </row>
    <row r="20" spans="3:24">
      <c r="F20" s="1"/>
      <c r="G20" s="20"/>
      <c r="H20" s="20"/>
      <c r="I20" s="20"/>
      <c r="J20" s="20"/>
      <c r="K20" s="20"/>
      <c r="L20" s="20"/>
      <c r="M20" s="20"/>
      <c r="N20" s="20"/>
      <c r="O20" s="30"/>
      <c r="P20" s="30"/>
      <c r="Q20" s="29"/>
      <c r="R20" s="29"/>
      <c r="S20" s="32"/>
    </row>
    <row r="21" spans="3:24">
      <c r="F21" s="1"/>
      <c r="G21" s="21"/>
      <c r="H21" s="21"/>
      <c r="I21" s="21"/>
      <c r="J21" s="21"/>
      <c r="K21" s="21"/>
      <c r="L21" s="21"/>
      <c r="M21" s="21"/>
      <c r="N21" s="21"/>
      <c r="O21" s="31"/>
      <c r="P21" s="31"/>
      <c r="Q21" s="32"/>
      <c r="R21" s="32"/>
      <c r="S21" s="32"/>
    </row>
    <row r="22" spans="3:24">
      <c r="C22" s="1" t="s">
        <v>51</v>
      </c>
      <c r="D22" s="1" t="s">
        <v>52</v>
      </c>
      <c r="E22" s="2" t="s">
        <v>48</v>
      </c>
      <c r="F22" s="1" t="s">
        <v>54</v>
      </c>
      <c r="G22" s="21">
        <v>0</v>
      </c>
      <c r="H22" s="21" t="s">
        <v>0</v>
      </c>
      <c r="I22" s="21" t="s">
        <v>1</v>
      </c>
      <c r="J22" s="21" t="s">
        <v>2</v>
      </c>
      <c r="K22" s="21" t="s">
        <v>20</v>
      </c>
      <c r="L22" s="21"/>
      <c r="M22" s="23"/>
      <c r="N22" s="23"/>
      <c r="O22" s="32"/>
      <c r="P22" s="31"/>
      <c r="Q22" s="32"/>
      <c r="R22" s="31" t="s">
        <v>25</v>
      </c>
      <c r="S22" s="31" t="s">
        <v>23</v>
      </c>
      <c r="T22" s="1" t="s">
        <v>26</v>
      </c>
      <c r="W22" s="1" t="s">
        <v>56</v>
      </c>
    </row>
    <row r="23" spans="3:24">
      <c r="C23" s="1" t="s">
        <v>50</v>
      </c>
      <c r="D23" s="1" t="s">
        <v>53</v>
      </c>
      <c r="E23" s="2" t="s">
        <v>49</v>
      </c>
      <c r="F23" t="s">
        <v>55</v>
      </c>
      <c r="G23" s="21">
        <v>0</v>
      </c>
      <c r="H23" s="21" t="s">
        <v>0</v>
      </c>
      <c r="I23" s="21" t="s">
        <v>1</v>
      </c>
      <c r="J23" s="21" t="s">
        <v>2</v>
      </c>
      <c r="K23" s="21" t="s">
        <v>20</v>
      </c>
      <c r="L23" s="21"/>
      <c r="M23" s="23"/>
      <c r="N23" s="23"/>
      <c r="O23" s="32"/>
      <c r="P23" s="31"/>
      <c r="Q23" s="32"/>
      <c r="R23" s="31" t="s">
        <v>25</v>
      </c>
      <c r="S23" s="31" t="s">
        <v>23</v>
      </c>
      <c r="T23" s="1" t="s">
        <v>26</v>
      </c>
      <c r="W23" s="1" t="s">
        <v>56</v>
      </c>
      <c r="X23" s="1" t="s">
        <v>48</v>
      </c>
    </row>
    <row r="25" spans="3:24">
      <c r="S25" t="s">
        <v>76</v>
      </c>
      <c r="T25" s="3" t="s">
        <v>77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E3:AU64"/>
  <sheetViews>
    <sheetView tabSelected="1" topLeftCell="J17" zoomScale="70" zoomScaleNormal="70" workbookViewId="0">
      <selection activeCell="L33" sqref="L33:T33"/>
    </sheetView>
  </sheetViews>
  <sheetFormatPr defaultRowHeight="17.399999999999999"/>
  <cols>
    <col min="9" max="9" width="17.796875" bestFit="1" customWidth="1"/>
  </cols>
  <sheetData>
    <row r="3" spans="5:22">
      <c r="F3" t="s">
        <v>4</v>
      </c>
    </row>
    <row r="4" spans="5:22">
      <c r="F4" t="s">
        <v>4</v>
      </c>
    </row>
    <row r="5" spans="5:22">
      <c r="F5" t="s">
        <v>4</v>
      </c>
    </row>
    <row r="6" spans="5:22">
      <c r="F6" t="s">
        <v>4</v>
      </c>
    </row>
    <row r="7" spans="5:22">
      <c r="F7" t="s">
        <v>82</v>
      </c>
    </row>
    <row r="8" spans="5:22">
      <c r="F8" t="s">
        <v>4</v>
      </c>
      <c r="H8" s="8" t="s">
        <v>11</v>
      </c>
      <c r="I8" s="8" t="s">
        <v>89</v>
      </c>
      <c r="J8" s="8"/>
      <c r="K8" s="8"/>
      <c r="L8" s="8" t="s">
        <v>88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83</v>
      </c>
      <c r="R8" s="8" t="s">
        <v>84</v>
      </c>
      <c r="S8" s="8" t="s">
        <v>85</v>
      </c>
      <c r="T8" s="8" t="s">
        <v>86</v>
      </c>
      <c r="U8" s="9"/>
      <c r="V8" s="9"/>
    </row>
    <row r="9" spans="5:22">
      <c r="F9" t="s">
        <v>4</v>
      </c>
      <c r="H9" s="8">
        <f>I9</f>
        <v>0</v>
      </c>
      <c r="I9" s="8">
        <f>K9*L9</f>
        <v>0</v>
      </c>
      <c r="J9" s="8" t="s">
        <v>0</v>
      </c>
      <c r="K9" s="2">
        <v>6</v>
      </c>
      <c r="L9" s="8">
        <v>0</v>
      </c>
      <c r="M9" s="8">
        <v>0</v>
      </c>
      <c r="N9" s="8"/>
      <c r="O9" s="8"/>
      <c r="P9" s="8"/>
      <c r="Q9" s="8" t="s">
        <v>4</v>
      </c>
      <c r="R9" s="8"/>
      <c r="S9" s="8"/>
      <c r="T9" s="8"/>
      <c r="U9" s="8"/>
      <c r="V9" s="8"/>
    </row>
    <row r="10" spans="5:22">
      <c r="F10" t="s">
        <v>4</v>
      </c>
      <c r="H10" s="8">
        <f>H9+I10</f>
        <v>54</v>
      </c>
      <c r="I10" s="8">
        <f t="shared" ref="I10:I16" si="0">K10*L10</f>
        <v>54</v>
      </c>
      <c r="J10" s="8" t="s">
        <v>1</v>
      </c>
      <c r="K10" s="2">
        <v>9</v>
      </c>
      <c r="L10" s="8">
        <f>SUM(M10:T10)</f>
        <v>6</v>
      </c>
      <c r="M10" s="8">
        <v>0</v>
      </c>
      <c r="N10" s="8">
        <v>6</v>
      </c>
      <c r="O10" s="8"/>
      <c r="P10" s="8"/>
      <c r="Q10" s="8" t="s">
        <v>4</v>
      </c>
      <c r="R10" s="8"/>
      <c r="S10" s="8"/>
      <c r="T10" s="8"/>
      <c r="U10" s="8"/>
      <c r="V10" s="8"/>
    </row>
    <row r="11" spans="5:22" ht="18" thickBot="1">
      <c r="E11" t="s">
        <v>14</v>
      </c>
      <c r="F11">
        <v>159</v>
      </c>
      <c r="H11" s="27">
        <f t="shared" ref="H11:H16" si="1">H10+I11</f>
        <v>159</v>
      </c>
      <c r="I11" s="8">
        <f t="shared" si="0"/>
        <v>105</v>
      </c>
      <c r="J11" s="8" t="s">
        <v>2</v>
      </c>
      <c r="K11" s="2">
        <v>7</v>
      </c>
      <c r="L11" s="8">
        <f t="shared" ref="L11:L16" si="2">SUM(M11:T11)</f>
        <v>15</v>
      </c>
      <c r="M11" s="8">
        <v>0</v>
      </c>
      <c r="N11" s="8">
        <v>6</v>
      </c>
      <c r="O11" s="8">
        <v>9</v>
      </c>
      <c r="P11" s="8"/>
      <c r="Q11" s="8"/>
      <c r="R11" s="8"/>
      <c r="S11" s="8"/>
      <c r="T11" s="8"/>
      <c r="U11" s="8"/>
      <c r="V11" s="8"/>
    </row>
    <row r="12" spans="5:22">
      <c r="H12" s="8">
        <f t="shared" si="1"/>
        <v>401</v>
      </c>
      <c r="I12" s="8">
        <f t="shared" si="0"/>
        <v>242</v>
      </c>
      <c r="J12" s="47" t="s">
        <v>3</v>
      </c>
      <c r="K12" s="2">
        <v>11</v>
      </c>
      <c r="L12" s="8">
        <f t="shared" si="2"/>
        <v>22</v>
      </c>
      <c r="M12" s="12">
        <v>0</v>
      </c>
      <c r="N12" s="13">
        <v>6</v>
      </c>
      <c r="O12" s="13">
        <v>9</v>
      </c>
      <c r="P12" s="14">
        <v>7</v>
      </c>
      <c r="Q12" s="8"/>
      <c r="R12" s="8"/>
      <c r="S12" s="8"/>
      <c r="T12" s="8"/>
      <c r="U12" s="8"/>
      <c r="V12" s="8"/>
    </row>
    <row r="13" spans="5:22">
      <c r="H13" s="8">
        <f t="shared" si="1"/>
        <v>467</v>
      </c>
      <c r="I13" s="8">
        <f t="shared" si="0"/>
        <v>66</v>
      </c>
      <c r="J13" s="48" t="s">
        <v>78</v>
      </c>
      <c r="K13" s="2">
        <v>2</v>
      </c>
      <c r="L13" s="8">
        <f t="shared" si="2"/>
        <v>33</v>
      </c>
      <c r="M13" s="15">
        <v>0</v>
      </c>
      <c r="N13" s="16">
        <v>6</v>
      </c>
      <c r="O13" s="16">
        <v>9</v>
      </c>
      <c r="P13" s="17">
        <v>7</v>
      </c>
      <c r="Q13" s="8">
        <v>11</v>
      </c>
      <c r="R13" s="8"/>
      <c r="S13" s="8"/>
      <c r="T13" s="8"/>
      <c r="U13" s="8"/>
      <c r="V13" s="8"/>
    </row>
    <row r="14" spans="5:22" ht="18" thickBot="1">
      <c r="E14" t="s">
        <v>90</v>
      </c>
      <c r="F14">
        <v>230</v>
      </c>
      <c r="H14" s="8">
        <f t="shared" si="1"/>
        <v>1027</v>
      </c>
      <c r="I14" s="8">
        <f t="shared" si="0"/>
        <v>560</v>
      </c>
      <c r="J14" s="50" t="s">
        <v>79</v>
      </c>
      <c r="K14" s="2">
        <v>16</v>
      </c>
      <c r="L14" s="8">
        <f t="shared" si="2"/>
        <v>35</v>
      </c>
      <c r="M14" s="15">
        <v>0</v>
      </c>
      <c r="N14" s="16">
        <v>6</v>
      </c>
      <c r="O14" s="16">
        <v>9</v>
      </c>
      <c r="P14" s="17">
        <v>7</v>
      </c>
      <c r="Q14" s="8">
        <v>11</v>
      </c>
      <c r="R14" s="8">
        <v>2</v>
      </c>
      <c r="S14" s="8"/>
      <c r="T14" s="8"/>
      <c r="U14" s="8"/>
      <c r="V14" s="8"/>
    </row>
    <row r="15" spans="5:22">
      <c r="H15" s="8">
        <f t="shared" si="1"/>
        <v>1231</v>
      </c>
      <c r="I15" s="8">
        <f t="shared" si="0"/>
        <v>204</v>
      </c>
      <c r="J15" s="8" t="s">
        <v>80</v>
      </c>
      <c r="K15" s="2">
        <v>4</v>
      </c>
      <c r="L15" s="8">
        <f t="shared" si="2"/>
        <v>51</v>
      </c>
      <c r="M15" s="15">
        <v>0</v>
      </c>
      <c r="N15" s="16">
        <v>6</v>
      </c>
      <c r="O15" s="16">
        <v>9</v>
      </c>
      <c r="P15" s="17">
        <v>7</v>
      </c>
      <c r="Q15" s="54">
        <v>11</v>
      </c>
      <c r="R15" s="55">
        <v>2</v>
      </c>
      <c r="S15" s="56">
        <v>16</v>
      </c>
      <c r="T15" s="8"/>
      <c r="U15" s="8"/>
      <c r="V15" s="8"/>
    </row>
    <row r="16" spans="5:22" ht="18" thickBot="1">
      <c r="E16" t="s">
        <v>91</v>
      </c>
      <c r="F16">
        <v>40</v>
      </c>
      <c r="H16" s="8">
        <f t="shared" si="1"/>
        <v>1781</v>
      </c>
      <c r="I16" s="8">
        <f t="shared" si="0"/>
        <v>550</v>
      </c>
      <c r="J16" s="19" t="s">
        <v>81</v>
      </c>
      <c r="K16" s="46">
        <v>10</v>
      </c>
      <c r="L16" s="8">
        <f t="shared" si="2"/>
        <v>55</v>
      </c>
      <c r="M16" s="51">
        <v>0</v>
      </c>
      <c r="N16" s="52">
        <v>6</v>
      </c>
      <c r="O16" s="52">
        <v>9</v>
      </c>
      <c r="P16" s="53">
        <v>7</v>
      </c>
      <c r="Q16" s="57">
        <v>11</v>
      </c>
      <c r="R16" s="58">
        <v>2</v>
      </c>
      <c r="S16" s="59">
        <v>16</v>
      </c>
      <c r="T16" s="19">
        <v>4</v>
      </c>
      <c r="U16" s="8"/>
      <c r="V16" s="8"/>
    </row>
    <row r="17" spans="5:47">
      <c r="H17" s="8" t="s">
        <v>4</v>
      </c>
      <c r="I17" s="8" t="s">
        <v>4</v>
      </c>
      <c r="J17" s="19" t="s">
        <v>4</v>
      </c>
      <c r="K17" s="19"/>
      <c r="L17" s="8" t="s">
        <v>4</v>
      </c>
      <c r="M17" s="19" t="s">
        <v>4</v>
      </c>
      <c r="N17" s="19" t="s">
        <v>82</v>
      </c>
      <c r="O17" s="19" t="s">
        <v>82</v>
      </c>
      <c r="P17" s="19" t="s">
        <v>87</v>
      </c>
      <c r="Q17" s="19" t="s">
        <v>4</v>
      </c>
      <c r="R17" s="19" t="s">
        <v>4</v>
      </c>
      <c r="S17" s="19" t="s">
        <v>4</v>
      </c>
      <c r="T17" s="19" t="s">
        <v>4</v>
      </c>
      <c r="U17" s="8" t="s">
        <v>4</v>
      </c>
      <c r="V17" s="8"/>
    </row>
    <row r="18" spans="5:47" ht="18" thickBot="1">
      <c r="H18" s="8"/>
      <c r="I18" s="8"/>
      <c r="J18" s="19"/>
      <c r="K18" s="19" t="s">
        <v>108</v>
      </c>
      <c r="L18" s="8" t="s">
        <v>64</v>
      </c>
      <c r="M18" s="19" t="s">
        <v>100</v>
      </c>
      <c r="N18" s="19" t="s">
        <v>101</v>
      </c>
      <c r="O18" s="67" t="s">
        <v>102</v>
      </c>
      <c r="P18" s="19" t="s">
        <v>103</v>
      </c>
      <c r="Q18" s="19" t="s">
        <v>104</v>
      </c>
      <c r="R18" s="67" t="s">
        <v>105</v>
      </c>
      <c r="S18" s="19" t="s">
        <v>106</v>
      </c>
      <c r="T18" s="67" t="s">
        <v>107</v>
      </c>
      <c r="U18" s="8"/>
      <c r="V18" s="8"/>
      <c r="X18" t="s">
        <v>124</v>
      </c>
      <c r="AC18" t="s">
        <v>124</v>
      </c>
      <c r="AH18" t="s">
        <v>124</v>
      </c>
      <c r="AM18" t="s">
        <v>124</v>
      </c>
      <c r="AS18" t="s">
        <v>124</v>
      </c>
    </row>
    <row r="19" spans="5:47" ht="18" thickBot="1">
      <c r="H19" s="8"/>
      <c r="I19" s="8"/>
      <c r="J19" s="19"/>
      <c r="K19" s="19"/>
      <c r="L19" s="8" t="s">
        <v>92</v>
      </c>
      <c r="M19" s="62">
        <v>0</v>
      </c>
      <c r="N19" s="63">
        <v>54</v>
      </c>
      <c r="O19" s="66">
        <v>159</v>
      </c>
      <c r="P19" s="64">
        <v>401</v>
      </c>
      <c r="Q19" s="62">
        <v>467</v>
      </c>
      <c r="R19" s="62">
        <v>1027</v>
      </c>
      <c r="S19" s="62">
        <v>1231</v>
      </c>
      <c r="T19" s="62">
        <v>1781</v>
      </c>
      <c r="U19" s="8"/>
      <c r="V19" s="72" t="s">
        <v>4</v>
      </c>
      <c r="W19" t="s">
        <v>125</v>
      </c>
      <c r="X19" t="s">
        <v>113</v>
      </c>
      <c r="Y19" t="s">
        <v>111</v>
      </c>
      <c r="AA19" s="11" t="s">
        <v>130</v>
      </c>
      <c r="AB19" t="s">
        <v>4</v>
      </c>
      <c r="AC19" t="s">
        <v>113</v>
      </c>
      <c r="AD19" t="s">
        <v>111</v>
      </c>
      <c r="AF19" s="35" t="s">
        <v>130</v>
      </c>
      <c r="AG19" t="s">
        <v>4</v>
      </c>
      <c r="AH19" t="s">
        <v>113</v>
      </c>
      <c r="AI19" t="s">
        <v>111</v>
      </c>
      <c r="AL19" t="s">
        <v>4</v>
      </c>
      <c r="AM19" t="s">
        <v>113</v>
      </c>
      <c r="AN19" t="s">
        <v>111</v>
      </c>
      <c r="AR19" t="s">
        <v>4</v>
      </c>
      <c r="AS19" t="s">
        <v>113</v>
      </c>
      <c r="AT19" t="s">
        <v>111</v>
      </c>
    </row>
    <row r="20" spans="5:47" ht="18" thickBot="1">
      <c r="E20" s="28" t="s">
        <v>90</v>
      </c>
      <c r="F20">
        <v>1027</v>
      </c>
      <c r="G20" s="3">
        <v>159</v>
      </c>
      <c r="H20" s="8" t="s">
        <v>4</v>
      </c>
      <c r="I20" s="27" t="e">
        <f>F20-G20-(J20*L20)</f>
        <v>#VALUE!</v>
      </c>
      <c r="J20" s="19">
        <v>29</v>
      </c>
      <c r="K20" s="19"/>
      <c r="L20" s="8" t="s">
        <v>93</v>
      </c>
      <c r="M20" s="60">
        <v>0</v>
      </c>
      <c r="N20" s="60">
        <v>0</v>
      </c>
      <c r="O20" s="65">
        <v>63</v>
      </c>
      <c r="P20" s="60">
        <v>239</v>
      </c>
      <c r="Q20" s="60">
        <v>293</v>
      </c>
      <c r="R20" s="60">
        <v>757</v>
      </c>
      <c r="S20" s="60">
        <v>937</v>
      </c>
      <c r="T20" s="60">
        <v>1247</v>
      </c>
      <c r="U20" s="9"/>
      <c r="V20" s="8">
        <v>0</v>
      </c>
      <c r="W20" t="s">
        <v>101</v>
      </c>
      <c r="X20">
        <v>0</v>
      </c>
      <c r="Y20">
        <v>977</v>
      </c>
      <c r="Z20">
        <f>X20+Y20+V20</f>
        <v>977</v>
      </c>
      <c r="AA20" s="90">
        <v>54</v>
      </c>
      <c r="AB20" t="s">
        <v>126</v>
      </c>
      <c r="AC20" t="s">
        <v>4</v>
      </c>
      <c r="AD20" t="s">
        <v>4</v>
      </c>
      <c r="AE20" t="s">
        <v>4</v>
      </c>
      <c r="AF20" t="s">
        <v>130</v>
      </c>
      <c r="AG20" t="s">
        <v>4</v>
      </c>
      <c r="AH20" t="s">
        <v>4</v>
      </c>
      <c r="AI20" t="s">
        <v>4</v>
      </c>
      <c r="AJ20" t="s">
        <v>4</v>
      </c>
      <c r="AL20" t="s">
        <v>4</v>
      </c>
      <c r="AM20" t="s">
        <v>4</v>
      </c>
      <c r="AN20" t="s">
        <v>4</v>
      </c>
      <c r="AO20" t="s">
        <v>4</v>
      </c>
      <c r="AR20" t="s">
        <v>4</v>
      </c>
      <c r="AS20" t="s">
        <v>4</v>
      </c>
      <c r="AT20" t="s">
        <v>4</v>
      </c>
      <c r="AU20" t="s">
        <v>4</v>
      </c>
    </row>
    <row r="21" spans="5:47" ht="18" thickBot="1">
      <c r="H21" s="8" t="s">
        <v>4</v>
      </c>
      <c r="I21" s="8" t="s">
        <v>4</v>
      </c>
      <c r="J21" s="19" t="s">
        <v>82</v>
      </c>
      <c r="K21" s="19"/>
      <c r="L21" s="8" t="s">
        <v>94</v>
      </c>
      <c r="M21" s="60">
        <v>0</v>
      </c>
      <c r="N21" s="60" t="s">
        <v>4</v>
      </c>
      <c r="O21" s="60">
        <v>0</v>
      </c>
      <c r="P21" s="60">
        <v>77</v>
      </c>
      <c r="Q21" s="60">
        <v>113</v>
      </c>
      <c r="R21" s="71">
        <v>433</v>
      </c>
      <c r="S21" s="60">
        <v>577</v>
      </c>
      <c r="T21" s="60">
        <v>977</v>
      </c>
      <c r="U21" s="49"/>
      <c r="V21" s="19">
        <v>0</v>
      </c>
      <c r="W21" t="s">
        <v>102</v>
      </c>
      <c r="X21">
        <v>63</v>
      </c>
      <c r="Y21">
        <v>676</v>
      </c>
      <c r="Z21">
        <f t="shared" ref="Z21:Z25" si="3">X21+Y21+V21</f>
        <v>739</v>
      </c>
      <c r="AA21" s="11">
        <v>54</v>
      </c>
      <c r="AB21" t="s">
        <v>102</v>
      </c>
      <c r="AC21">
        <v>0</v>
      </c>
      <c r="AD21">
        <v>676</v>
      </c>
      <c r="AE21">
        <f>AA21+AC21+AD21</f>
        <v>730</v>
      </c>
      <c r="AF21" s="90">
        <v>159</v>
      </c>
      <c r="AG21" t="s">
        <v>127</v>
      </c>
      <c r="AH21" t="s">
        <v>4</v>
      </c>
      <c r="AI21" t="s">
        <v>4</v>
      </c>
      <c r="AJ21" t="s">
        <v>4</v>
      </c>
      <c r="AL21" t="s">
        <v>4</v>
      </c>
      <c r="AM21" t="s">
        <v>4</v>
      </c>
      <c r="AN21" t="s">
        <v>4</v>
      </c>
      <c r="AO21" t="s">
        <v>4</v>
      </c>
      <c r="AR21" t="s">
        <v>4</v>
      </c>
      <c r="AS21" t="s">
        <v>4</v>
      </c>
      <c r="AT21" t="s">
        <v>4</v>
      </c>
      <c r="AU21" t="s">
        <v>4</v>
      </c>
    </row>
    <row r="22" spans="5:47" ht="18" thickBot="1">
      <c r="E22" t="s">
        <v>91</v>
      </c>
      <c r="F22">
        <v>1781</v>
      </c>
      <c r="G22">
        <v>1027</v>
      </c>
      <c r="I22" t="e">
        <f>F22-G22-(J22*L22)</f>
        <v>#VALUE!</v>
      </c>
      <c r="J22" s="1">
        <v>14</v>
      </c>
      <c r="K22" s="1"/>
      <c r="L22" s="68" t="s">
        <v>95</v>
      </c>
      <c r="M22" s="60">
        <v>0</v>
      </c>
      <c r="N22" s="87"/>
      <c r="O22" s="87"/>
      <c r="P22" s="87">
        <v>0</v>
      </c>
      <c r="Q22" s="69">
        <v>22</v>
      </c>
      <c r="R22" s="72">
        <v>230</v>
      </c>
      <c r="S22" s="70">
        <v>346</v>
      </c>
      <c r="T22" s="60">
        <v>676</v>
      </c>
      <c r="V22" s="19">
        <v>0</v>
      </c>
      <c r="W22" t="s">
        <v>103</v>
      </c>
      <c r="X22">
        <v>239</v>
      </c>
      <c r="Y22">
        <v>324</v>
      </c>
      <c r="Z22">
        <f t="shared" si="3"/>
        <v>563</v>
      </c>
      <c r="AA22" s="11">
        <v>54</v>
      </c>
      <c r="AB22" t="s">
        <v>103</v>
      </c>
      <c r="AC22">
        <v>77</v>
      </c>
      <c r="AD22">
        <v>324</v>
      </c>
      <c r="AE22">
        <f t="shared" ref="AE22:AE25" si="4">AA22+AC22+AD22</f>
        <v>455</v>
      </c>
      <c r="AF22">
        <v>159</v>
      </c>
      <c r="AG22" t="s">
        <v>103</v>
      </c>
      <c r="AH22">
        <v>0</v>
      </c>
      <c r="AI22">
        <v>324</v>
      </c>
      <c r="AJ22">
        <f>AF22+AH22+AI22</f>
        <v>483</v>
      </c>
      <c r="AK22" s="90">
        <v>401</v>
      </c>
      <c r="AL22" t="s">
        <v>128</v>
      </c>
      <c r="AM22" t="s">
        <v>4</v>
      </c>
      <c r="AN22" t="s">
        <v>4</v>
      </c>
      <c r="AO22" t="s">
        <v>4</v>
      </c>
      <c r="AQ22" t="s">
        <v>4</v>
      </c>
      <c r="AR22" t="s">
        <v>4</v>
      </c>
      <c r="AS22" t="s">
        <v>4</v>
      </c>
      <c r="AT22" t="s">
        <v>4</v>
      </c>
      <c r="AU22" t="s">
        <v>4</v>
      </c>
    </row>
    <row r="23" spans="5:47" ht="18" thickBot="1">
      <c r="L23" s="19" t="s">
        <v>96</v>
      </c>
      <c r="M23" s="60">
        <v>0</v>
      </c>
      <c r="N23" s="87"/>
      <c r="O23" s="87"/>
      <c r="P23" s="87"/>
      <c r="Q23" s="87">
        <v>0</v>
      </c>
      <c r="R23" s="65">
        <v>32</v>
      </c>
      <c r="S23" s="60">
        <v>103</v>
      </c>
      <c r="T23" s="60">
        <v>324</v>
      </c>
      <c r="V23" s="19">
        <v>0</v>
      </c>
      <c r="W23" s="5" t="s">
        <v>104</v>
      </c>
      <c r="X23" s="5">
        <v>293</v>
      </c>
      <c r="Y23" s="5">
        <v>264</v>
      </c>
      <c r="Z23">
        <f t="shared" si="3"/>
        <v>557</v>
      </c>
      <c r="AA23" s="11">
        <v>54</v>
      </c>
      <c r="AB23" s="5" t="s">
        <v>104</v>
      </c>
      <c r="AC23" s="5">
        <v>113</v>
      </c>
      <c r="AD23" s="5">
        <v>264</v>
      </c>
      <c r="AE23">
        <f t="shared" si="4"/>
        <v>431</v>
      </c>
      <c r="AF23">
        <v>159</v>
      </c>
      <c r="AG23" s="9" t="s">
        <v>104</v>
      </c>
      <c r="AH23" s="9">
        <v>22</v>
      </c>
      <c r="AI23" s="9">
        <v>264</v>
      </c>
      <c r="AJ23">
        <f t="shared" ref="AJ23:AJ25" si="5">AF23+AH23+AI23</f>
        <v>445</v>
      </c>
      <c r="AK23">
        <v>401</v>
      </c>
      <c r="AL23" s="9" t="s">
        <v>104</v>
      </c>
      <c r="AM23" s="9">
        <v>0</v>
      </c>
      <c r="AN23" s="9">
        <v>264</v>
      </c>
      <c r="AO23" s="9">
        <f>AK23+AM23+AN23</f>
        <v>665</v>
      </c>
      <c r="AQ23" s="91">
        <v>467</v>
      </c>
      <c r="AR23" s="9" t="s">
        <v>129</v>
      </c>
      <c r="AS23" s="9" t="s">
        <v>4</v>
      </c>
      <c r="AT23" s="9" t="s">
        <v>4</v>
      </c>
      <c r="AU23" s="9" t="s">
        <v>4</v>
      </c>
    </row>
    <row r="24" spans="5:47" ht="18" thickBot="1">
      <c r="L24" s="19" t="s">
        <v>97</v>
      </c>
      <c r="M24" s="60">
        <v>0</v>
      </c>
      <c r="N24" s="87"/>
      <c r="O24" s="87"/>
      <c r="P24" s="87"/>
      <c r="Q24" s="87"/>
      <c r="R24" s="87">
        <v>0</v>
      </c>
      <c r="S24" s="60">
        <v>64</v>
      </c>
      <c r="T24" s="71">
        <v>264</v>
      </c>
      <c r="V24" s="19">
        <v>0</v>
      </c>
      <c r="W24" t="s">
        <v>105</v>
      </c>
      <c r="X24">
        <v>757</v>
      </c>
      <c r="Y24">
        <v>40</v>
      </c>
      <c r="Z24">
        <f t="shared" si="3"/>
        <v>797</v>
      </c>
      <c r="AA24" s="11">
        <v>54</v>
      </c>
      <c r="AB24" t="s">
        <v>105</v>
      </c>
      <c r="AC24">
        <v>433</v>
      </c>
      <c r="AD24">
        <v>40</v>
      </c>
      <c r="AE24">
        <f t="shared" si="4"/>
        <v>527</v>
      </c>
      <c r="AF24">
        <v>159</v>
      </c>
      <c r="AG24" s="5" t="s">
        <v>105</v>
      </c>
      <c r="AH24" s="5">
        <v>230</v>
      </c>
      <c r="AI24" s="5">
        <v>40</v>
      </c>
      <c r="AJ24" s="81">
        <f t="shared" si="5"/>
        <v>429</v>
      </c>
      <c r="AK24">
        <v>401</v>
      </c>
      <c r="AL24" s="5" t="s">
        <v>105</v>
      </c>
      <c r="AM24" s="5">
        <v>32</v>
      </c>
      <c r="AN24" s="5">
        <v>40</v>
      </c>
      <c r="AO24" s="9">
        <f t="shared" ref="AO24:AO25" si="6">AK24+AM24+AN24</f>
        <v>473</v>
      </c>
      <c r="AR24" s="5" t="s">
        <v>105</v>
      </c>
      <c r="AS24" s="5">
        <v>32</v>
      </c>
      <c r="AT24" s="5">
        <v>40</v>
      </c>
      <c r="AU24" s="5">
        <f t="shared" ref="AU23:AU25" si="7">AS24+AT24</f>
        <v>72</v>
      </c>
    </row>
    <row r="25" spans="5:47">
      <c r="L25" s="67" t="s">
        <v>98</v>
      </c>
      <c r="M25" s="71">
        <v>0</v>
      </c>
      <c r="N25" s="88"/>
      <c r="O25" s="88"/>
      <c r="P25" s="88"/>
      <c r="Q25" s="88"/>
      <c r="R25" s="88"/>
      <c r="S25" s="89">
        <v>0</v>
      </c>
      <c r="T25" s="47">
        <v>40</v>
      </c>
      <c r="V25" s="19">
        <v>0</v>
      </c>
      <c r="W25" t="s">
        <v>106</v>
      </c>
      <c r="X25">
        <v>937</v>
      </c>
      <c r="Y25">
        <v>0</v>
      </c>
      <c r="Z25">
        <f t="shared" si="3"/>
        <v>937</v>
      </c>
      <c r="AA25" s="11">
        <v>54</v>
      </c>
      <c r="AB25" t="s">
        <v>106</v>
      </c>
      <c r="AC25">
        <v>577</v>
      </c>
      <c r="AD25">
        <v>0</v>
      </c>
      <c r="AE25">
        <f t="shared" si="4"/>
        <v>631</v>
      </c>
      <c r="AF25">
        <v>159</v>
      </c>
      <c r="AG25" t="s">
        <v>106</v>
      </c>
      <c r="AH25">
        <v>346</v>
      </c>
      <c r="AI25">
        <v>0</v>
      </c>
      <c r="AJ25">
        <f t="shared" si="5"/>
        <v>505</v>
      </c>
      <c r="AK25">
        <v>401</v>
      </c>
      <c r="AL25" t="s">
        <v>106</v>
      </c>
      <c r="AM25">
        <v>103</v>
      </c>
      <c r="AN25">
        <v>0</v>
      </c>
      <c r="AO25" s="9">
        <f t="shared" si="6"/>
        <v>504</v>
      </c>
      <c r="AR25" t="s">
        <v>106</v>
      </c>
      <c r="AS25">
        <v>103</v>
      </c>
      <c r="AT25">
        <v>0</v>
      </c>
      <c r="AU25">
        <f t="shared" si="7"/>
        <v>103</v>
      </c>
    </row>
    <row r="26" spans="5:47">
      <c r="L26" s="19" t="s">
        <v>99</v>
      </c>
      <c r="M26" s="60">
        <v>0</v>
      </c>
      <c r="N26" s="87"/>
      <c r="O26" s="87"/>
      <c r="P26" s="87"/>
      <c r="Q26" s="87"/>
      <c r="R26" s="87"/>
      <c r="S26" s="87"/>
      <c r="T26" s="60">
        <v>0</v>
      </c>
    </row>
    <row r="29" spans="5:47">
      <c r="K29" t="s">
        <v>109</v>
      </c>
      <c r="L29" s="8" t="s">
        <v>64</v>
      </c>
      <c r="M29" s="19" t="s">
        <v>100</v>
      </c>
      <c r="N29" s="19" t="s">
        <v>101</v>
      </c>
      <c r="O29" s="19" t="s">
        <v>102</v>
      </c>
      <c r="P29" s="67" t="s">
        <v>103</v>
      </c>
      <c r="Q29" s="19" t="s">
        <v>104</v>
      </c>
      <c r="R29" s="19" t="s">
        <v>105</v>
      </c>
      <c r="S29" s="19" t="s">
        <v>106</v>
      </c>
      <c r="T29" s="67" t="s">
        <v>107</v>
      </c>
      <c r="U29" s="19" t="s">
        <v>132</v>
      </c>
      <c r="V29" t="s">
        <v>4</v>
      </c>
    </row>
    <row r="30" spans="5:47">
      <c r="L30" s="8" t="s">
        <v>92</v>
      </c>
      <c r="M30" s="62">
        <v>0</v>
      </c>
      <c r="N30" s="62">
        <v>54</v>
      </c>
      <c r="O30" s="62">
        <v>159</v>
      </c>
      <c r="P30" s="62">
        <v>401</v>
      </c>
      <c r="Q30" s="62">
        <v>467</v>
      </c>
      <c r="R30" s="62">
        <v>1027</v>
      </c>
      <c r="S30" s="62">
        <v>1231</v>
      </c>
      <c r="T30" s="62">
        <v>1781</v>
      </c>
      <c r="U30" s="1" t="s">
        <v>131</v>
      </c>
      <c r="V30" t="s">
        <v>110</v>
      </c>
      <c r="W30" t="s">
        <v>111</v>
      </c>
      <c r="Y30" s="1" t="s">
        <v>112</v>
      </c>
      <c r="Z30" t="s">
        <v>113</v>
      </c>
      <c r="AA30" t="s">
        <v>119</v>
      </c>
      <c r="AB30" t="s">
        <v>118</v>
      </c>
    </row>
    <row r="31" spans="5:47" ht="18" thickBot="1">
      <c r="L31" s="8" t="s">
        <v>93</v>
      </c>
      <c r="M31" s="60">
        <v>0</v>
      </c>
      <c r="N31" s="60" t="s">
        <v>4</v>
      </c>
      <c r="O31" s="60">
        <v>63</v>
      </c>
      <c r="P31" s="60">
        <v>239</v>
      </c>
      <c r="Q31" s="60">
        <v>293</v>
      </c>
      <c r="R31" s="60">
        <v>757</v>
      </c>
      <c r="S31" s="60">
        <v>937</v>
      </c>
      <c r="T31" s="60">
        <v>1247</v>
      </c>
      <c r="U31" s="8" t="s">
        <v>93</v>
      </c>
      <c r="V31" s="76">
        <v>0</v>
      </c>
      <c r="W31" s="76">
        <v>1247</v>
      </c>
      <c r="X31" s="75">
        <f t="shared" ref="X31:X33" si="8">SUM(V31:W31)</f>
        <v>1247</v>
      </c>
      <c r="Y31" s="1" t="s">
        <v>100</v>
      </c>
      <c r="Z31">
        <v>0</v>
      </c>
      <c r="AA31">
        <v>239</v>
      </c>
      <c r="AB31">
        <v>401</v>
      </c>
      <c r="AC31" s="84">
        <f>SUM(Z31:AB31)</f>
        <v>640</v>
      </c>
      <c r="AD31" s="11"/>
    </row>
    <row r="32" spans="5:47" ht="18" thickBot="1">
      <c r="L32" s="80" t="s">
        <v>94</v>
      </c>
      <c r="M32" s="60">
        <v>0</v>
      </c>
      <c r="N32" s="60" t="s">
        <v>4</v>
      </c>
      <c r="O32" s="60" t="s">
        <v>87</v>
      </c>
      <c r="P32" s="60">
        <v>77</v>
      </c>
      <c r="Q32" s="60">
        <v>113</v>
      </c>
      <c r="R32" s="60">
        <v>433</v>
      </c>
      <c r="S32" s="60">
        <v>577</v>
      </c>
      <c r="T32" s="60">
        <v>977</v>
      </c>
      <c r="U32" s="8" t="s">
        <v>94</v>
      </c>
      <c r="V32" s="77">
        <v>54</v>
      </c>
      <c r="W32" s="77">
        <v>977</v>
      </c>
      <c r="X32" s="75">
        <f t="shared" si="8"/>
        <v>1031</v>
      </c>
      <c r="Y32" s="80" t="s">
        <v>101</v>
      </c>
      <c r="Z32" s="82">
        <v>54</v>
      </c>
      <c r="AA32" s="82">
        <v>77</v>
      </c>
      <c r="AB32" s="82">
        <v>401</v>
      </c>
      <c r="AC32" s="86">
        <f t="shared" ref="AC32:AC33" si="9">SUM(Z32:AB32)</f>
        <v>532</v>
      </c>
      <c r="AD32" s="11"/>
    </row>
    <row r="33" spans="10:30">
      <c r="L33" s="8" t="s">
        <v>95</v>
      </c>
      <c r="M33" s="60">
        <v>0</v>
      </c>
      <c r="N33" s="61"/>
      <c r="O33" s="61"/>
      <c r="P33" s="61"/>
      <c r="Q33" s="60">
        <v>22</v>
      </c>
      <c r="R33" s="60">
        <v>230</v>
      </c>
      <c r="S33" s="60">
        <v>346</v>
      </c>
      <c r="T33" s="60">
        <v>676</v>
      </c>
      <c r="U33" s="8" t="s">
        <v>95</v>
      </c>
      <c r="V33" s="77">
        <v>159</v>
      </c>
      <c r="W33" s="77">
        <v>676</v>
      </c>
      <c r="X33" s="75">
        <f t="shared" si="8"/>
        <v>835</v>
      </c>
      <c r="Y33" s="1" t="s">
        <v>102</v>
      </c>
      <c r="Z33">
        <v>159</v>
      </c>
      <c r="AA33">
        <v>0</v>
      </c>
      <c r="AB33">
        <v>401</v>
      </c>
      <c r="AC33" s="85">
        <f t="shared" si="9"/>
        <v>560</v>
      </c>
      <c r="AD33" s="11"/>
    </row>
    <row r="34" spans="10:30">
      <c r="L34" s="67" t="s">
        <v>96</v>
      </c>
      <c r="M34" s="60">
        <v>0</v>
      </c>
      <c r="N34" s="61"/>
      <c r="O34" s="61"/>
      <c r="P34" s="73"/>
      <c r="Q34" s="61"/>
      <c r="R34" s="60">
        <v>32</v>
      </c>
      <c r="S34" s="60">
        <v>103</v>
      </c>
      <c r="T34" s="74">
        <v>324</v>
      </c>
      <c r="U34" s="67" t="s">
        <v>96</v>
      </c>
      <c r="V34" s="78">
        <v>401</v>
      </c>
      <c r="W34" s="78">
        <v>324</v>
      </c>
      <c r="X34" s="79">
        <f>SUM(V34:W34)</f>
        <v>725</v>
      </c>
      <c r="Y34" s="1"/>
      <c r="AC34" s="83"/>
      <c r="AD34" s="11"/>
    </row>
    <row r="35" spans="10:30">
      <c r="L35" s="19" t="s">
        <v>97</v>
      </c>
      <c r="M35" s="60">
        <v>0</v>
      </c>
      <c r="N35" s="61"/>
      <c r="O35" s="61"/>
      <c r="P35" s="61"/>
      <c r="Q35" s="61"/>
      <c r="R35" s="61"/>
      <c r="S35" s="60">
        <v>64</v>
      </c>
      <c r="T35" s="60">
        <v>264</v>
      </c>
      <c r="U35" s="19" t="s">
        <v>97</v>
      </c>
      <c r="V35" s="76">
        <v>467</v>
      </c>
      <c r="W35" s="77">
        <v>264</v>
      </c>
      <c r="X35" s="75">
        <f t="shared" ref="X35:X37" si="10">SUM(V35:W35)</f>
        <v>731</v>
      </c>
      <c r="Y35" s="1"/>
      <c r="AC35" s="83"/>
      <c r="AD35" s="11"/>
    </row>
    <row r="36" spans="10:30">
      <c r="L36" s="19" t="s">
        <v>98</v>
      </c>
      <c r="M36" s="60">
        <v>0</v>
      </c>
      <c r="N36" s="61"/>
      <c r="O36" s="61"/>
      <c r="P36" s="61"/>
      <c r="Q36" s="61"/>
      <c r="R36" s="61"/>
      <c r="S36" s="61"/>
      <c r="T36" s="60">
        <v>40</v>
      </c>
      <c r="U36" s="19" t="s">
        <v>98</v>
      </c>
      <c r="V36" s="76">
        <v>1027</v>
      </c>
      <c r="W36" s="77">
        <v>40</v>
      </c>
      <c r="X36" s="75">
        <f t="shared" si="10"/>
        <v>1067</v>
      </c>
      <c r="Y36" s="1"/>
      <c r="AC36" s="83"/>
      <c r="AD36" s="11"/>
    </row>
    <row r="37" spans="10:30">
      <c r="L37" s="19" t="s">
        <v>99</v>
      </c>
      <c r="M37" s="60">
        <v>0</v>
      </c>
      <c r="N37" s="61"/>
      <c r="O37" s="61"/>
      <c r="P37" s="61"/>
      <c r="Q37" s="61"/>
      <c r="R37" s="61"/>
      <c r="S37" s="61"/>
      <c r="T37" s="60">
        <v>0</v>
      </c>
      <c r="U37" s="19" t="s">
        <v>99</v>
      </c>
      <c r="V37" s="76">
        <v>1231</v>
      </c>
      <c r="W37" s="76">
        <v>0</v>
      </c>
      <c r="X37" s="75">
        <f t="shared" si="10"/>
        <v>1231</v>
      </c>
      <c r="Y37" s="1"/>
      <c r="AC37" s="83"/>
      <c r="AD37" s="11"/>
    </row>
    <row r="39" spans="10:30">
      <c r="Y39" s="1" t="s">
        <v>112</v>
      </c>
      <c r="Z39" t="s">
        <v>113</v>
      </c>
      <c r="AA39" t="s">
        <v>114</v>
      </c>
      <c r="AB39" t="s">
        <v>117</v>
      </c>
    </row>
    <row r="40" spans="10:30">
      <c r="Y40" s="1" t="s">
        <v>100</v>
      </c>
      <c r="Z40">
        <v>0</v>
      </c>
      <c r="AA40">
        <v>63</v>
      </c>
      <c r="AB40">
        <v>676</v>
      </c>
      <c r="AC40" s="83">
        <f>SUM(Z40:AB40)</f>
        <v>739</v>
      </c>
    </row>
    <row r="41" spans="10:30">
      <c r="K41" t="s">
        <v>122</v>
      </c>
      <c r="L41" t="s">
        <v>123</v>
      </c>
      <c r="Y41" s="80" t="s">
        <v>101</v>
      </c>
      <c r="Z41" s="82">
        <v>54</v>
      </c>
      <c r="AA41" s="82">
        <v>0</v>
      </c>
      <c r="AB41" s="82">
        <v>676</v>
      </c>
      <c r="AC41" s="83">
        <f t="shared" ref="AC41:AC42" si="11">SUM(Z41:AB41)</f>
        <v>730</v>
      </c>
    </row>
    <row r="42" spans="10:30">
      <c r="W42" t="s">
        <v>95</v>
      </c>
      <c r="Y42" s="1" t="s">
        <v>102</v>
      </c>
      <c r="Z42">
        <v>159</v>
      </c>
      <c r="AA42">
        <v>0</v>
      </c>
      <c r="AB42">
        <v>676</v>
      </c>
      <c r="AC42" s="83">
        <f t="shared" si="11"/>
        <v>835</v>
      </c>
    </row>
    <row r="43" spans="10:30">
      <c r="W43" t="s">
        <v>96</v>
      </c>
      <c r="Y43" s="1"/>
      <c r="AC43" s="83"/>
    </row>
    <row r="44" spans="10:30">
      <c r="K44" s="61">
        <v>0</v>
      </c>
      <c r="L44" s="61">
        <v>1</v>
      </c>
      <c r="M44" s="61">
        <v>2</v>
      </c>
      <c r="N44" s="61">
        <v>3</v>
      </c>
      <c r="O44" s="61">
        <v>4</v>
      </c>
      <c r="P44" s="61">
        <v>5</v>
      </c>
      <c r="Q44" s="61">
        <v>6</v>
      </c>
      <c r="R44" s="61">
        <v>7</v>
      </c>
      <c r="S44" s="61">
        <v>8</v>
      </c>
      <c r="T44" s="61">
        <v>9</v>
      </c>
      <c r="U44" s="61">
        <v>10</v>
      </c>
      <c r="W44" t="s">
        <v>97</v>
      </c>
      <c r="Y44" s="1"/>
      <c r="AC44" s="83"/>
    </row>
    <row r="45" spans="10:30">
      <c r="J45" s="87">
        <v>1</v>
      </c>
      <c r="K45" s="61">
        <v>1781</v>
      </c>
      <c r="L45" s="61">
        <v>1247</v>
      </c>
      <c r="M45" s="61"/>
      <c r="N45" s="61"/>
      <c r="O45" s="61"/>
      <c r="P45" s="61"/>
      <c r="Q45" s="61"/>
      <c r="R45" s="61"/>
      <c r="S45" s="61"/>
      <c r="T45" s="61"/>
      <c r="U45" s="61"/>
      <c r="W45" t="s">
        <v>98</v>
      </c>
      <c r="Y45" s="1"/>
      <c r="AC45" s="83"/>
    </row>
    <row r="46" spans="10:30">
      <c r="J46" s="87">
        <v>2</v>
      </c>
      <c r="K46" s="61">
        <v>1247</v>
      </c>
      <c r="L46" s="61">
        <v>1031</v>
      </c>
      <c r="M46" s="61"/>
      <c r="N46" s="61"/>
      <c r="O46" s="61"/>
      <c r="P46" s="61"/>
      <c r="Q46" s="61"/>
      <c r="R46" s="61"/>
      <c r="S46" s="61"/>
      <c r="T46" s="61"/>
      <c r="U46" s="61"/>
      <c r="Y46" s="1"/>
      <c r="AC46" s="83"/>
    </row>
    <row r="47" spans="10:30">
      <c r="J47" s="87">
        <v>3</v>
      </c>
      <c r="K47" s="61">
        <v>977</v>
      </c>
      <c r="L47" s="61">
        <v>835</v>
      </c>
      <c r="M47" s="61"/>
      <c r="N47" s="61"/>
      <c r="O47" s="61"/>
      <c r="P47" s="61"/>
      <c r="Q47" s="61"/>
      <c r="R47" s="61"/>
      <c r="S47" s="61"/>
      <c r="T47" s="61"/>
      <c r="U47" s="61"/>
    </row>
    <row r="48" spans="10:30">
      <c r="J48" s="87">
        <v>4</v>
      </c>
      <c r="K48" s="61">
        <v>676</v>
      </c>
      <c r="L48" s="83">
        <v>725</v>
      </c>
      <c r="M48" s="61"/>
      <c r="N48" s="61"/>
      <c r="O48" s="61"/>
      <c r="P48" s="61"/>
      <c r="Q48" s="61"/>
      <c r="R48" s="61"/>
      <c r="S48" s="61"/>
      <c r="T48" s="61"/>
      <c r="U48" s="61"/>
      <c r="Y48" s="1" t="s">
        <v>112</v>
      </c>
      <c r="Z48" t="s">
        <v>113</v>
      </c>
      <c r="AA48" t="s">
        <v>115</v>
      </c>
      <c r="AB48" t="s">
        <v>116</v>
      </c>
    </row>
    <row r="49" spans="10:29" ht="18" thickBot="1">
      <c r="J49" s="87">
        <v>5</v>
      </c>
      <c r="K49" s="61">
        <v>324</v>
      </c>
      <c r="L49" s="61">
        <v>731</v>
      </c>
      <c r="M49" s="61"/>
      <c r="N49" s="61"/>
      <c r="O49" s="61"/>
      <c r="P49" s="61"/>
      <c r="Q49" s="61"/>
      <c r="R49" s="61"/>
      <c r="S49" s="61"/>
      <c r="T49" s="61"/>
      <c r="U49" s="61"/>
      <c r="Y49" s="1" t="s">
        <v>100</v>
      </c>
      <c r="Z49">
        <v>0</v>
      </c>
      <c r="AA49">
        <v>293</v>
      </c>
      <c r="AB49">
        <v>264</v>
      </c>
      <c r="AC49" s="84">
        <f>SUM(Z49:AB49)</f>
        <v>557</v>
      </c>
    </row>
    <row r="50" spans="10:29" ht="18" thickBot="1">
      <c r="J50" s="87">
        <v>6</v>
      </c>
      <c r="K50" s="61">
        <v>264</v>
      </c>
      <c r="L50" s="61">
        <v>1067</v>
      </c>
      <c r="M50" s="61"/>
      <c r="N50" s="61"/>
      <c r="O50" s="61"/>
      <c r="P50" s="61"/>
      <c r="Q50" s="61"/>
      <c r="R50" s="61"/>
      <c r="S50" s="61"/>
      <c r="T50" s="61"/>
      <c r="U50" s="61"/>
      <c r="Y50" s="80" t="s">
        <v>101</v>
      </c>
      <c r="Z50" s="82">
        <v>54</v>
      </c>
      <c r="AA50" s="82">
        <v>113</v>
      </c>
      <c r="AB50" s="82">
        <v>264</v>
      </c>
      <c r="AC50" s="86">
        <f t="shared" ref="AC50:AC51" si="12">SUM(Z50:AB50)</f>
        <v>431</v>
      </c>
    </row>
    <row r="51" spans="10:29">
      <c r="J51" s="87">
        <v>7</v>
      </c>
      <c r="K51" s="61">
        <v>40</v>
      </c>
      <c r="L51" s="61">
        <v>1231</v>
      </c>
      <c r="M51" s="61"/>
      <c r="N51" s="61"/>
      <c r="O51" s="61"/>
      <c r="P51" s="61"/>
      <c r="Q51" s="61"/>
      <c r="R51" s="61"/>
      <c r="S51" s="61"/>
      <c r="T51" s="61"/>
      <c r="U51" s="61"/>
      <c r="Y51" s="1" t="s">
        <v>102</v>
      </c>
      <c r="Z51">
        <v>159</v>
      </c>
      <c r="AA51">
        <v>22</v>
      </c>
      <c r="AB51">
        <v>264</v>
      </c>
      <c r="AC51" s="85">
        <f t="shared" si="12"/>
        <v>445</v>
      </c>
    </row>
    <row r="52" spans="10:29">
      <c r="J52" s="87">
        <v>8</v>
      </c>
      <c r="K52" s="61">
        <v>0</v>
      </c>
      <c r="L52" s="61">
        <v>0</v>
      </c>
      <c r="M52" s="61"/>
      <c r="N52" s="61"/>
      <c r="O52" s="61"/>
      <c r="P52" s="61"/>
      <c r="Q52" s="61"/>
      <c r="R52" s="61"/>
      <c r="S52" s="61"/>
      <c r="T52" s="61"/>
      <c r="U52" s="61"/>
      <c r="Y52" s="1"/>
      <c r="AC52" s="83"/>
    </row>
    <row r="53" spans="10:29">
      <c r="J53" s="87" t="s">
        <v>4</v>
      </c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Y53" s="1"/>
      <c r="AC53" s="83"/>
    </row>
    <row r="54" spans="10:29"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Y54" s="1"/>
      <c r="AC54" s="83"/>
    </row>
    <row r="55" spans="10:29"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Y55" s="1"/>
      <c r="AC55" s="83"/>
    </row>
    <row r="56" spans="10:29"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0:29"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Y57" s="1" t="s">
        <v>112</v>
      </c>
      <c r="Z57" t="s">
        <v>113</v>
      </c>
      <c r="AA57" t="s">
        <v>120</v>
      </c>
      <c r="AB57" t="s">
        <v>121</v>
      </c>
    </row>
    <row r="58" spans="10:29" ht="18" thickBot="1"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Y58" s="1" t="s">
        <v>100</v>
      </c>
      <c r="Z58">
        <v>0</v>
      </c>
      <c r="AA58">
        <v>757</v>
      </c>
      <c r="AB58">
        <v>264</v>
      </c>
      <c r="AC58" s="84">
        <f>SUM(Z58:AB58)</f>
        <v>1021</v>
      </c>
    </row>
    <row r="59" spans="10:29" ht="18" thickBot="1"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Y59" s="80" t="s">
        <v>101</v>
      </c>
      <c r="Z59" s="82">
        <v>54</v>
      </c>
      <c r="AA59" s="82">
        <v>433</v>
      </c>
      <c r="AB59" s="82">
        <v>264</v>
      </c>
      <c r="AC59" s="86">
        <f t="shared" ref="AC59:AC60" si="13">SUM(Z59:AB59)</f>
        <v>751</v>
      </c>
    </row>
    <row r="60" spans="10:29">
      <c r="Y60" s="1" t="s">
        <v>102</v>
      </c>
      <c r="Z60">
        <v>159</v>
      </c>
      <c r="AA60">
        <v>230</v>
      </c>
      <c r="AB60">
        <v>264</v>
      </c>
      <c r="AC60" s="85">
        <f t="shared" si="13"/>
        <v>653</v>
      </c>
    </row>
    <row r="61" spans="10:29">
      <c r="Y61" s="1"/>
      <c r="AC61" s="83"/>
    </row>
    <row r="62" spans="10:29">
      <c r="Y62" s="1"/>
      <c r="AC62" s="83"/>
    </row>
    <row r="63" spans="10:29">
      <c r="Y63" s="1"/>
      <c r="AC63" s="83"/>
    </row>
    <row r="64" spans="10:29">
      <c r="Y64" s="1"/>
      <c r="AC64" s="83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28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wivi</dc:creator>
  <cp:lastModifiedBy>wivi</cp:lastModifiedBy>
  <cp:lastPrinted>2017-01-24T18:12:44Z</cp:lastPrinted>
  <dcterms:created xsi:type="dcterms:W3CDTF">2017-01-24T16:41:52Z</dcterms:created>
  <dcterms:modified xsi:type="dcterms:W3CDTF">2017-01-24T21:35:20Z</dcterms:modified>
</cp:coreProperties>
</file>