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<sst xmlns="http://schemas.openxmlformats.org/spreadsheetml/2006/main" count="52" uniqueCount="43">
  <si>
    <t>Step</t>
  </si>
  <si>
    <t>Activity Name</t>
  </si>
  <si>
    <t>Predecessor</t>
  </si>
  <si>
    <t>Early Start</t>
  </si>
  <si>
    <t>Duration</t>
  </si>
  <si>
    <t>Early Finish</t>
  </si>
  <si>
    <t>Late Start</t>
  </si>
  <si>
    <t>Slack</t>
  </si>
  <si>
    <t>Late Finish</t>
  </si>
  <si>
    <t>Paths</t>
  </si>
  <si>
    <t>Critical</t>
  </si>
  <si>
    <t>(A)</t>
  </si>
  <si>
    <t>Sign Up</t>
  </si>
  <si>
    <t>P1, P2, P3</t>
  </si>
  <si>
    <t>(B)</t>
  </si>
  <si>
    <t>Sign In</t>
  </si>
  <si>
    <t>P1</t>
  </si>
  <si>
    <t>(C)</t>
  </si>
  <si>
    <t>Choose Subjects</t>
  </si>
  <si>
    <t>P2</t>
  </si>
  <si>
    <t>(D)</t>
  </si>
  <si>
    <t>Students Board</t>
  </si>
  <si>
    <t>P3</t>
  </si>
  <si>
    <t>(E)</t>
  </si>
  <si>
    <t>Teachers Boars</t>
  </si>
  <si>
    <t>(F)</t>
  </si>
  <si>
    <t>Administrator Board</t>
  </si>
  <si>
    <t>P1, P2</t>
  </si>
  <si>
    <t>(G)</t>
  </si>
  <si>
    <t>Chat</t>
  </si>
  <si>
    <t>(H)</t>
  </si>
  <si>
    <t>Product testing</t>
  </si>
  <si>
    <t>(I)</t>
  </si>
  <si>
    <t>Deployment</t>
  </si>
  <si>
    <t>(J)</t>
  </si>
  <si>
    <t>Scaling</t>
  </si>
  <si>
    <t>late finish minus early finish</t>
  </si>
  <si>
    <t>if when working backwards two steps merge into 1, you choose the smaller</t>
  </si>
  <si>
    <t>SUGGESTION: Increase the duration for ______</t>
  </si>
  <si>
    <t>Early Start + Duration</t>
  </si>
  <si>
    <t>Late Finish - Duration</t>
  </si>
  <si>
    <t>Late Finish - Early Finish</t>
  </si>
  <si>
    <t>Next task's late start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</si>
</sst>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sz val="6.0"/>
      <name val="Arial"/>
    </font>
    <font>
      <sz val="11.0"/>
      <color rgb="FF000000"/>
      <name val="Inconsolata"/>
    </font>
    <font>
      <b/>
      <sz val="11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lef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bottom" wrapText="1"/>
    </xf>
    <xf borderId="0" fillId="3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19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  <c r="L1" s="1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11</v>
      </c>
      <c r="B2" s="4" t="s">
        <v>12</v>
      </c>
      <c r="C2" s="5"/>
      <c r="D2" s="6">
        <v>0.0</v>
      </c>
      <c r="E2" s="6">
        <v>5.0</v>
      </c>
      <c r="F2" s="3">
        <f t="shared" ref="F2:F11" si="1">D2+E2</f>
        <v>5</v>
      </c>
      <c r="G2" s="6">
        <f t="shared" ref="G2:G11" si="2">I2-E2</f>
        <v>0</v>
      </c>
      <c r="H2" s="3">
        <f t="shared" ref="H2:H11" si="3">I2-F2</f>
        <v>0</v>
      </c>
      <c r="I2" s="3">
        <f>G3</f>
        <v>5</v>
      </c>
      <c r="J2" s="3"/>
      <c r="K2" s="3" t="s">
        <v>13</v>
      </c>
      <c r="L2" s="3" t="str">
        <f>IFERROR(__xludf.DUMMYFUNCTION("to_text(ISNUMBER(SEARCH($B$16,K2)))"),"TRUE")</f>
        <v>TRUE</v>
      </c>
      <c r="M2" s="6">
        <f t="shared" ref="M2:M3" si="4">INDEX($G$2:$G$11,match(A2,$C$2:$C$11,))</f>
        <v>5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14</v>
      </c>
      <c r="B3" s="4" t="s">
        <v>15</v>
      </c>
      <c r="C3" s="5" t="str">
        <f>A2</f>
        <v>(A)</v>
      </c>
      <c r="D3" s="6">
        <f>F2</f>
        <v>5</v>
      </c>
      <c r="E3" s="6">
        <v>20.0</v>
      </c>
      <c r="F3" s="3">
        <f t="shared" si="1"/>
        <v>25</v>
      </c>
      <c r="G3" s="6">
        <f t="shared" si="2"/>
        <v>5</v>
      </c>
      <c r="H3" s="3">
        <f t="shared" si="3"/>
        <v>0</v>
      </c>
      <c r="I3" s="3">
        <f t="shared" ref="I3:I5" si="5">G6</f>
        <v>25</v>
      </c>
      <c r="J3" s="3"/>
      <c r="K3" s="3" t="s">
        <v>16</v>
      </c>
      <c r="L3" s="3" t="str">
        <f>IFERROR(__xludf.DUMMYFUNCTION("to_text(ISNUMBER(SEARCH($B$16,K3)))"),"TRUE")</f>
        <v>TRUE</v>
      </c>
      <c r="M3" s="6">
        <f t="shared" si="4"/>
        <v>25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17</v>
      </c>
      <c r="B4" s="4" t="s">
        <v>18</v>
      </c>
      <c r="C4" s="5" t="str">
        <f>A2</f>
        <v>(A)</v>
      </c>
      <c r="D4" s="6">
        <f>F2</f>
        <v>5</v>
      </c>
      <c r="E4" s="6">
        <v>3.0</v>
      </c>
      <c r="F4" s="3">
        <f t="shared" si="1"/>
        <v>8</v>
      </c>
      <c r="G4" s="6">
        <f t="shared" si="2"/>
        <v>24</v>
      </c>
      <c r="H4" s="3">
        <f t="shared" si="3"/>
        <v>19</v>
      </c>
      <c r="I4" s="3">
        <f t="shared" si="5"/>
        <v>27</v>
      </c>
      <c r="J4" s="3"/>
      <c r="K4" s="3" t="s">
        <v>19</v>
      </c>
      <c r="L4" s="3" t="str">
        <f>IFERROR(__xludf.DUMMYFUNCTION("to_text(ISNUMBER(SEARCH($B$16,K4)))"),"FALSE")</f>
        <v>FALSE</v>
      </c>
      <c r="M4" s="6">
        <f t="array" ref="M4">INDEX($G$2:$G$11,match(A4,$C$2:$C$11,-1))</f>
        <v>33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20</v>
      </c>
      <c r="B5" s="4" t="s">
        <v>21</v>
      </c>
      <c r="C5" s="5" t="str">
        <f t="shared" ref="C5:C6" si="6">A2</f>
        <v>(A)</v>
      </c>
      <c r="D5" s="6">
        <f t="shared" ref="D5:D6" si="7">F2</f>
        <v>5</v>
      </c>
      <c r="E5" s="6">
        <v>9.0</v>
      </c>
      <c r="F5" s="3">
        <f t="shared" si="1"/>
        <v>14</v>
      </c>
      <c r="G5" s="6">
        <f t="shared" si="2"/>
        <v>18</v>
      </c>
      <c r="H5" s="3">
        <f t="shared" si="3"/>
        <v>13</v>
      </c>
      <c r="I5" s="3">
        <f t="shared" si="5"/>
        <v>27</v>
      </c>
      <c r="J5" s="3"/>
      <c r="K5" s="3" t="s">
        <v>22</v>
      </c>
      <c r="L5" s="3" t="str">
        <f>IFERROR(__xludf.DUMMYFUNCTION("to_text(ISNUMBER(SEARCH($B$16,K5)))"),"FALSE")</f>
        <v>FALSE</v>
      </c>
      <c r="M5" s="6">
        <f t="array" ref="M5">INDEX($G$2:$G$11,match(A5,$C$2:$C$11,))</f>
        <v>27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23</v>
      </c>
      <c r="B6" s="4" t="s">
        <v>24</v>
      </c>
      <c r="C6" s="5" t="str">
        <f t="shared" si="6"/>
        <v>(B)</v>
      </c>
      <c r="D6" s="6">
        <f t="shared" si="7"/>
        <v>25</v>
      </c>
      <c r="E6" s="6">
        <v>2.0</v>
      </c>
      <c r="F6" s="3">
        <f t="shared" si="1"/>
        <v>27</v>
      </c>
      <c r="G6" s="6">
        <f t="shared" si="2"/>
        <v>25</v>
      </c>
      <c r="H6" s="3">
        <f t="shared" si="3"/>
        <v>0</v>
      </c>
      <c r="I6" s="3">
        <f>G7</f>
        <v>27</v>
      </c>
      <c r="J6" s="3"/>
      <c r="K6" s="3" t="s">
        <v>16</v>
      </c>
      <c r="L6" s="3" t="str">
        <f>IFERROR(__xludf.DUMMYFUNCTION("to_text(ISNUMBER(SEARCH($B$16,K6)))"),"TRUE")</f>
        <v>TRUE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25</v>
      </c>
      <c r="B7" s="4" t="s">
        <v>26</v>
      </c>
      <c r="C7" s="5" t="str">
        <f>A6&amp;" &amp; "&amp;A4</f>
        <v>(E) &amp; (C)</v>
      </c>
      <c r="D7" s="6">
        <f>MAX(F6,F2)</f>
        <v>27</v>
      </c>
      <c r="E7" s="6">
        <v>3.0</v>
      </c>
      <c r="F7" s="3">
        <f t="shared" si="1"/>
        <v>30</v>
      </c>
      <c r="G7" s="6">
        <f t="shared" si="2"/>
        <v>27</v>
      </c>
      <c r="H7" s="3">
        <f t="shared" si="3"/>
        <v>0</v>
      </c>
      <c r="I7" s="3">
        <f>G10</f>
        <v>30</v>
      </c>
      <c r="J7" s="3"/>
      <c r="K7" s="3" t="s">
        <v>27</v>
      </c>
      <c r="L7" s="3" t="str">
        <f>IFERROR(__xludf.DUMMYFUNCTION("to_text(ISNUMBER(SEARCH($B$16,K7)))"),"TRUE")</f>
        <v>TRUE</v>
      </c>
      <c r="M7" s="6">
        <f t="shared" ref="M7:M8" si="8">INDEX($G$2:$G$11,match(A7,$C$2:$C$11,))</f>
        <v>30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28</v>
      </c>
      <c r="B8" s="4" t="s">
        <v>29</v>
      </c>
      <c r="C8" s="5" t="str">
        <f>A5</f>
        <v>(D)</v>
      </c>
      <c r="D8" s="6">
        <f>F5</f>
        <v>14</v>
      </c>
      <c r="E8" s="6">
        <v>4.0</v>
      </c>
      <c r="F8" s="3">
        <f t="shared" si="1"/>
        <v>18</v>
      </c>
      <c r="G8" s="6">
        <f t="shared" si="2"/>
        <v>27</v>
      </c>
      <c r="H8" s="3">
        <f t="shared" si="3"/>
        <v>13</v>
      </c>
      <c r="I8" s="3">
        <f>G9</f>
        <v>31</v>
      </c>
      <c r="J8" s="3"/>
      <c r="K8" s="3" t="s">
        <v>22</v>
      </c>
      <c r="L8" s="3" t="str">
        <f>IFERROR(__xludf.DUMMYFUNCTION("to_text(ISNUMBER(SEARCH($B$16,K8)))"),"FALSE")</f>
        <v>FALSE</v>
      </c>
      <c r="M8" s="6">
        <f t="shared" si="8"/>
        <v>31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30</v>
      </c>
      <c r="B9" s="4" t="s">
        <v>31</v>
      </c>
      <c r="C9" s="5" t="str">
        <f>A8</f>
        <v>(G)</v>
      </c>
      <c r="D9" s="6">
        <f>F8</f>
        <v>18</v>
      </c>
      <c r="E9" s="6">
        <v>2.0</v>
      </c>
      <c r="F9" s="3">
        <f t="shared" si="1"/>
        <v>20</v>
      </c>
      <c r="G9" s="6">
        <f t="shared" si="2"/>
        <v>31</v>
      </c>
      <c r="H9" s="3">
        <f t="shared" si="3"/>
        <v>13</v>
      </c>
      <c r="I9" s="3">
        <f>G11</f>
        <v>33</v>
      </c>
      <c r="J9" s="3"/>
      <c r="K9" s="3" t="s">
        <v>22</v>
      </c>
      <c r="L9" s="3" t="str">
        <f>IFERROR(__xludf.DUMMYFUNCTION("to_text(ISNUMBER(SEARCH($B$16,K9)))"),"FALSE")</f>
        <v>FALSE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32</v>
      </c>
      <c r="B10" s="4" t="s">
        <v>33</v>
      </c>
      <c r="C10" s="5" t="str">
        <f>A7</f>
        <v>(F)</v>
      </c>
      <c r="D10" s="6">
        <f>F7</f>
        <v>30</v>
      </c>
      <c r="E10" s="6">
        <v>3.0</v>
      </c>
      <c r="F10" s="3">
        <f t="shared" si="1"/>
        <v>33</v>
      </c>
      <c r="G10" s="6">
        <f t="shared" si="2"/>
        <v>30</v>
      </c>
      <c r="H10" s="3">
        <f t="shared" si="3"/>
        <v>0</v>
      </c>
      <c r="I10" s="3">
        <f>G11</f>
        <v>33</v>
      </c>
      <c r="J10" s="3"/>
      <c r="K10" s="3" t="s">
        <v>27</v>
      </c>
      <c r="L10" s="3" t="str">
        <f>IFERROR(__xludf.DUMMYFUNCTION("to_text(ISNUMBER(SEARCH($B$16,K10)))"),"TRUE")</f>
        <v>TRUE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34</v>
      </c>
      <c r="B11" s="4" t="s">
        <v>35</v>
      </c>
      <c r="C11" s="5" t="str">
        <f>A10&amp;" &amp; "&amp;A9</f>
        <v>(I) &amp; (H)</v>
      </c>
      <c r="D11" s="6">
        <f>MAX(F9,F10)</f>
        <v>33</v>
      </c>
      <c r="E11" s="6">
        <v>2.0</v>
      </c>
      <c r="F11" s="3">
        <f t="shared" si="1"/>
        <v>35</v>
      </c>
      <c r="G11" s="6">
        <f t="shared" si="2"/>
        <v>33</v>
      </c>
      <c r="H11" s="3">
        <f t="shared" si="3"/>
        <v>0</v>
      </c>
      <c r="I11" s="6">
        <v>35.0</v>
      </c>
      <c r="J11" s="3"/>
      <c r="K11" s="3" t="s">
        <v>13</v>
      </c>
      <c r="L11" s="3" t="str">
        <f>IFERROR(__xludf.DUMMYFUNCTION("to_text(ISNUMBER(SEARCH($B$16,K11)))"),"TRUE")</f>
        <v>TRUE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/>
      <c r="B12" s="7"/>
      <c r="C12" s="8"/>
      <c r="D12" s="7"/>
      <c r="E12" s="7"/>
      <c r="F12" s="7"/>
      <c r="G12" s="7"/>
      <c r="H12" s="9" t="s">
        <v>36</v>
      </c>
      <c r="I12" s="10" t="s">
        <v>37</v>
      </c>
      <c r="J12" s="11"/>
      <c r="K12" s="11"/>
      <c r="L12" s="11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" t="s">
        <v>16</v>
      </c>
      <c r="B13" s="12">
        <f>sum(E2,E3,E6,E10,E11)</f>
        <v>32</v>
      </c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19</v>
      </c>
      <c r="B14" s="12">
        <f>sum(E2,E7,E10,E11)</f>
        <v>13</v>
      </c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22</v>
      </c>
      <c r="B15" s="12">
        <f>sum(E2,E5,E8,E9,E11)</f>
        <v>22</v>
      </c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 t="s">
        <v>10</v>
      </c>
      <c r="B16" s="14" t="str">
        <f t="array" ref="B16">INDEX(A13:A15,MATCH(MAX(B13:B15),B13:B15,0))</f>
        <v>P1</v>
      </c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 t="s">
        <v>38</v>
      </c>
      <c r="B18" s="16"/>
      <c r="C18" s="5"/>
      <c r="D18" s="1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/>
      <c r="B19" s="7"/>
      <c r="C19" s="8"/>
      <c r="D19" s="7"/>
      <c r="E19" s="7"/>
      <c r="F19" s="7" t="s">
        <v>39</v>
      </c>
      <c r="G19" s="7" t="s">
        <v>40</v>
      </c>
      <c r="H19" s="7" t="s">
        <v>41</v>
      </c>
      <c r="I19" s="11" t="s">
        <v>42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"/>
      <c r="B20" s="3"/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5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5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5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5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5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5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5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5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5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5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5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5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5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5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5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5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5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5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5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5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5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5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5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5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5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5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5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5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5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5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5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5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5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5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5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5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5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5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5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5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5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5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5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5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5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5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5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5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5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5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5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5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5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5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5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5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5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5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5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5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5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5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5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5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5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5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5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5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5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5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5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5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5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5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5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5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5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5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5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5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5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5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5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5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5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5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5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5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5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5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5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5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5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5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5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5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5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5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5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5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5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5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5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5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5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5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5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5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5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5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5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5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5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5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5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5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5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5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5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5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5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5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5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5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5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5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5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5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5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5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5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5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5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5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5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5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5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5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5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5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5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5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5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5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5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5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5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5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5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5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5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5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5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5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5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5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5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5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5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5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5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5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5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5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5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5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5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5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5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5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5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5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5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5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5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5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5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5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5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5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5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5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5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5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5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5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5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5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5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5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5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5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5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5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5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5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5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5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5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5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5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5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5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5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5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5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5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5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5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5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5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5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5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5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5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5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5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5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5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5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5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5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5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5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5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5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5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5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5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5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5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5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5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5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5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5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5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5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5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5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5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5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5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5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5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5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5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5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5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5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5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5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5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5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5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5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5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5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5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5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5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5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5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5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5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5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5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5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5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5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5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5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5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5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5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5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5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5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5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5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5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5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5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5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5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5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5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5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5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5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5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5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5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5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5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5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5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5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5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5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5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5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5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5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5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5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5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5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5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5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5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5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5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5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5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5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5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5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5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5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5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5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5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5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5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5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5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5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5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5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5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5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5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5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5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5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5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5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5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5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5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5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5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5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5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5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5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5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5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5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5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5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5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5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5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5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5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5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5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5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5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5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5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5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5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5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5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5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5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5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5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5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5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5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5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5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5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5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5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5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5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5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5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5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5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5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5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5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5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5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5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5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5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5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5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5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5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5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5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5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5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5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5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5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5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5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5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5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5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5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5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5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5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5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5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5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5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5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5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5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5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5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5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5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5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5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5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5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5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5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5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5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5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5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5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5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5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5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5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5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5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5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5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5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5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5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5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5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5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5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5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5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5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5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5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5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5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5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5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5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5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5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5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5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5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5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5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5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5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5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5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5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5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5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5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5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5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5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5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5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5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5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5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5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5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5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5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5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5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5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5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5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5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5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5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5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5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5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5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5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5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5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5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5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5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5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5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5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5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5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5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5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5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5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5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5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5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5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5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5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5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5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5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5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5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5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5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5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5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5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5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5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5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5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5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5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5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5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5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5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5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5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5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5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5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5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5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5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5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5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5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5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5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5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5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5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5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5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5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5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5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5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5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5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5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5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5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5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5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5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5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5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5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5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5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5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5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5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5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5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5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5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5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5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5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5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5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5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5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5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5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5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5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5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5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5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5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5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5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5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5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5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5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5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5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5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5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5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5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5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5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5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5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5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5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5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5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5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5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5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5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5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5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5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5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5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5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5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5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5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5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5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5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5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5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5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5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5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5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5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5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5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5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5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5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5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5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5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5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5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5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5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5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5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5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5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5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5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5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5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5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5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5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5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5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5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5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5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5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5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5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5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5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5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5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5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5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5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5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5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5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5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5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5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5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5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5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5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5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5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5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5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5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5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5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5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5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5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5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5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5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5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5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5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5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5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5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5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5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5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5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5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5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5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5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5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5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5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5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5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5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5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5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5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5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5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5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5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5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5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5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5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5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5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5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5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5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5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5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5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5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5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5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5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5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5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5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5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5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5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5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5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5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5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5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5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5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5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5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5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5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5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5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5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5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5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5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5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5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5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5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5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5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5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5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5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5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5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5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5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5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5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5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5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5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5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5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5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5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5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5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5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5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5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5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5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5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5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5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5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5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5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5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5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5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5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5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5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5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5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5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5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5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5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5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5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5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5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5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5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5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5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5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5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5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5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5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5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5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5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5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5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5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5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5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5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5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5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5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5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5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5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5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5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5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5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5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5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5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5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5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5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5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5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5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5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5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5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5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5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5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5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5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5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5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5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5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5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5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5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5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5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5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5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5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5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5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5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5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5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5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5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5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5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5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5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5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5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5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5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5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5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5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5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5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5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5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5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5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5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5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5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5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5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5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