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mes\Dropbox\SD-101D Robotics Cape\Internal  Documents\"/>
    </mc:Choice>
  </mc:AlternateContent>
  <bookViews>
    <workbookView xWindow="0" yWindow="180" windowWidth="14160" windowHeight="13065"/>
  </bookViews>
  <sheets>
    <sheet name="Rev D BOM" sheetId="1" r:id="rId1"/>
  </sheets>
  <calcPr calcId="152511" concurrentCalc="0"/>
</workbook>
</file>

<file path=xl/calcChain.xml><?xml version="1.0" encoding="utf-8"?>
<calcChain xmlns="http://schemas.openxmlformats.org/spreadsheetml/2006/main">
  <c r="I33" i="1" l="1"/>
  <c r="I31" i="1"/>
  <c r="I25" i="1"/>
  <c r="I37" i="1"/>
  <c r="I46" i="1"/>
  <c r="I42" i="1"/>
  <c r="I20" i="1"/>
  <c r="I21" i="1"/>
  <c r="I14" i="1"/>
  <c r="I16" i="1"/>
  <c r="I15" i="1"/>
  <c r="I17" i="1"/>
  <c r="I18" i="1"/>
  <c r="I19" i="1"/>
  <c r="I22" i="1"/>
  <c r="I24" i="1"/>
  <c r="I26" i="1"/>
  <c r="I27" i="1"/>
  <c r="I28" i="1"/>
  <c r="I30" i="1"/>
  <c r="I32" i="1"/>
  <c r="I34" i="1"/>
  <c r="I35" i="1"/>
  <c r="I36" i="1"/>
  <c r="I38" i="1"/>
  <c r="I39" i="1"/>
  <c r="I41" i="1"/>
  <c r="I43" i="1"/>
  <c r="I44" i="1"/>
  <c r="I45" i="1"/>
  <c r="I47" i="1"/>
  <c r="I48" i="1"/>
  <c r="I50" i="1"/>
  <c r="I51" i="1"/>
  <c r="I52" i="1"/>
  <c r="I53" i="1"/>
  <c r="I54" i="1"/>
  <c r="I55" i="1"/>
  <c r="I56" i="1"/>
  <c r="I57" i="1"/>
  <c r="I58" i="1"/>
  <c r="I59" i="1"/>
  <c r="I10" i="1"/>
  <c r="I11" i="1"/>
  <c r="I61" i="1"/>
  <c r="G61" i="1"/>
</calcChain>
</file>

<file path=xl/sharedStrings.xml><?xml version="1.0" encoding="utf-8"?>
<sst xmlns="http://schemas.openxmlformats.org/spreadsheetml/2006/main" count="398" uniqueCount="238">
  <si>
    <t>IMU</t>
  </si>
  <si>
    <t>http://www.cui.com/product/resource/pj-102a.pdf</t>
  </si>
  <si>
    <t>DC Barrel Jack</t>
  </si>
  <si>
    <t>http://www.digikey.com/product-detail/en/PJ-102A/CP-102A-ND/275425</t>
  </si>
  <si>
    <t>PJ-102A</t>
  </si>
  <si>
    <t>5V Switching Regulator</t>
  </si>
  <si>
    <t>TB-6612FNG</t>
  </si>
  <si>
    <t>Dual Motor Driver</t>
  </si>
  <si>
    <t>9-axis IMU</t>
  </si>
  <si>
    <t>subtotal</t>
  </si>
  <si>
    <t>notes</t>
  </si>
  <si>
    <t>N/A</t>
  </si>
  <si>
    <t>Total</t>
  </si>
  <si>
    <t>Schottky Diode</t>
  </si>
  <si>
    <t>Package</t>
  </si>
  <si>
    <t>http://www.samsungsem.com/servlet/FileDownload?type=spec&amp;file=CL10F104ZA8NNNC.pdf</t>
  </si>
  <si>
    <t>0.1uF cap</t>
  </si>
  <si>
    <t>SOD - 123</t>
  </si>
  <si>
    <t>green led</t>
  </si>
  <si>
    <t>http://catalog.osram-os.com/catalogue/catalogue.do;jsessionid=DE4D071D0D2758CC117C711BF848053E?act=downloadFile&amp;favOid=0200000600005069000100b6</t>
  </si>
  <si>
    <t>LG Q971-KN-1</t>
  </si>
  <si>
    <t>http://www.digikey.com/product-detail/en/LG%20Q971-KN-1/475-1409-1-ND/1802597</t>
  </si>
  <si>
    <t>red LED</t>
  </si>
  <si>
    <t>LS Q971-KN-1</t>
  </si>
  <si>
    <t>http://www.digikey.com/product-detail/en/LS%20Q971-KN-1/475-3016-1-ND/3837594</t>
  </si>
  <si>
    <t>http://catalog.osram-os.com/catalogue/catalogue.do;jsessionid=9BFE627FDBFBCB7D1CA4E61E5C2777C5?act=downloadFile&amp;favOid=0200000600004f6a000100b6</t>
  </si>
  <si>
    <t>http://www.kemet.com/kemet/web/homepage/kechome.nsf/vapubfiles/KEM_A4004_ESK.pdf/$file/KEM_A4004_ESK.pdf</t>
  </si>
  <si>
    <t>PTH</t>
  </si>
  <si>
    <t xml:space="preserve"> </t>
  </si>
  <si>
    <t>Supplier</t>
  </si>
  <si>
    <t>Datasheet</t>
  </si>
  <si>
    <t>603 SMD</t>
  </si>
  <si>
    <t>0.1 Ohm Resistor</t>
  </si>
  <si>
    <t>https://www.sparkfun.com/datasheets/Robotics/TB6612FNG.pdf</t>
  </si>
  <si>
    <t>http://www.digikey.com/product-detail/en/BM06B-SRSS-TB(LF)(SN)/455-1792-1-ND/926863</t>
  </si>
  <si>
    <t>http://www.jst-mfg.com/product/pdf/eng/eSH.pdf</t>
  </si>
  <si>
    <t>http://www.digikey.com/product-detail/en/EMVA160ADA101MF55G/565-2089-1-ND/757250</t>
  </si>
  <si>
    <t>EMVA160ADA101MF55G</t>
  </si>
  <si>
    <t>unit price</t>
  </si>
  <si>
    <t>261 Ohm Resistor</t>
  </si>
  <si>
    <t>RU1608FR100CS</t>
  </si>
  <si>
    <t>Momentary switch</t>
  </si>
  <si>
    <t>http://www.digikey.com/product-detail/en/PREC023DAAN-RC/S2012EC-23-ND/2774871</t>
  </si>
  <si>
    <t>http://media.digikey.com/PDF/Data%20Sheets/Sullins%20PDFs/xRxCzzzDxxN-RC_11636-B.pdf</t>
  </si>
  <si>
    <t>MBR230LSFT1G</t>
  </si>
  <si>
    <t>http://www.digikey.com/product-detail/en/MBR230LSFT1G/MBR230LSFT1GOSCT-ND/1967064</t>
  </si>
  <si>
    <t>http://www.onsemi.com/pub_link/Collateral/MBR230LSFT1G.PDF</t>
  </si>
  <si>
    <t>24-LSSOP</t>
  </si>
  <si>
    <t>Assembly Labor</t>
  </si>
  <si>
    <t>0805 SMD</t>
  </si>
  <si>
    <t>10uF 25v Ceramic Cap</t>
  </si>
  <si>
    <t>MFG Part#</t>
  </si>
  <si>
    <t>PCB</t>
  </si>
  <si>
    <t>Description</t>
  </si>
  <si>
    <t>Reference Designation</t>
  </si>
  <si>
    <t>Qty</t>
  </si>
  <si>
    <t>100uF 16v Alu Cap</t>
  </si>
  <si>
    <t>D1, D2, D3</t>
  </si>
  <si>
    <t>C11</t>
  </si>
  <si>
    <t>R4</t>
  </si>
  <si>
    <t>L1, L2</t>
  </si>
  <si>
    <t>4.7k Ohm resistor</t>
  </si>
  <si>
    <t>47k Ohm resistor</t>
  </si>
  <si>
    <t>100k Ohm resistor</t>
  </si>
  <si>
    <t>Lithium Charge IC</t>
  </si>
  <si>
    <t>Mechanical</t>
  </si>
  <si>
    <t>Capacitors</t>
  </si>
  <si>
    <t>Resistors</t>
  </si>
  <si>
    <t>ICs</t>
  </si>
  <si>
    <t>P8, P9</t>
  </si>
  <si>
    <t>LGA 4x4mm</t>
  </si>
  <si>
    <t>SMD</t>
  </si>
  <si>
    <t>1k Ohm resistor</t>
  </si>
  <si>
    <t>6x6mm SMD</t>
  </si>
  <si>
    <t xml:space="preserve">http://www.jst-mfg.com/product/pdf/eng/eXH.pdf </t>
  </si>
  <si>
    <t>3-Pin JST ZH header</t>
  </si>
  <si>
    <t>Subtotal:</t>
  </si>
  <si>
    <t>http://www.digikey.com/product-detail/en/RS-032G05A3-SM%20RT/CKN10388CT-ND/2747197</t>
  </si>
  <si>
    <t>6x3.5mm SMD</t>
  </si>
  <si>
    <t>RS-032G05A3-SM RT</t>
  </si>
  <si>
    <t>http://media.digikey.com/pdf/Data%20Sheets/C&amp;K/RS-032G05_-SM_RT.pdf</t>
  </si>
  <si>
    <t>Other Components</t>
  </si>
  <si>
    <t>http://www.digikey.com/product-detail/en/GRM219R61E106KA12D/490-7207-1-ND/3900481</t>
  </si>
  <si>
    <t>http://search.murata.co.jp/Ceramy/image/img/w_hinm/L0005E.pdf</t>
  </si>
  <si>
    <t>GRM219R61E106KA12D</t>
  </si>
  <si>
    <t>CHG</t>
  </si>
  <si>
    <t>5V_REG</t>
  </si>
  <si>
    <t>H1, H2</t>
  </si>
  <si>
    <t>M1, M2, M3, M4</t>
  </si>
  <si>
    <t>SOIC-8</t>
  </si>
  <si>
    <t>Barometer</t>
  </si>
  <si>
    <t>2x23 Male Header</t>
  </si>
  <si>
    <t>SERVO</t>
  </si>
  <si>
    <t>2-pin JST ZH</t>
  </si>
  <si>
    <t>6-pin JST SH Header</t>
  </si>
  <si>
    <t>BM06B-SRSS-TB</t>
  </si>
  <si>
    <t>3-Pin JST XH header</t>
  </si>
  <si>
    <t>LIPO</t>
  </si>
  <si>
    <t>http://www.digikey.com/product-detail/en/B3B-XH-A%20%20(LF)(SN)(P)/455-2248-ND/1651046</t>
  </si>
  <si>
    <t>MFG</t>
  </si>
  <si>
    <t>TI</t>
  </si>
  <si>
    <t>Invensense</t>
  </si>
  <si>
    <t>Toshiba</t>
  </si>
  <si>
    <t>Bosch</t>
  </si>
  <si>
    <t>BMP</t>
  </si>
  <si>
    <t>BMP180</t>
  </si>
  <si>
    <t>JST</t>
  </si>
  <si>
    <t>B2B-ZR(LF)(SN)</t>
  </si>
  <si>
    <t>http://www.digikey.com/product-detail/en/B2B-ZR(LF)(SN)/455-1657-ND/926564</t>
  </si>
  <si>
    <t>http://www.jst-mfg.com/product/pdf/eng/eZH.pdf</t>
  </si>
  <si>
    <t xml:space="preserve">  </t>
  </si>
  <si>
    <t>3.6mm LGA</t>
  </si>
  <si>
    <t>http://datasheet.octopart.com/BMP180-Bosch-datasheet-13036265.pdf</t>
  </si>
  <si>
    <t>PROT</t>
  </si>
  <si>
    <t>Cell Protection</t>
  </si>
  <si>
    <t>Diodes Inc</t>
  </si>
  <si>
    <t>AP-1509-50SG-13</t>
  </si>
  <si>
    <t>http://datasheet.octopart.com/AP1509-50SG-13-Diodes-Inc.-datasheet-8821892.pdf</t>
  </si>
  <si>
    <t>http://www.newark.com/jsp/displayProduct.jsp?sku=79R5874&amp;CMP=AFC-OP</t>
  </si>
  <si>
    <t>BM04B-SRSS</t>
  </si>
  <si>
    <t>http://datasheet.octopart.com/BM04B-SRSS-TB%28LF%29%28SN%29-JST-datasheet-5322443.pdf</t>
  </si>
  <si>
    <t>B3B-ZR</t>
  </si>
  <si>
    <t>B3B-XH-A</t>
  </si>
  <si>
    <t>http://datasheet.octopart.com/B3B-ZR%28LF%29%28SN%29-JST-datasheet-10152.pdf</t>
  </si>
  <si>
    <t>http://octopart-clicks.com/click/vptrack?sig=045b098&amp;vpid=6623315</t>
  </si>
  <si>
    <t>Seiko</t>
  </si>
  <si>
    <t>http://www.mouser.com/ProductDetail/Bosch-Sensortec/BMP180/?qs=%2fha2pyFaduhuqvANkvgu5KAeGiupDJNTrEr8IgsgSvyxkcrjxBucNQ%3d%3d</t>
  </si>
  <si>
    <t>http://www.mouser.com/ProductDetail/Toshiba/TB6612FNGOC8EL/?qs=%2fha2pyFaduieefomnoxxeX8aJaJuBQj1Q985ODVLUUhW2%252bexZ2nJh1EQkNY9Md%252bN</t>
  </si>
  <si>
    <t>402 SMD</t>
  </si>
  <si>
    <t>DSM2</t>
  </si>
  <si>
    <t>components:</t>
  </si>
  <si>
    <t>RED, D4</t>
  </si>
  <si>
    <t>10k Ohm resistor</t>
  </si>
  <si>
    <t>Samsung</t>
  </si>
  <si>
    <t>http://www.digikey.com/product-detail/en/RU1608FR100CS/1276-6155-1-ND/3969127</t>
  </si>
  <si>
    <t>RC1005F2610CS</t>
  </si>
  <si>
    <t>http://www.digikey.com/product-detail/en/RC1005F2610CS/1276-3969-1-ND/3966941</t>
  </si>
  <si>
    <t>RC1005J102CS</t>
  </si>
  <si>
    <t>http://www.digikey.com/product-detail/en/RC1005J102CS/1276-4376-1-ND/3967348</t>
  </si>
  <si>
    <t>http://www.digikey.com/product-detail/en/RC1005J472CS/1276-4392-1-ND/3967364</t>
  </si>
  <si>
    <t>RC1005J472CS</t>
  </si>
  <si>
    <t>http://www.digikey.com/product-detail/en/RC1005J103CS/1276-4400-1-ND/3967372</t>
  </si>
  <si>
    <t>RC1005J103CS</t>
  </si>
  <si>
    <t>RC1005J473CS</t>
  </si>
  <si>
    <t>http://www.digikey.com/product-detail/en/RC1005J473CS/1276-4416-1-ND/3967388</t>
  </si>
  <si>
    <t>RC1005J104CS</t>
  </si>
  <si>
    <t>http://www.digikey.com/product-detail/en/RC1005J104CS/1276-4424-1-ND/3967396</t>
  </si>
  <si>
    <t>CL05A104MP5NNNC</t>
  </si>
  <si>
    <t>http://www.digikey.com/product-detail/en/CL05A104MP5NNNC/1276-1443-1-ND/3889529</t>
  </si>
  <si>
    <t>ON Semi</t>
  </si>
  <si>
    <t>OSRAM Opto</t>
  </si>
  <si>
    <t>C&amp;K Components</t>
  </si>
  <si>
    <t>CUI Inc</t>
  </si>
  <si>
    <t>Taiyo Yuden</t>
  </si>
  <si>
    <t>3x8 Right Angle Male Header</t>
  </si>
  <si>
    <t>JACK</t>
  </si>
  <si>
    <t>4-pin JST SH Header</t>
  </si>
  <si>
    <t>http://www.digikey.com/product-detail/en/BM04B-SRSS-TB(LF)(SN)/455-1790-1-ND/926861</t>
  </si>
  <si>
    <t>4pcb.com</t>
  </si>
  <si>
    <t>SD-101D</t>
  </si>
  <si>
    <t>S-8261-AAJMD</t>
  </si>
  <si>
    <t>SOT23-6</t>
  </si>
  <si>
    <t>http://www.digikey.com/product-detail/en/S-8261AAJMD-G2JT2G/728-1034-1-ND/1628437</t>
  </si>
  <si>
    <t>http://datasheet.sii-ic.com/en/battery_protection/S8261_E.pdf</t>
  </si>
  <si>
    <t>BQ29209DRBR</t>
  </si>
  <si>
    <t>BAL</t>
  </si>
  <si>
    <t>8-VDFN</t>
  </si>
  <si>
    <t>http://www.digikey.com/product-detail/en/BQ29209DRBR/296-27677-1-ND/2350211</t>
  </si>
  <si>
    <t>http://media.digikey.com/pdf/Data%20Sheets/Texas%20Instruments%20PDFs/BQ29200,09.pdf</t>
  </si>
  <si>
    <t>Cell Balancing</t>
  </si>
  <si>
    <t>SOIC8</t>
  </si>
  <si>
    <t>N MOSFET</t>
  </si>
  <si>
    <t>http://www.digikey.com/product-detail/en/SI4778DY-T1-GE3/SI4778DY-T1-GE3TR-ND/2441661</t>
  </si>
  <si>
    <t>SI4778DY</t>
  </si>
  <si>
    <t>http://www.vishay.com/docs/69817/si4778dy.pdf</t>
  </si>
  <si>
    <t>http://aosmd.com/res/data_sheets/AOZ1284PI.pdf</t>
  </si>
  <si>
    <t>http://www.digikey.com/product-detail/en/AOZ1284PI/785-1689-1-ND/4900905</t>
  </si>
  <si>
    <t>AOZ1284PI</t>
  </si>
  <si>
    <t>8SO</t>
  </si>
  <si>
    <t>http://www.digikey.com/product-detail/en/SSB44-E3%2F52T/SSB44-E3%2F52TGICT-ND/1091692</t>
  </si>
  <si>
    <t>http://www.vishay.com/docs/88884/ssb43l.pdf</t>
  </si>
  <si>
    <t>Vishay</t>
  </si>
  <si>
    <t>SSB44-E3/52T</t>
  </si>
  <si>
    <t>PWR, RESET, MODE, PAUSE</t>
  </si>
  <si>
    <t>E1, E2, E3, E4, POWER, UART1, UART5, I2C1</t>
  </si>
  <si>
    <t>GPS, SPI1.1, SPI1.2, ADC</t>
  </si>
  <si>
    <t>6VREG</t>
  </si>
  <si>
    <t>AO SMD</t>
  </si>
  <si>
    <t>4A Switching Regulator</t>
  </si>
  <si>
    <t>L3</t>
  </si>
  <si>
    <t>8x8mm SMD</t>
  </si>
  <si>
    <r>
      <t>SD-101D</t>
    </r>
    <r>
      <rPr>
        <sz val="22"/>
        <color theme="1"/>
        <rFont val="Calibri"/>
        <family val="2"/>
        <scheme val="minor"/>
      </rPr>
      <t xml:space="preserve">  </t>
    </r>
    <r>
      <rPr>
        <b/>
        <sz val="22"/>
        <color theme="1"/>
        <rFont val="Calibri"/>
        <family val="2"/>
        <scheme val="minor"/>
      </rPr>
      <t>Robotics Cape    -     Bill Of Materials</t>
    </r>
  </si>
  <si>
    <t>Strawson Design 2015    Not for Public Disclosure</t>
  </si>
  <si>
    <t>160 Ohm Resistor</t>
  </si>
  <si>
    <t>R21, R22, R29, R30, R31, R32, R33</t>
  </si>
  <si>
    <t>R1, R19, R45</t>
  </si>
  <si>
    <t>R49</t>
  </si>
  <si>
    <t>DO-214AA</t>
  </si>
  <si>
    <t>Q3</t>
  </si>
  <si>
    <t>Vishay Siliconix</t>
  </si>
  <si>
    <t>http://www.samsungsem.com/global/support/library/product-catalog/__icsFiles/afieldfile/2015/01/12/CHIP_RESISTOR_150112_1.pdf</t>
  </si>
  <si>
    <t>RC1005F161CS</t>
  </si>
  <si>
    <t>MPU-9250</t>
  </si>
  <si>
    <t>6.3uH inductor 3A</t>
  </si>
  <si>
    <t>http://www.digikey.com/product-detail/en/NRS6045T6R3MMGK/587-2959-2-ND/2665997</t>
  </si>
  <si>
    <t>NRS6045T6R3MMG</t>
  </si>
  <si>
    <t>http://ds.yuden.co.jp/TYCOMPAS/ut/detail.do?productNo=NRS6045T6R3MMGK&amp;fileName=NRS6045T6R3MMGK_SS&amp;mode=specSheetDownload</t>
  </si>
  <si>
    <t>3.6uH inductor 4.9A</t>
  </si>
  <si>
    <t>NRS8040T3R6NJGJ</t>
  </si>
  <si>
    <t>http://www.digikey.com/product-detail/en/NRS8040T3R6NJGJ/587-2977-2-ND/2666015</t>
  </si>
  <si>
    <t>http://ds.yuden.co.jp/TYCOMPAS/ut/detail.do?productNo=NRS8040T3R6NJGJ&amp;fileName=NRS8040T3R6NJGJ_SS&amp;mode=specSheetDownload</t>
  </si>
  <si>
    <t>MP2615</t>
  </si>
  <si>
    <t>16-QFN 3x3mm </t>
  </si>
  <si>
    <t xml:space="preserve">1uF </t>
  </si>
  <si>
    <t>C4, C10</t>
  </si>
  <si>
    <t>C3, C5, C7, C12, C16, C20, C23, C25, C26</t>
  </si>
  <si>
    <t>R47</t>
  </si>
  <si>
    <t>CHG, GRN, D5, D6, D7</t>
  </si>
  <si>
    <t>MPS</t>
  </si>
  <si>
    <t>http://avnetexpress.avnet.com/store/em/EMController?action=products&amp;catalogId=500201&amp;storeId=500201&amp;N=0&amp;defaultCurrency=USD&amp;langId=-1&amp;slnk=e&amp;term=MP2615GQ-P&amp;mfr=MPS&amp;CMP=KNC-Octopart_VSE&amp;c=USD&amp;l=-1</t>
  </si>
  <si>
    <t>https://www.monolithicpower.com/DesktopModules/DocumentManage/API/Document/GetDocument?id=3323</t>
  </si>
  <si>
    <t>C1, C2, C6, C8, C9, C13, C14,  C15, C17, C18, C19, C21, C22, C24</t>
  </si>
  <si>
    <t>R5, R6, R8, R48</t>
  </si>
  <si>
    <t>R27, R28, R34</t>
  </si>
  <si>
    <t>R3, R9, R15, R16, R17, R18, R20, R26, R35, R44, R46</t>
  </si>
  <si>
    <t>R7, R10, R11, R12, R13, R14, R25, R36, R37, R38, R39, R40, R41, R42, R43, R50, R51, R52, R53, R54, R55, R56, R57</t>
  </si>
  <si>
    <t>D9</t>
  </si>
  <si>
    <t>RC1005F6492CS</t>
  </si>
  <si>
    <t>64.9K Ohm resistor</t>
  </si>
  <si>
    <t>0402 SMD</t>
  </si>
  <si>
    <t>CL05A105KO5NNNC</t>
  </si>
  <si>
    <t>PREC023DAAN-RC</t>
  </si>
  <si>
    <t>Sullins</t>
  </si>
  <si>
    <t>TSW-108-08-F-T-RA</t>
  </si>
  <si>
    <t>Samtec</t>
  </si>
  <si>
    <t>http://suddendocs.samtec.com/catalog_english/tsw_th.pdf</t>
  </si>
  <si>
    <t>http://www.digikey.com/product-detail/en/TSW-108-08-T-S-RA/SAM1051-08-ND/1102416?WT.srch=1</t>
  </si>
  <si>
    <t>Conformal Coating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</si>
</sst>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3">
    <xf numFmtId="0" fontId="0" fillId="0" borderId="0" xfId="0"/>
    <xf numFmtId="0" fontId="0" fillId="0" borderId="0" xfId="0" applyAlignment="1">
      <alignment horizontal="center"/>
    </xf>
    <xf numFmtId="0" fontId="2" fillId="0" borderId="0" xfId="1"/>
    <xf numFmtId="0" fontId="0" fillId="0" borderId="0" xfId="0" applyAlignment="1">
      <alignment horizontal="center" vertical="center"/>
    </xf>
    <xf numFmtId="0" fontId="0" fillId="0" borderId="0" xfId="0" applyAlignment="1"/>
    <xf numFmtId="0" fontId="3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1" applyBorder="1"/>
    <xf numFmtId="0" fontId="4" fillId="0" borderId="0" xfId="0" applyFont="1" applyAlignment="1">
      <alignment horizontal="center" vertical="center"/>
    </xf>
    <xf numFmtId="0" fontId="0" fillId="0" borderId="0" xfId="0" applyBorder="1" applyAlignment="1"/>
    <xf numFmtId="0" fontId="6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6" fillId="0" borderId="0" xfId="0" applyFont="1" applyBorder="1"/>
    <xf numFmtId="0" fontId="6" fillId="0" borderId="0" xfId="0" applyFont="1" applyFill="1" applyBorder="1" applyAlignment="1">
      <alignment horizontal="center"/>
    </xf>
    <xf numFmtId="0" fontId="0" fillId="0" borderId="0" xfId="0" applyBorder="1"/>
    <xf numFmtId="0" fontId="2" fillId="0" borderId="0" xfId="1" applyBorder="1" applyAlignment="1"/>
    <xf numFmtId="0" fontId="6" fillId="0" borderId="2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2" fillId="0" borderId="3" xfId="1" applyBorder="1"/>
    <xf numFmtId="0" fontId="0" fillId="0" borderId="3" xfId="0" applyBorder="1" applyAlignment="1"/>
    <xf numFmtId="0" fontId="2" fillId="0" borderId="4" xfId="1" applyBorder="1" applyAlignment="1"/>
    <xf numFmtId="0" fontId="2" fillId="0" borderId="6" xfId="1" applyBorder="1"/>
    <xf numFmtId="0" fontId="2" fillId="0" borderId="6" xfId="1" applyBorder="1" applyAlignment="1"/>
    <xf numFmtId="0" fontId="6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8" xfId="1" applyBorder="1"/>
    <xf numFmtId="0" fontId="0" fillId="0" borderId="8" xfId="0" applyBorder="1" applyAlignment="1"/>
    <xf numFmtId="0" fontId="2" fillId="0" borderId="9" xfId="1" applyBorder="1"/>
    <xf numFmtId="0" fontId="0" fillId="0" borderId="8" xfId="0" applyBorder="1" applyAlignment="1">
      <alignment horizontal="center" vertical="center"/>
    </xf>
    <xf numFmtId="0" fontId="2" fillId="0" borderId="4" xfId="1" applyBorder="1"/>
    <xf numFmtId="0" fontId="2" fillId="0" borderId="9" xfId="1" applyBorder="1" applyAlignment="1"/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center"/>
    </xf>
    <xf numFmtId="0" fontId="0" fillId="0" borderId="0" xfId="0" applyFill="1" applyBorder="1" applyAlignment="1"/>
    <xf numFmtId="0" fontId="0" fillId="0" borderId="8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2" fillId="0" borderId="6" xfId="1" applyBorder="1" applyAlignment="1">
      <alignment wrapText="1"/>
    </xf>
    <xf numFmtId="0" fontId="0" fillId="0" borderId="8" xfId="0" applyBorder="1"/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12" fillId="0" borderId="0" xfId="0" applyFont="1"/>
    <xf numFmtId="0" fontId="0" fillId="0" borderId="3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13" fillId="0" borderId="3" xfId="0" applyFont="1" applyBorder="1" applyAlignment="1">
      <alignment horizontal="left" vertical="top" wrapText="1"/>
    </xf>
    <xf numFmtId="0" fontId="13" fillId="0" borderId="0" xfId="0" applyFont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0" fillId="0" borderId="2" xfId="0" applyBorder="1"/>
    <xf numFmtId="0" fontId="0" fillId="0" borderId="7" xfId="0" applyBorder="1" applyAlignment="1">
      <alignment horizontal="right"/>
    </xf>
    <xf numFmtId="0" fontId="0" fillId="0" borderId="10" xfId="0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0" xfId="0" applyFont="1" applyAlignment="1">
      <alignment horizontal="left" vertical="top" wrapText="1"/>
    </xf>
    <xf numFmtId="0" fontId="0" fillId="0" borderId="0" xfId="0" applyFill="1" applyBorder="1" applyAlignment="1">
      <alignment horizontal="center"/>
    </xf>
    <xf numFmtId="0" fontId="2" fillId="0" borderId="11" xfId="1" applyBorder="1" applyAlignment="1"/>
    <xf numFmtId="0" fontId="12" fillId="0" borderId="8" xfId="0" applyFont="1" applyBorder="1" applyAlignment="1">
      <alignment horizontal="left" vertical="top"/>
    </xf>
    <xf numFmtId="0" fontId="0" fillId="0" borderId="8" xfId="0" applyFill="1" applyBorder="1"/>
    <xf numFmtId="0" fontId="0" fillId="0" borderId="8" xfId="0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top"/>
    </xf>
    <xf numFmtId="0" fontId="14" fillId="0" borderId="0" xfId="0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ui.com/product/resource/pj-102a.pdf" TargetMode="External"/><Relationship Id="rId18" Type="http://schemas.openxmlformats.org/officeDocument/2006/relationships/hyperlink" Target="http://www.digikey.com/product-detail/en/BM06B-SRSS-TB(LF)(SN)/455-1792-1-ND/926863" TargetMode="External"/><Relationship Id="rId26" Type="http://schemas.openxmlformats.org/officeDocument/2006/relationships/hyperlink" Target="http://octopart-clicks.com/click/vptrack?sig=045b098&amp;vpid=6623315" TargetMode="External"/><Relationship Id="rId39" Type="http://schemas.openxmlformats.org/officeDocument/2006/relationships/hyperlink" Target="http://www.digikey.com/product-detail/en/SI4778DY-T1-GE3/SI4778DY-T1-GE3TR-ND/2441661" TargetMode="External"/><Relationship Id="rId21" Type="http://schemas.openxmlformats.org/officeDocument/2006/relationships/hyperlink" Target="http://www.jst-mfg.com/product/pdf/eng/eXH.pdf" TargetMode="External"/><Relationship Id="rId34" Type="http://schemas.openxmlformats.org/officeDocument/2006/relationships/hyperlink" Target="http://www.digikey.com/product-detail/en/RC1005J472CS/1276-4392-1-ND/3967364" TargetMode="External"/><Relationship Id="rId42" Type="http://schemas.openxmlformats.org/officeDocument/2006/relationships/hyperlink" Target="http://suddendocs.samtec.com/catalog_english/tsw_th.pdf" TargetMode="External"/><Relationship Id="rId7" Type="http://schemas.openxmlformats.org/officeDocument/2006/relationships/hyperlink" Target="http://www.kemet.com/kemet/web/homepage/kechome.nsf/vapubfiles/KEM_A4004_ESK.pdf/$file/KEM_A4004_ESK.pdf" TargetMode="External"/><Relationship Id="rId2" Type="http://schemas.openxmlformats.org/officeDocument/2006/relationships/hyperlink" Target="http://www.digikey.com/product-detail/en/CL05A104MP5NNNC/1276-1443-1-ND/3889529" TargetMode="External"/><Relationship Id="rId16" Type="http://schemas.openxmlformats.org/officeDocument/2006/relationships/hyperlink" Target="http://media.digikey.com/PDF/Data%20Sheets/Sullins%20PDFs/xRxCzzzDxxN-RC_11636-B.pdf" TargetMode="External"/><Relationship Id="rId29" Type="http://schemas.openxmlformats.org/officeDocument/2006/relationships/hyperlink" Target="http://datasheet.sii-ic.com/en/battery_protection/S8261_E.pdf" TargetMode="External"/><Relationship Id="rId1" Type="http://schemas.openxmlformats.org/officeDocument/2006/relationships/hyperlink" Target="http://www.digikey.com/product-detail/en/MBR230LSFT1G/MBR230LSFT1GOSCT-ND/1967064" TargetMode="External"/><Relationship Id="rId6" Type="http://schemas.openxmlformats.org/officeDocument/2006/relationships/hyperlink" Target="http://www.digikey.com/product-detail/en/GRM219R61E106KA12D/490-7207-1-ND/3900481" TargetMode="External"/><Relationship Id="rId11" Type="http://schemas.openxmlformats.org/officeDocument/2006/relationships/hyperlink" Target="http://catalog.osram-os.com/catalogue/catalogue.do;jsessionid=DE4D071D0D2758CC117C711BF848053E?act=downloadFile&amp;favOid=0200000600005069000100b6" TargetMode="External"/><Relationship Id="rId24" Type="http://schemas.openxmlformats.org/officeDocument/2006/relationships/hyperlink" Target="http://datasheet.octopart.com/BM04B-SRSS-TB%28LF%29%28SN%29-JST-datasheet-5322443.pdf" TargetMode="External"/><Relationship Id="rId32" Type="http://schemas.openxmlformats.org/officeDocument/2006/relationships/hyperlink" Target="http://www.samsungsem.com/global/support/library/product-catalog/__icsFiles/afieldfile/2015/01/12/CHIP_RESISTOR_150112_1.pdf" TargetMode="External"/><Relationship Id="rId37" Type="http://schemas.openxmlformats.org/officeDocument/2006/relationships/hyperlink" Target="http://www.digikey.com/product-detail/en/AOZ1284PI/785-1689-1-ND/4900905" TargetMode="External"/><Relationship Id="rId40" Type="http://schemas.openxmlformats.org/officeDocument/2006/relationships/hyperlink" Target="http://www.samsungsem.com/global/support/library/product-catalog/__icsFiles/afieldfile/2015/01/12/CHIP_RESISTOR_150112_1.pdf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http://www.digikey.com/product-detail/en/LG%20Q971-KN-1/475-1409-1-ND/1802597" TargetMode="External"/><Relationship Id="rId15" Type="http://schemas.openxmlformats.org/officeDocument/2006/relationships/hyperlink" Target="http://www.digikey.com/product-detail/en/RS-032G05A3-SM%20RT/CKN10388CT-ND/2747197" TargetMode="External"/><Relationship Id="rId23" Type="http://schemas.openxmlformats.org/officeDocument/2006/relationships/hyperlink" Target="http://www.newark.com/jsp/displayProduct.jsp?sku=79R5874&amp;CMP=AFC-OP" TargetMode="External"/><Relationship Id="rId28" Type="http://schemas.openxmlformats.org/officeDocument/2006/relationships/hyperlink" Target="http://www.mouser.com/ProductDetail/Toshiba/TB6612FNGOC8EL/?qs=%2fha2pyFaduieefomnoxxeX8aJaJuBQj1Q985ODVLUUhW2%252bexZ2nJh1EQkNY9Md%252bN" TargetMode="External"/><Relationship Id="rId36" Type="http://schemas.openxmlformats.org/officeDocument/2006/relationships/hyperlink" Target="http://aosmd.com/res/data_sheets/AOZ1284PI.pdf" TargetMode="External"/><Relationship Id="rId10" Type="http://schemas.openxmlformats.org/officeDocument/2006/relationships/hyperlink" Target="http://search.murata.co.jp/Ceramy/image/img/w_hinm/L0005E.pdf" TargetMode="External"/><Relationship Id="rId19" Type="http://schemas.openxmlformats.org/officeDocument/2006/relationships/hyperlink" Target="http://www.digikey.com/product-detail/en/B3B-XH-A%20%20(LF)(SN)(P)/455-2248-ND/1651046" TargetMode="External"/><Relationship Id="rId31" Type="http://schemas.openxmlformats.org/officeDocument/2006/relationships/hyperlink" Target="http://www.digikey.com/product-detail/en/RU1608FR100CS/1276-6155-1-ND/3969127" TargetMode="External"/><Relationship Id="rId44" Type="http://schemas.openxmlformats.org/officeDocument/2006/relationships/hyperlink" Target="http://www.digikey.com/product-detail/en/TSW-108-08-T-S-RA/SAM1051-08-ND/1102416?WT.srch=1" TargetMode="External"/><Relationship Id="rId4" Type="http://schemas.openxmlformats.org/officeDocument/2006/relationships/hyperlink" Target="http://www.onsemi.com/pub_link/Collateral/MBR230LSFT1G.PDF" TargetMode="External"/><Relationship Id="rId9" Type="http://schemas.openxmlformats.org/officeDocument/2006/relationships/hyperlink" Target="https://www.sparkfun.com/datasheets/Robotics/TB6612FNG.pdf" TargetMode="External"/><Relationship Id="rId14" Type="http://schemas.openxmlformats.org/officeDocument/2006/relationships/hyperlink" Target="http://www.digikey.com/product-detail/en/PJ-102A/CP-102A-ND/275425" TargetMode="External"/><Relationship Id="rId22" Type="http://schemas.openxmlformats.org/officeDocument/2006/relationships/hyperlink" Target="http://datasheet.octopart.com/AP1509-50SG-13-Diodes-Inc.-datasheet-8821892.pdf" TargetMode="External"/><Relationship Id="rId27" Type="http://schemas.openxmlformats.org/officeDocument/2006/relationships/hyperlink" Target="http://www.mouser.com/ProductDetail/Bosch-Sensortec/BMP180/?qs=%2fha2pyFaduhuqvANkvgu5KAeGiupDJNTrEr8IgsgSvyxkcrjxBucNQ%3d%3d" TargetMode="External"/><Relationship Id="rId30" Type="http://schemas.openxmlformats.org/officeDocument/2006/relationships/hyperlink" Target="http://www.digikey.com/product-detail/en/S-8261AAJMD-G2JT2G/728-1034-1-ND/1628437" TargetMode="External"/><Relationship Id="rId35" Type="http://schemas.openxmlformats.org/officeDocument/2006/relationships/hyperlink" Target="http://www.digikey.com/product-detail/en/BQ29209DRBR/296-27677-1-ND/2350211" TargetMode="External"/><Relationship Id="rId43" Type="http://schemas.openxmlformats.org/officeDocument/2006/relationships/hyperlink" Target="http://www.jst-mfg.com/product/pdf/eng/eZH.pdf" TargetMode="External"/><Relationship Id="rId8" Type="http://schemas.openxmlformats.org/officeDocument/2006/relationships/hyperlink" Target="http://www.digikey.com/product-detail/en/EMVA160ADA101MF55G/565-2089-1-ND/757250" TargetMode="External"/><Relationship Id="rId3" Type="http://schemas.openxmlformats.org/officeDocument/2006/relationships/hyperlink" Target="http://www.samsungsem.com/servlet/FileDownload?type=spec&amp;file=CL10F104ZA8NNNC.pdf" TargetMode="External"/><Relationship Id="rId12" Type="http://schemas.openxmlformats.org/officeDocument/2006/relationships/hyperlink" Target="http://www.digikey.com/product-detail/en/LS%20Q971-KN-1/475-3016-1-ND/3837594" TargetMode="External"/><Relationship Id="rId17" Type="http://schemas.openxmlformats.org/officeDocument/2006/relationships/hyperlink" Target="http://media.digikey.com/pdf/Data%20Sheets/C&amp;K/RS-032G05_-SM_RT.pdf" TargetMode="External"/><Relationship Id="rId25" Type="http://schemas.openxmlformats.org/officeDocument/2006/relationships/hyperlink" Target="http://www.digikey.com/product-detail/en/BM04B-SRSS-TB(LF)(SN)/455-1790-1-ND/926861" TargetMode="External"/><Relationship Id="rId33" Type="http://schemas.openxmlformats.org/officeDocument/2006/relationships/hyperlink" Target="http://www.digikey.com/product-detail/en/RC1005F2610CS/1276-3969-1-ND/3966941" TargetMode="External"/><Relationship Id="rId38" Type="http://schemas.openxmlformats.org/officeDocument/2006/relationships/hyperlink" Target="http://www.digikey.com/product-detail/en/SSB44-E3%2F52T/SSB44-E3%2F52TGICT-ND/1091692" TargetMode="External"/><Relationship Id="rId20" Type="http://schemas.openxmlformats.org/officeDocument/2006/relationships/hyperlink" Target="http://www.jst-mfg.com/product/pdf/eng/eSH.pdf" TargetMode="External"/><Relationship Id="rId41" Type="http://schemas.openxmlformats.org/officeDocument/2006/relationships/hyperlink" Target="http://www.vishay.com/docs/69817/si4778dy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81"/>
  <sheetViews>
    <sheetView tabSelected="1" zoomScale="115" zoomScaleNormal="115" workbookViewId="0">
      <selection activeCell="B9" sqref="B9"/>
    </sheetView>
  </sheetViews>
  <sheetFormatPr defaultRowHeight="15" outlineLevelRow="1" outlineLevelCol="1" x14ac:dyDescent="0.25"/>
  <cols>
    <col min="1" max="1" width="7.140625" customWidth="1"/>
    <col min="2" max="2" width="25.7109375" customWidth="1"/>
    <col min="3" max="3" width="14" customWidth="1"/>
    <col min="4" max="4" width="23.28515625" style="3" customWidth="1"/>
    <col min="5" max="5" width="28.85546875" style="3" customWidth="1"/>
    <col min="6" max="6" width="14.140625" customWidth="1"/>
    <col min="7" max="7" width="6" style="50" customWidth="1" outlineLevel="1"/>
    <col min="8" max="8" width="10" customWidth="1" outlineLevel="1"/>
    <col min="9" max="9" width="10.140625" customWidth="1"/>
    <col min="10" max="10" width="3.5703125" customWidth="1"/>
    <col min="11" max="11" width="13.5703125" customWidth="1"/>
    <col min="12" max="12" width="3.28515625" style="4" customWidth="1"/>
    <col min="13" max="13" width="17.42578125" style="4" customWidth="1"/>
    <col min="14" max="14" width="12.85546875" style="4" customWidth="1"/>
  </cols>
  <sheetData>
    <row r="2" spans="1:14" ht="66.75" customHeight="1" x14ac:dyDescent="0.25">
      <c r="A2" s="88" t="s">
        <v>191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"/>
      <c r="N2" s="1"/>
    </row>
    <row r="3" spans="1:14" ht="66.75" customHeight="1" x14ac:dyDescent="0.25">
      <c r="A3" s="88" t="s">
        <v>192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14"/>
      <c r="N3" s="15"/>
    </row>
    <row r="4" spans="1:14" ht="32.25" customHeight="1" x14ac:dyDescent="0.25">
      <c r="A4" s="90"/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12"/>
      <c r="N4" s="1"/>
    </row>
    <row r="5" spans="1:14" x14ac:dyDescent="0.25">
      <c r="N5" s="4" t="s">
        <v>28</v>
      </c>
    </row>
    <row r="6" spans="1:14" ht="42.75" customHeight="1" x14ac:dyDescent="0.35">
      <c r="A6" s="5"/>
      <c r="B6" s="5" t="s">
        <v>53</v>
      </c>
      <c r="C6" s="5" t="s">
        <v>99</v>
      </c>
      <c r="D6" s="16" t="s">
        <v>51</v>
      </c>
      <c r="E6" s="18" t="s">
        <v>54</v>
      </c>
      <c r="F6" s="5" t="s">
        <v>14</v>
      </c>
      <c r="G6" s="5" t="s">
        <v>55</v>
      </c>
      <c r="H6" s="5" t="s">
        <v>38</v>
      </c>
      <c r="I6" s="5" t="s">
        <v>9</v>
      </c>
      <c r="J6" s="5" t="s">
        <v>10</v>
      </c>
      <c r="K6" s="5" t="s">
        <v>29</v>
      </c>
      <c r="L6" s="5"/>
      <c r="M6" s="5" t="s">
        <v>30</v>
      </c>
      <c r="N6" s="4" t="s">
        <v>28</v>
      </c>
    </row>
    <row r="7" spans="1:14" x14ac:dyDescent="0.25">
      <c r="B7" s="21"/>
      <c r="C7" s="21"/>
      <c r="D7" s="17"/>
      <c r="E7" s="17"/>
      <c r="F7" s="21"/>
      <c r="G7" s="6"/>
      <c r="H7" s="21"/>
      <c r="I7" s="21"/>
      <c r="J7" s="21"/>
      <c r="K7" s="9"/>
      <c r="L7" s="9" t="s">
        <v>110</v>
      </c>
      <c r="M7" s="9"/>
      <c r="N7" s="4" t="s">
        <v>28</v>
      </c>
    </row>
    <row r="8" spans="1:14" outlineLevel="1" x14ac:dyDescent="0.25">
      <c r="A8" s="11"/>
      <c r="B8" s="23" t="s">
        <v>52</v>
      </c>
      <c r="C8" s="51" t="s">
        <v>158</v>
      </c>
      <c r="D8" s="24" t="s">
        <v>159</v>
      </c>
      <c r="E8" s="24"/>
      <c r="F8" s="25" t="s">
        <v>11</v>
      </c>
      <c r="G8" s="25">
        <v>1</v>
      </c>
      <c r="H8" s="25">
        <v>0</v>
      </c>
      <c r="I8" s="25">
        <v>0</v>
      </c>
      <c r="J8" s="25"/>
      <c r="K8" s="49"/>
      <c r="L8" s="27" t="s">
        <v>110</v>
      </c>
      <c r="M8" s="42"/>
      <c r="N8" s="4" t="s">
        <v>28</v>
      </c>
    </row>
    <row r="9" spans="1:14" outlineLevel="1" x14ac:dyDescent="0.25">
      <c r="A9" s="11"/>
      <c r="B9" s="85" t="s">
        <v>237</v>
      </c>
      <c r="C9" s="10"/>
      <c r="D9" s="17"/>
      <c r="E9" s="17"/>
      <c r="F9" s="6"/>
      <c r="G9" s="6"/>
      <c r="H9" s="6">
        <v>0</v>
      </c>
      <c r="I9" s="6">
        <v>0</v>
      </c>
      <c r="J9" s="6"/>
      <c r="K9" s="86"/>
      <c r="L9" s="9"/>
      <c r="M9" s="87"/>
    </row>
    <row r="10" spans="1:14" outlineLevel="1" x14ac:dyDescent="0.25">
      <c r="A10" s="11"/>
      <c r="B10" s="31" t="s">
        <v>48</v>
      </c>
      <c r="C10" s="52"/>
      <c r="D10" s="36" t="s">
        <v>159</v>
      </c>
      <c r="E10" s="36"/>
      <c r="F10" s="32" t="s">
        <v>11</v>
      </c>
      <c r="G10" s="32">
        <v>1</v>
      </c>
      <c r="H10" s="32">
        <v>0</v>
      </c>
      <c r="I10" s="32">
        <f>G10*H10</f>
        <v>0</v>
      </c>
      <c r="J10" s="32"/>
      <c r="K10" s="48"/>
      <c r="L10" s="34" t="s">
        <v>110</v>
      </c>
      <c r="M10" s="43"/>
      <c r="N10" s="4" t="s">
        <v>28</v>
      </c>
    </row>
    <row r="11" spans="1:14" x14ac:dyDescent="0.25">
      <c r="A11" s="11"/>
      <c r="B11" s="10"/>
      <c r="C11" s="10"/>
      <c r="D11" s="17"/>
      <c r="E11" s="17"/>
      <c r="F11" s="6"/>
      <c r="G11" s="6"/>
      <c r="H11" s="45" t="s">
        <v>76</v>
      </c>
      <c r="I11" s="43">
        <f>SUM(I8:I10)</f>
        <v>0</v>
      </c>
      <c r="J11" s="6"/>
      <c r="K11" s="6"/>
      <c r="L11" s="9" t="s">
        <v>110</v>
      </c>
      <c r="M11" s="6"/>
      <c r="N11" s="4" t="s">
        <v>28</v>
      </c>
    </row>
    <row r="12" spans="1:14" x14ac:dyDescent="0.25">
      <c r="A12" s="11"/>
      <c r="B12" s="10"/>
      <c r="C12" s="10"/>
      <c r="D12" s="17"/>
      <c r="E12" s="17"/>
      <c r="F12" s="6"/>
      <c r="G12" s="6"/>
      <c r="H12" s="6"/>
      <c r="I12" s="6"/>
      <c r="J12" s="6"/>
      <c r="K12" s="6"/>
      <c r="L12" s="9" t="s">
        <v>110</v>
      </c>
      <c r="M12" s="6"/>
      <c r="N12" s="4" t="s">
        <v>28</v>
      </c>
    </row>
    <row r="13" spans="1:14" ht="15.75" x14ac:dyDescent="0.25">
      <c r="B13" s="78" t="s">
        <v>68</v>
      </c>
      <c r="C13" s="20"/>
      <c r="D13" s="17"/>
      <c r="E13" s="17"/>
      <c r="F13" s="21"/>
      <c r="G13" s="6"/>
      <c r="H13" s="21"/>
      <c r="I13" s="21"/>
      <c r="J13" s="21"/>
      <c r="K13" s="21"/>
      <c r="L13" s="9" t="s">
        <v>110</v>
      </c>
      <c r="M13" s="9"/>
      <c r="N13" s="4" t="s">
        <v>28</v>
      </c>
    </row>
    <row r="14" spans="1:14" outlineLevel="1" x14ac:dyDescent="0.25">
      <c r="B14" s="72" t="s">
        <v>64</v>
      </c>
      <c r="C14" s="55" t="s">
        <v>218</v>
      </c>
      <c r="D14" s="65" t="s">
        <v>211</v>
      </c>
      <c r="E14" s="65" t="s">
        <v>85</v>
      </c>
      <c r="F14" s="55" t="s">
        <v>212</v>
      </c>
      <c r="G14" s="25">
        <v>1</v>
      </c>
      <c r="H14" s="55">
        <v>1.37</v>
      </c>
      <c r="I14" s="55">
        <f t="shared" ref="I14:I19" si="0">G14*H14</f>
        <v>1.37</v>
      </c>
      <c r="J14" s="25"/>
      <c r="K14" s="26" t="s">
        <v>219</v>
      </c>
      <c r="L14" s="27" t="s">
        <v>110</v>
      </c>
      <c r="M14" s="28" t="s">
        <v>220</v>
      </c>
      <c r="N14" s="4" t="s">
        <v>28</v>
      </c>
    </row>
    <row r="15" spans="1:14" outlineLevel="1" x14ac:dyDescent="0.25">
      <c r="B15" s="72" t="s">
        <v>169</v>
      </c>
      <c r="C15" s="21" t="s">
        <v>100</v>
      </c>
      <c r="D15" s="79" t="s">
        <v>164</v>
      </c>
      <c r="E15" s="63" t="s">
        <v>165</v>
      </c>
      <c r="F15" s="21" t="s">
        <v>166</v>
      </c>
      <c r="G15" s="6">
        <v>1</v>
      </c>
      <c r="H15" s="21">
        <v>0.34</v>
      </c>
      <c r="I15" s="21">
        <f>G15*H15</f>
        <v>0.34</v>
      </c>
      <c r="J15" s="6"/>
      <c r="K15" s="7" t="s">
        <v>167</v>
      </c>
      <c r="L15" s="9" t="s">
        <v>110</v>
      </c>
      <c r="M15" s="30" t="s">
        <v>168</v>
      </c>
      <c r="N15" s="4" t="s">
        <v>28</v>
      </c>
    </row>
    <row r="16" spans="1:14" outlineLevel="1" x14ac:dyDescent="0.25">
      <c r="B16" s="72" t="s">
        <v>114</v>
      </c>
      <c r="C16" s="21" t="s">
        <v>125</v>
      </c>
      <c r="D16" s="63" t="s">
        <v>160</v>
      </c>
      <c r="E16" s="63" t="s">
        <v>113</v>
      </c>
      <c r="F16" s="21" t="s">
        <v>161</v>
      </c>
      <c r="G16" s="6">
        <v>1</v>
      </c>
      <c r="H16" s="21">
        <v>0.37</v>
      </c>
      <c r="I16" s="21">
        <f>G16*H16</f>
        <v>0.37</v>
      </c>
      <c r="J16" s="6"/>
      <c r="K16" s="7" t="s">
        <v>162</v>
      </c>
      <c r="L16" s="9" t="s">
        <v>110</v>
      </c>
      <c r="M16" s="30" t="s">
        <v>163</v>
      </c>
      <c r="N16" s="4" t="s">
        <v>28</v>
      </c>
    </row>
    <row r="17" spans="2:14" outlineLevel="1" x14ac:dyDescent="0.25">
      <c r="B17" s="72" t="s">
        <v>8</v>
      </c>
      <c r="C17" s="21" t="s">
        <v>101</v>
      </c>
      <c r="D17" s="63" t="s">
        <v>202</v>
      </c>
      <c r="E17" s="63" t="s">
        <v>0</v>
      </c>
      <c r="F17" s="21" t="s">
        <v>70</v>
      </c>
      <c r="G17" s="6">
        <v>1</v>
      </c>
      <c r="H17" s="21">
        <v>3.7</v>
      </c>
      <c r="I17" s="21">
        <f t="shared" si="0"/>
        <v>3.7</v>
      </c>
      <c r="J17" s="6"/>
      <c r="K17" s="7"/>
      <c r="L17" s="9"/>
      <c r="M17" s="29"/>
      <c r="N17" s="4" t="s">
        <v>28</v>
      </c>
    </row>
    <row r="18" spans="2:14" ht="16.5" customHeight="1" outlineLevel="1" x14ac:dyDescent="0.25">
      <c r="B18" s="72" t="s">
        <v>5</v>
      </c>
      <c r="C18" s="21" t="s">
        <v>115</v>
      </c>
      <c r="D18" s="63" t="s">
        <v>116</v>
      </c>
      <c r="E18" s="63" t="s">
        <v>86</v>
      </c>
      <c r="F18" s="21" t="s">
        <v>89</v>
      </c>
      <c r="G18" s="6">
        <v>1</v>
      </c>
      <c r="H18" s="21">
        <v>0.36899999999999999</v>
      </c>
      <c r="I18" s="21">
        <f t="shared" si="0"/>
        <v>0.36899999999999999</v>
      </c>
      <c r="J18" s="6"/>
      <c r="K18" s="7" t="s">
        <v>118</v>
      </c>
      <c r="L18" s="9" t="s">
        <v>110</v>
      </c>
      <c r="M18" s="30" t="s">
        <v>117</v>
      </c>
      <c r="N18" s="4" t="s">
        <v>28</v>
      </c>
    </row>
    <row r="19" spans="2:14" outlineLevel="1" x14ac:dyDescent="0.25">
      <c r="B19" s="72" t="s">
        <v>7</v>
      </c>
      <c r="C19" s="21" t="s">
        <v>102</v>
      </c>
      <c r="D19" s="63" t="s">
        <v>6</v>
      </c>
      <c r="E19" s="63" t="s">
        <v>87</v>
      </c>
      <c r="F19" s="21" t="s">
        <v>47</v>
      </c>
      <c r="G19" s="6">
        <v>2</v>
      </c>
      <c r="H19" s="21">
        <v>1.21</v>
      </c>
      <c r="I19" s="21">
        <f t="shared" si="0"/>
        <v>2.42</v>
      </c>
      <c r="J19" s="6"/>
      <c r="K19" s="7" t="s">
        <v>127</v>
      </c>
      <c r="L19" s="9" t="s">
        <v>110</v>
      </c>
      <c r="M19" s="30" t="s">
        <v>33</v>
      </c>
      <c r="N19" s="4" t="s">
        <v>28</v>
      </c>
    </row>
    <row r="20" spans="2:14" x14ac:dyDescent="0.25">
      <c r="B20" s="72" t="s">
        <v>188</v>
      </c>
      <c r="C20" s="58" t="s">
        <v>187</v>
      </c>
      <c r="D20" s="62" t="s">
        <v>177</v>
      </c>
      <c r="E20" s="62" t="s">
        <v>186</v>
      </c>
      <c r="F20" t="s">
        <v>178</v>
      </c>
      <c r="G20" s="50">
        <v>1</v>
      </c>
      <c r="H20" s="4">
        <v>0.42</v>
      </c>
      <c r="I20" s="21">
        <f>G20*H20</f>
        <v>0.42</v>
      </c>
      <c r="J20" s="4"/>
      <c r="K20" s="2" t="s">
        <v>176</v>
      </c>
      <c r="L20" s="9" t="s">
        <v>28</v>
      </c>
      <c r="M20" s="2" t="s">
        <v>175</v>
      </c>
      <c r="N20" s="4" t="s">
        <v>28</v>
      </c>
    </row>
    <row r="21" spans="2:14" outlineLevel="1" x14ac:dyDescent="0.25">
      <c r="B21" s="73" t="s">
        <v>90</v>
      </c>
      <c r="C21" s="54" t="s">
        <v>103</v>
      </c>
      <c r="D21" s="64" t="s">
        <v>105</v>
      </c>
      <c r="E21" s="64" t="s">
        <v>104</v>
      </c>
      <c r="F21" s="54" t="s">
        <v>111</v>
      </c>
      <c r="G21" s="32">
        <v>1</v>
      </c>
      <c r="H21" s="54">
        <v>2.2400000000000002</v>
      </c>
      <c r="I21" s="54">
        <f>G21*H21</f>
        <v>2.2400000000000002</v>
      </c>
      <c r="J21" s="54"/>
      <c r="K21" s="54" t="s">
        <v>126</v>
      </c>
      <c r="L21" s="54" t="s">
        <v>110</v>
      </c>
      <c r="M21" s="54" t="s">
        <v>112</v>
      </c>
      <c r="N21" t="s">
        <v>28</v>
      </c>
    </row>
    <row r="22" spans="2:14" x14ac:dyDescent="0.25">
      <c r="D22" s="62"/>
      <c r="E22" s="62"/>
      <c r="H22" s="73" t="s">
        <v>76</v>
      </c>
      <c r="I22" s="74">
        <f>SUM(I14:I21)</f>
        <v>11.228999999999999</v>
      </c>
      <c r="J22" s="6"/>
      <c r="K22" s="6"/>
      <c r="L22" s="9" t="s">
        <v>110</v>
      </c>
      <c r="M22" s="6"/>
      <c r="N22" s="4" t="s">
        <v>28</v>
      </c>
    </row>
    <row r="23" spans="2:14" x14ac:dyDescent="0.25">
      <c r="B23" s="13" t="s">
        <v>66</v>
      </c>
      <c r="D23" s="62"/>
      <c r="E23" s="66"/>
      <c r="J23" s="6"/>
      <c r="K23" s="6"/>
      <c r="L23" s="9" t="s">
        <v>110</v>
      </c>
      <c r="M23" s="6"/>
      <c r="N23" s="4" t="s">
        <v>28</v>
      </c>
    </row>
    <row r="24" spans="2:14" ht="27.75" customHeight="1" outlineLevel="1" x14ac:dyDescent="0.25">
      <c r="B24" s="75" t="s">
        <v>16</v>
      </c>
      <c r="C24" s="55" t="s">
        <v>133</v>
      </c>
      <c r="D24" s="65" t="s">
        <v>147</v>
      </c>
      <c r="E24" s="69" t="s">
        <v>221</v>
      </c>
      <c r="F24" s="55" t="s">
        <v>128</v>
      </c>
      <c r="G24" s="25">
        <v>13</v>
      </c>
      <c r="H24" s="55">
        <v>5.3600000000000002E-3</v>
      </c>
      <c r="I24" s="55">
        <f>G24*H24</f>
        <v>6.9680000000000006E-2</v>
      </c>
      <c r="J24" s="25"/>
      <c r="K24" s="26" t="s">
        <v>148</v>
      </c>
      <c r="L24" s="27" t="s">
        <v>110</v>
      </c>
      <c r="M24" s="28" t="s">
        <v>15</v>
      </c>
      <c r="N24" s="4" t="s">
        <v>28</v>
      </c>
    </row>
    <row r="25" spans="2:14" ht="27.75" customHeight="1" outlineLevel="1" x14ac:dyDescent="0.25">
      <c r="B25" s="72" t="s">
        <v>213</v>
      </c>
      <c r="C25" s="55" t="s">
        <v>133</v>
      </c>
      <c r="D25" s="63" t="s">
        <v>230</v>
      </c>
      <c r="E25" s="70" t="s">
        <v>214</v>
      </c>
      <c r="F25" s="58" t="s">
        <v>229</v>
      </c>
      <c r="G25" s="6">
        <v>2</v>
      </c>
      <c r="H25" s="58">
        <v>4.3E-3</v>
      </c>
      <c r="I25" s="55">
        <f>G25*H25</f>
        <v>8.6E-3</v>
      </c>
      <c r="J25" s="6"/>
      <c r="K25" s="7"/>
      <c r="L25" s="9"/>
      <c r="M25" s="30"/>
    </row>
    <row r="26" spans="2:14" ht="25.5" outlineLevel="1" x14ac:dyDescent="0.25">
      <c r="B26" s="72" t="s">
        <v>50</v>
      </c>
      <c r="C26" s="21" t="s">
        <v>133</v>
      </c>
      <c r="D26" s="63" t="s">
        <v>84</v>
      </c>
      <c r="E26" s="70" t="s">
        <v>215</v>
      </c>
      <c r="F26" s="21" t="s">
        <v>49</v>
      </c>
      <c r="G26" s="6">
        <v>9</v>
      </c>
      <c r="H26" s="21">
        <v>7.0000000000000007E-2</v>
      </c>
      <c r="I26" s="21">
        <f>G26*H26</f>
        <v>0.63000000000000012</v>
      </c>
      <c r="J26" s="6"/>
      <c r="K26" s="7" t="s">
        <v>82</v>
      </c>
      <c r="L26" s="9" t="s">
        <v>110</v>
      </c>
      <c r="M26" s="29" t="s">
        <v>83</v>
      </c>
      <c r="N26" s="4" t="s">
        <v>28</v>
      </c>
    </row>
    <row r="27" spans="2:14" outlineLevel="1" x14ac:dyDescent="0.25">
      <c r="B27" s="73" t="s">
        <v>56</v>
      </c>
      <c r="C27" s="54" t="s">
        <v>133</v>
      </c>
      <c r="D27" s="64" t="s">
        <v>37</v>
      </c>
      <c r="E27" s="71" t="s">
        <v>58</v>
      </c>
      <c r="F27" s="54" t="s">
        <v>71</v>
      </c>
      <c r="G27" s="32">
        <v>1</v>
      </c>
      <c r="H27" s="21">
        <v>0.154</v>
      </c>
      <c r="I27" s="21">
        <f>G27*H27</f>
        <v>0.154</v>
      </c>
      <c r="J27" s="32"/>
      <c r="K27" s="33" t="s">
        <v>36</v>
      </c>
      <c r="L27" s="34" t="s">
        <v>110</v>
      </c>
      <c r="M27" s="35" t="s">
        <v>26</v>
      </c>
      <c r="N27" s="4" t="s">
        <v>28</v>
      </c>
    </row>
    <row r="28" spans="2:14" x14ac:dyDescent="0.25">
      <c r="D28" s="62"/>
      <c r="E28" s="66"/>
      <c r="H28" s="56" t="s">
        <v>76</v>
      </c>
      <c r="I28" s="57">
        <f>SUM(I24:I27)</f>
        <v>0.86228000000000016</v>
      </c>
      <c r="J28" s="21"/>
      <c r="K28" s="21"/>
      <c r="L28" s="9" t="s">
        <v>110</v>
      </c>
      <c r="M28" s="9"/>
      <c r="N28" s="4" t="s">
        <v>28</v>
      </c>
    </row>
    <row r="29" spans="2:14" x14ac:dyDescent="0.25">
      <c r="B29" s="13" t="s">
        <v>67</v>
      </c>
      <c r="D29" s="62"/>
      <c r="E29" s="66"/>
      <c r="J29" s="6"/>
      <c r="K29" s="7"/>
      <c r="L29" s="9" t="s">
        <v>110</v>
      </c>
      <c r="M29" s="9"/>
      <c r="N29" s="4" t="s">
        <v>28</v>
      </c>
    </row>
    <row r="30" spans="2:14" x14ac:dyDescent="0.25">
      <c r="B30" s="75" t="s">
        <v>32</v>
      </c>
      <c r="C30" s="55" t="s">
        <v>133</v>
      </c>
      <c r="D30" s="65" t="s">
        <v>40</v>
      </c>
      <c r="E30" s="60" t="s">
        <v>59</v>
      </c>
      <c r="F30" s="55" t="s">
        <v>31</v>
      </c>
      <c r="G30" s="25">
        <v>1</v>
      </c>
      <c r="H30" s="55">
        <v>5.6800000000000003E-2</v>
      </c>
      <c r="I30" s="55">
        <f>G30*H30</f>
        <v>5.6800000000000003E-2</v>
      </c>
      <c r="J30" s="25"/>
      <c r="K30" s="26" t="s">
        <v>134</v>
      </c>
      <c r="L30" s="27" t="s">
        <v>110</v>
      </c>
      <c r="M30" s="28" t="s">
        <v>200</v>
      </c>
      <c r="N30" s="4" t="s">
        <v>28</v>
      </c>
    </row>
    <row r="31" spans="2:14" x14ac:dyDescent="0.25">
      <c r="B31" s="72" t="s">
        <v>193</v>
      </c>
      <c r="C31" s="21" t="s">
        <v>133</v>
      </c>
      <c r="D31" s="79" t="s">
        <v>201</v>
      </c>
      <c r="E31" s="61" t="s">
        <v>223</v>
      </c>
      <c r="F31" s="21" t="s">
        <v>128</v>
      </c>
      <c r="G31" s="6">
        <v>3</v>
      </c>
      <c r="H31" s="58">
        <v>0.05</v>
      </c>
      <c r="I31" s="55">
        <f>G31*H31</f>
        <v>0.15000000000000002</v>
      </c>
      <c r="J31" s="6"/>
      <c r="K31" s="7"/>
      <c r="L31" s="9"/>
      <c r="M31" s="28" t="s">
        <v>200</v>
      </c>
      <c r="N31" s="4" t="s">
        <v>28</v>
      </c>
    </row>
    <row r="32" spans="2:14" ht="30" x14ac:dyDescent="0.25">
      <c r="B32" s="72" t="s">
        <v>39</v>
      </c>
      <c r="C32" s="21" t="s">
        <v>133</v>
      </c>
      <c r="D32" s="63" t="s">
        <v>135</v>
      </c>
      <c r="E32" s="68" t="s">
        <v>194</v>
      </c>
      <c r="F32" s="21" t="s">
        <v>128</v>
      </c>
      <c r="G32" s="6">
        <v>7</v>
      </c>
      <c r="H32" s="21">
        <v>4.7600000000000003E-3</v>
      </c>
      <c r="I32" s="21">
        <f t="shared" ref="I32:I33" si="1">G32*H32</f>
        <v>3.3320000000000002E-2</v>
      </c>
      <c r="J32" s="6"/>
      <c r="K32" s="7" t="s">
        <v>136</v>
      </c>
      <c r="L32" s="9" t="s">
        <v>110</v>
      </c>
      <c r="M32" s="28" t="s">
        <v>200</v>
      </c>
      <c r="N32" s="4" t="s">
        <v>28</v>
      </c>
    </row>
    <row r="33" spans="2:14" ht="30.75" customHeight="1" x14ac:dyDescent="0.25">
      <c r="B33" s="72" t="s">
        <v>72</v>
      </c>
      <c r="C33" s="21" t="s">
        <v>133</v>
      </c>
      <c r="D33" s="63" t="s">
        <v>137</v>
      </c>
      <c r="E33" s="61" t="s">
        <v>224</v>
      </c>
      <c r="F33" s="21" t="s">
        <v>128</v>
      </c>
      <c r="G33" s="6">
        <v>11</v>
      </c>
      <c r="H33" s="21">
        <v>2.3E-3</v>
      </c>
      <c r="I33" s="21">
        <f>G33*H33</f>
        <v>2.53E-2</v>
      </c>
      <c r="J33" s="6"/>
      <c r="K33" s="7" t="s">
        <v>138</v>
      </c>
      <c r="L33" s="9" t="s">
        <v>110</v>
      </c>
      <c r="M33" s="28" t="s">
        <v>200</v>
      </c>
      <c r="N33" s="4" t="s">
        <v>28</v>
      </c>
    </row>
    <row r="34" spans="2:14" ht="62.25" customHeight="1" outlineLevel="1" x14ac:dyDescent="0.25">
      <c r="B34" s="72" t="s">
        <v>61</v>
      </c>
      <c r="C34" s="21" t="s">
        <v>133</v>
      </c>
      <c r="D34" s="63" t="s">
        <v>140</v>
      </c>
      <c r="E34" s="61" t="s">
        <v>225</v>
      </c>
      <c r="F34" s="21" t="s">
        <v>128</v>
      </c>
      <c r="G34" s="6">
        <v>23</v>
      </c>
      <c r="H34" s="21">
        <v>2.3E-3</v>
      </c>
      <c r="I34" s="21">
        <f>G34*H34</f>
        <v>5.2900000000000003E-2</v>
      </c>
      <c r="J34" s="6"/>
      <c r="K34" s="7" t="s">
        <v>139</v>
      </c>
      <c r="L34" s="9" t="s">
        <v>110</v>
      </c>
      <c r="M34" s="28" t="s">
        <v>200</v>
      </c>
      <c r="N34" s="4" t="s">
        <v>28</v>
      </c>
    </row>
    <row r="35" spans="2:14" outlineLevel="1" x14ac:dyDescent="0.25">
      <c r="B35" s="72" t="s">
        <v>132</v>
      </c>
      <c r="C35" s="21" t="s">
        <v>133</v>
      </c>
      <c r="D35" s="63" t="s">
        <v>142</v>
      </c>
      <c r="E35" s="61" t="s">
        <v>222</v>
      </c>
      <c r="F35" s="21" t="s">
        <v>128</v>
      </c>
      <c r="G35" s="6">
        <v>4</v>
      </c>
      <c r="H35" s="21">
        <v>3.9199999999999999E-3</v>
      </c>
      <c r="I35" s="21">
        <f>G35*H35</f>
        <v>1.5679999999999999E-2</v>
      </c>
      <c r="J35" s="6"/>
      <c r="K35" s="7" t="s">
        <v>141</v>
      </c>
      <c r="L35" s="9" t="s">
        <v>110</v>
      </c>
      <c r="M35" s="28" t="s">
        <v>200</v>
      </c>
      <c r="N35" s="4" t="s">
        <v>28</v>
      </c>
    </row>
    <row r="36" spans="2:14" outlineLevel="1" x14ac:dyDescent="0.25">
      <c r="B36" s="72" t="s">
        <v>62</v>
      </c>
      <c r="C36" s="21" t="s">
        <v>133</v>
      </c>
      <c r="D36" s="63" t="s">
        <v>143</v>
      </c>
      <c r="E36" s="61" t="s">
        <v>195</v>
      </c>
      <c r="F36" s="21" t="s">
        <v>128</v>
      </c>
      <c r="G36" s="6">
        <v>3</v>
      </c>
      <c r="H36" s="21">
        <v>3.9199999999999999E-3</v>
      </c>
      <c r="I36" s="21">
        <f>G36*H36</f>
        <v>1.176E-2</v>
      </c>
      <c r="J36" s="6"/>
      <c r="K36" s="7" t="s">
        <v>144</v>
      </c>
      <c r="L36" s="9" t="s">
        <v>110</v>
      </c>
      <c r="M36" s="28" t="s">
        <v>200</v>
      </c>
      <c r="N36" s="4" t="s">
        <v>28</v>
      </c>
    </row>
    <row r="37" spans="2:14" outlineLevel="1" x14ac:dyDescent="0.25">
      <c r="B37" s="72" t="s">
        <v>228</v>
      </c>
      <c r="C37" s="58" t="s">
        <v>133</v>
      </c>
      <c r="D37" s="63" t="s">
        <v>227</v>
      </c>
      <c r="E37" s="61" t="s">
        <v>196</v>
      </c>
      <c r="F37" s="21" t="s">
        <v>128</v>
      </c>
      <c r="G37" s="80">
        <v>1</v>
      </c>
      <c r="H37" s="58">
        <v>3.9199999999999999E-3</v>
      </c>
      <c r="I37" s="58">
        <f>G37*H37</f>
        <v>3.9199999999999999E-3</v>
      </c>
      <c r="J37" s="6"/>
      <c r="K37" s="7"/>
      <c r="L37" s="9"/>
      <c r="M37" s="28" t="s">
        <v>200</v>
      </c>
      <c r="N37" s="4" t="s">
        <v>28</v>
      </c>
    </row>
    <row r="38" spans="2:14" outlineLevel="1" x14ac:dyDescent="0.25">
      <c r="B38" s="73" t="s">
        <v>63</v>
      </c>
      <c r="C38" s="54" t="s">
        <v>133</v>
      </c>
      <c r="D38" s="64" t="s">
        <v>145</v>
      </c>
      <c r="E38" s="67" t="s">
        <v>216</v>
      </c>
      <c r="F38" s="54" t="s">
        <v>128</v>
      </c>
      <c r="G38" s="32">
        <v>1</v>
      </c>
      <c r="H38" s="54">
        <v>3.9199999999999999E-3</v>
      </c>
      <c r="I38" s="54">
        <f>G38*H38</f>
        <v>3.9199999999999999E-3</v>
      </c>
      <c r="J38" s="32"/>
      <c r="K38" s="33" t="s">
        <v>146</v>
      </c>
      <c r="L38" s="34" t="s">
        <v>110</v>
      </c>
      <c r="M38" s="81" t="s">
        <v>200</v>
      </c>
      <c r="N38" s="4" t="s">
        <v>28</v>
      </c>
    </row>
    <row r="39" spans="2:14" x14ac:dyDescent="0.25">
      <c r="D39" s="62"/>
      <c r="E39" s="66"/>
      <c r="H39" s="73" t="s">
        <v>76</v>
      </c>
      <c r="I39" s="74">
        <f>SUM(I30:I38)</f>
        <v>0.35360000000000003</v>
      </c>
      <c r="J39" s="21"/>
      <c r="K39" s="21"/>
      <c r="L39" s="9" t="s">
        <v>110</v>
      </c>
      <c r="M39" s="9"/>
      <c r="N39" s="4" t="s">
        <v>28</v>
      </c>
    </row>
    <row r="40" spans="2:14" x14ac:dyDescent="0.25">
      <c r="B40" s="13" t="s">
        <v>81</v>
      </c>
      <c r="D40" s="62"/>
      <c r="E40" s="66"/>
      <c r="J40" s="21"/>
      <c r="K40" s="21"/>
      <c r="L40" s="9" t="s">
        <v>110</v>
      </c>
      <c r="M40" s="9"/>
      <c r="N40" s="4" t="s">
        <v>28</v>
      </c>
    </row>
    <row r="41" spans="2:14" outlineLevel="1" x14ac:dyDescent="0.25">
      <c r="B41" s="75" t="s">
        <v>13</v>
      </c>
      <c r="C41" s="55" t="s">
        <v>149</v>
      </c>
      <c r="D41" s="65" t="s">
        <v>44</v>
      </c>
      <c r="E41" s="60" t="s">
        <v>57</v>
      </c>
      <c r="F41" s="55" t="s">
        <v>17</v>
      </c>
      <c r="G41" s="25">
        <v>3</v>
      </c>
      <c r="H41" s="55">
        <v>0.12328</v>
      </c>
      <c r="I41" s="55">
        <f t="shared" ref="I41:I47" si="2">G41*H41</f>
        <v>0.36984</v>
      </c>
      <c r="J41" s="25"/>
      <c r="K41" s="26" t="s">
        <v>45</v>
      </c>
      <c r="L41" s="27" t="s">
        <v>110</v>
      </c>
      <c r="M41" s="37" t="s">
        <v>46</v>
      </c>
      <c r="N41" s="4" t="s">
        <v>28</v>
      </c>
    </row>
    <row r="42" spans="2:14" x14ac:dyDescent="0.25">
      <c r="B42" s="72" t="s">
        <v>13</v>
      </c>
      <c r="C42" t="s">
        <v>181</v>
      </c>
      <c r="D42" s="79" t="s">
        <v>182</v>
      </c>
      <c r="E42" s="91" t="s">
        <v>226</v>
      </c>
      <c r="F42" s="59" t="s">
        <v>197</v>
      </c>
      <c r="G42" s="80">
        <v>1</v>
      </c>
      <c r="H42" s="47">
        <v>0.25</v>
      </c>
      <c r="I42" s="47">
        <f>G42*H42</f>
        <v>0.25</v>
      </c>
      <c r="J42" s="4"/>
      <c r="K42" s="2" t="s">
        <v>179</v>
      </c>
      <c r="L42" s="9" t="s">
        <v>28</v>
      </c>
      <c r="M42" t="s">
        <v>180</v>
      </c>
      <c r="N42" s="4" t="s">
        <v>28</v>
      </c>
    </row>
    <row r="43" spans="2:14" outlineLevel="1" x14ac:dyDescent="0.25">
      <c r="B43" s="72" t="s">
        <v>18</v>
      </c>
      <c r="C43" s="21" t="s">
        <v>150</v>
      </c>
      <c r="D43" s="63" t="s">
        <v>20</v>
      </c>
      <c r="E43" s="61" t="s">
        <v>217</v>
      </c>
      <c r="F43" s="21" t="s">
        <v>31</v>
      </c>
      <c r="G43" s="6">
        <v>5</v>
      </c>
      <c r="H43" s="21">
        <v>4.3999999999999997E-2</v>
      </c>
      <c r="I43" s="21">
        <f t="shared" si="2"/>
        <v>0.21999999999999997</v>
      </c>
      <c r="J43" s="6"/>
      <c r="K43" s="7" t="s">
        <v>21</v>
      </c>
      <c r="L43" s="9" t="s">
        <v>110</v>
      </c>
      <c r="M43" s="29" t="s">
        <v>19</v>
      </c>
      <c r="N43" s="4" t="s">
        <v>28</v>
      </c>
    </row>
    <row r="44" spans="2:14" outlineLevel="1" x14ac:dyDescent="0.25">
      <c r="B44" s="72" t="s">
        <v>22</v>
      </c>
      <c r="C44" s="21" t="s">
        <v>150</v>
      </c>
      <c r="D44" s="63" t="s">
        <v>23</v>
      </c>
      <c r="E44" s="61" t="s">
        <v>131</v>
      </c>
      <c r="F44" s="21" t="s">
        <v>31</v>
      </c>
      <c r="G44" s="6">
        <v>2</v>
      </c>
      <c r="H44" s="21">
        <v>5.4600000000000003E-2</v>
      </c>
      <c r="I44" s="21">
        <f t="shared" si="2"/>
        <v>0.10920000000000001</v>
      </c>
      <c r="J44" s="6"/>
      <c r="K44" s="7" t="s">
        <v>24</v>
      </c>
      <c r="L44" s="9" t="s">
        <v>110</v>
      </c>
      <c r="M44" s="29" t="s">
        <v>25</v>
      </c>
      <c r="N44" s="4" t="s">
        <v>28</v>
      </c>
    </row>
    <row r="45" spans="2:14" outlineLevel="1" x14ac:dyDescent="0.25">
      <c r="B45" s="72" t="s">
        <v>203</v>
      </c>
      <c r="C45" s="58" t="s">
        <v>153</v>
      </c>
      <c r="D45" s="63" t="s">
        <v>205</v>
      </c>
      <c r="E45" s="61" t="s">
        <v>60</v>
      </c>
      <c r="F45" s="21" t="s">
        <v>73</v>
      </c>
      <c r="G45" s="6">
        <v>2</v>
      </c>
      <c r="H45" s="21">
        <v>0.17</v>
      </c>
      <c r="I45" s="21">
        <f t="shared" si="2"/>
        <v>0.34</v>
      </c>
      <c r="J45" s="6"/>
      <c r="K45" s="7" t="s">
        <v>204</v>
      </c>
      <c r="L45" s="9" t="s">
        <v>110</v>
      </c>
      <c r="M45" s="30" t="s">
        <v>206</v>
      </c>
      <c r="N45" s="4" t="s">
        <v>28</v>
      </c>
    </row>
    <row r="46" spans="2:14" x14ac:dyDescent="0.25">
      <c r="B46" s="72" t="s">
        <v>207</v>
      </c>
      <c r="C46" s="58" t="s">
        <v>153</v>
      </c>
      <c r="D46" s="79" t="s">
        <v>208</v>
      </c>
      <c r="E46" s="66" t="s">
        <v>189</v>
      </c>
      <c r="F46" s="58" t="s">
        <v>190</v>
      </c>
      <c r="G46" s="50">
        <v>1</v>
      </c>
      <c r="H46" s="4">
        <v>0.21</v>
      </c>
      <c r="I46" s="21">
        <f>G46*H46</f>
        <v>0.21</v>
      </c>
      <c r="J46" s="4"/>
      <c r="K46" s="2" t="s">
        <v>209</v>
      </c>
      <c r="L46" s="9" t="s">
        <v>28</v>
      </c>
      <c r="M46" t="s">
        <v>210</v>
      </c>
      <c r="N46" s="4" t="s">
        <v>28</v>
      </c>
    </row>
    <row r="47" spans="2:14" outlineLevel="1" x14ac:dyDescent="0.25">
      <c r="B47" s="73" t="s">
        <v>171</v>
      </c>
      <c r="C47" s="54" t="s">
        <v>199</v>
      </c>
      <c r="D47" s="82" t="s">
        <v>173</v>
      </c>
      <c r="E47" s="67" t="s">
        <v>198</v>
      </c>
      <c r="F47" s="83" t="s">
        <v>170</v>
      </c>
      <c r="G47" s="84">
        <v>1</v>
      </c>
      <c r="H47" s="83">
        <v>0.22</v>
      </c>
      <c r="I47" s="54">
        <f t="shared" si="2"/>
        <v>0.22</v>
      </c>
      <c r="J47" s="32"/>
      <c r="K47" s="33" t="s">
        <v>172</v>
      </c>
      <c r="L47" s="34" t="s">
        <v>110</v>
      </c>
      <c r="M47" s="38" t="s">
        <v>174</v>
      </c>
      <c r="N47" s="4" t="s">
        <v>28</v>
      </c>
    </row>
    <row r="48" spans="2:14" x14ac:dyDescent="0.25">
      <c r="D48" s="62"/>
      <c r="E48" s="66"/>
      <c r="H48" s="73" t="s">
        <v>76</v>
      </c>
      <c r="I48" s="74">
        <f>SUM(I41:I47)</f>
        <v>1.7190399999999999</v>
      </c>
      <c r="J48" s="6"/>
      <c r="K48" s="7"/>
      <c r="L48" s="9" t="s">
        <v>110</v>
      </c>
      <c r="M48" s="9"/>
      <c r="N48" s="4" t="s">
        <v>28</v>
      </c>
    </row>
    <row r="49" spans="1:14" x14ac:dyDescent="0.25">
      <c r="B49" s="13" t="s">
        <v>65</v>
      </c>
      <c r="D49" s="62"/>
      <c r="E49" s="66"/>
      <c r="J49" s="6"/>
      <c r="K49" s="7"/>
      <c r="L49" s="9" t="s">
        <v>110</v>
      </c>
      <c r="M49" s="22"/>
      <c r="N49" s="4" t="s">
        <v>28</v>
      </c>
    </row>
    <row r="50" spans="1:14" outlineLevel="1" x14ac:dyDescent="0.25">
      <c r="B50" s="75" t="s">
        <v>2</v>
      </c>
      <c r="C50" s="55" t="s">
        <v>152</v>
      </c>
      <c r="D50" s="65" t="s">
        <v>4</v>
      </c>
      <c r="E50" s="60" t="s">
        <v>155</v>
      </c>
      <c r="F50" s="55" t="s">
        <v>27</v>
      </c>
      <c r="G50" s="25">
        <v>1</v>
      </c>
      <c r="H50" s="55">
        <v>0.43240000000000001</v>
      </c>
      <c r="I50" s="55">
        <f t="shared" ref="I50:I52" si="3">G50*H50</f>
        <v>0.43240000000000001</v>
      </c>
      <c r="J50" s="25"/>
      <c r="K50" s="26" t="s">
        <v>3</v>
      </c>
      <c r="L50" s="27" t="s">
        <v>28</v>
      </c>
      <c r="M50" s="28" t="s">
        <v>1</v>
      </c>
      <c r="N50" s="4" t="s">
        <v>28</v>
      </c>
    </row>
    <row r="51" spans="1:14" outlineLevel="1" x14ac:dyDescent="0.25">
      <c r="B51" s="72" t="s">
        <v>41</v>
      </c>
      <c r="C51" s="21" t="s">
        <v>151</v>
      </c>
      <c r="D51" s="63" t="s">
        <v>79</v>
      </c>
      <c r="E51" s="61" t="s">
        <v>183</v>
      </c>
      <c r="F51" s="21" t="s">
        <v>78</v>
      </c>
      <c r="G51" s="6">
        <v>4</v>
      </c>
      <c r="H51" s="21">
        <v>0.33</v>
      </c>
      <c r="I51" s="21">
        <f t="shared" si="3"/>
        <v>1.32</v>
      </c>
      <c r="J51" s="6"/>
      <c r="K51" s="7" t="s">
        <v>77</v>
      </c>
      <c r="L51" s="9" t="s">
        <v>28</v>
      </c>
      <c r="M51" s="30" t="s">
        <v>80</v>
      </c>
      <c r="N51" s="4" t="s">
        <v>28</v>
      </c>
    </row>
    <row r="52" spans="1:14" outlineLevel="1" x14ac:dyDescent="0.25">
      <c r="B52" s="72" t="s">
        <v>91</v>
      </c>
      <c r="C52" s="58" t="s">
        <v>232</v>
      </c>
      <c r="D52" s="92" t="s">
        <v>231</v>
      </c>
      <c r="E52" s="61" t="s">
        <v>69</v>
      </c>
      <c r="F52" s="21" t="s">
        <v>27</v>
      </c>
      <c r="G52" s="6">
        <v>2</v>
      </c>
      <c r="H52" s="21">
        <v>0.35</v>
      </c>
      <c r="I52" s="21">
        <f t="shared" si="3"/>
        <v>0.7</v>
      </c>
      <c r="J52" s="11"/>
      <c r="K52" s="7" t="s">
        <v>42</v>
      </c>
      <c r="L52" s="9" t="s">
        <v>28</v>
      </c>
      <c r="M52" s="30" t="s">
        <v>43</v>
      </c>
      <c r="N52" s="4" t="s">
        <v>28</v>
      </c>
    </row>
    <row r="53" spans="1:14" outlineLevel="1" x14ac:dyDescent="0.25">
      <c r="B53" s="72" t="s">
        <v>154</v>
      </c>
      <c r="C53" s="58" t="s">
        <v>234</v>
      </c>
      <c r="D53" s="63" t="s">
        <v>233</v>
      </c>
      <c r="E53" s="61" t="s">
        <v>92</v>
      </c>
      <c r="F53" s="21" t="s">
        <v>27</v>
      </c>
      <c r="G53" s="6">
        <v>1</v>
      </c>
      <c r="H53" s="21">
        <v>0.35</v>
      </c>
      <c r="I53" s="21">
        <f>G53*H53</f>
        <v>0.35</v>
      </c>
      <c r="J53" s="11"/>
      <c r="K53" s="7" t="s">
        <v>236</v>
      </c>
      <c r="L53" s="9"/>
      <c r="M53" s="30" t="s">
        <v>235</v>
      </c>
      <c r="N53" s="4" t="s">
        <v>28</v>
      </c>
    </row>
    <row r="54" spans="1:14" outlineLevel="1" x14ac:dyDescent="0.25">
      <c r="B54" s="72" t="s">
        <v>93</v>
      </c>
      <c r="C54" s="21" t="s">
        <v>106</v>
      </c>
      <c r="D54" s="63" t="s">
        <v>107</v>
      </c>
      <c r="E54" s="61" t="s">
        <v>88</v>
      </c>
      <c r="F54" s="21" t="s">
        <v>27</v>
      </c>
      <c r="G54" s="6">
        <v>4</v>
      </c>
      <c r="H54" s="21">
        <v>6.9000000000000006E-2</v>
      </c>
      <c r="I54" s="21">
        <f t="shared" ref="I54:I58" si="4">G54*H54</f>
        <v>0.27600000000000002</v>
      </c>
      <c r="J54" s="11"/>
      <c r="K54" s="7" t="s">
        <v>108</v>
      </c>
      <c r="L54" s="9" t="s">
        <v>28</v>
      </c>
      <c r="M54" s="30" t="s">
        <v>109</v>
      </c>
      <c r="N54" s="4" t="s">
        <v>28</v>
      </c>
    </row>
    <row r="55" spans="1:14" ht="32.25" customHeight="1" outlineLevel="1" x14ac:dyDescent="0.25">
      <c r="B55" s="72" t="s">
        <v>156</v>
      </c>
      <c r="C55" s="21" t="s">
        <v>106</v>
      </c>
      <c r="D55" s="63" t="s">
        <v>119</v>
      </c>
      <c r="E55" s="61" t="s">
        <v>184</v>
      </c>
      <c r="F55" s="21" t="s">
        <v>71</v>
      </c>
      <c r="G55" s="6">
        <v>8</v>
      </c>
      <c r="H55" s="21">
        <v>0.39400000000000002</v>
      </c>
      <c r="I55" s="21">
        <f t="shared" si="4"/>
        <v>3.1520000000000001</v>
      </c>
      <c r="J55" s="11"/>
      <c r="K55" s="7" t="s">
        <v>157</v>
      </c>
      <c r="L55" s="9" t="s">
        <v>28</v>
      </c>
      <c r="M55" s="53" t="s">
        <v>120</v>
      </c>
      <c r="N55" s="4" t="s">
        <v>28</v>
      </c>
    </row>
    <row r="56" spans="1:14" outlineLevel="1" x14ac:dyDescent="0.25">
      <c r="B56" s="72" t="s">
        <v>94</v>
      </c>
      <c r="C56" s="21" t="s">
        <v>106</v>
      </c>
      <c r="D56" s="63" t="s">
        <v>95</v>
      </c>
      <c r="E56" s="61" t="s">
        <v>185</v>
      </c>
      <c r="F56" s="21" t="s">
        <v>71</v>
      </c>
      <c r="G56" s="6">
        <v>4</v>
      </c>
      <c r="H56" s="21">
        <v>0.52700000000000002</v>
      </c>
      <c r="I56" s="21">
        <f t="shared" si="4"/>
        <v>2.1080000000000001</v>
      </c>
      <c r="J56" s="11"/>
      <c r="K56" s="7" t="s">
        <v>34</v>
      </c>
      <c r="L56" s="9" t="s">
        <v>28</v>
      </c>
      <c r="M56" s="30" t="s">
        <v>35</v>
      </c>
      <c r="N56" s="4" t="s">
        <v>28</v>
      </c>
    </row>
    <row r="57" spans="1:14" outlineLevel="1" x14ac:dyDescent="0.25">
      <c r="B57" s="72" t="s">
        <v>96</v>
      </c>
      <c r="C57" s="21" t="s">
        <v>106</v>
      </c>
      <c r="D57" s="63" t="s">
        <v>122</v>
      </c>
      <c r="E57" s="61" t="s">
        <v>97</v>
      </c>
      <c r="F57" s="21" t="s">
        <v>27</v>
      </c>
      <c r="G57" s="6">
        <v>1</v>
      </c>
      <c r="H57" s="21">
        <v>0.106</v>
      </c>
      <c r="I57" s="21">
        <f t="shared" si="4"/>
        <v>0.106</v>
      </c>
      <c r="J57" s="11"/>
      <c r="K57" s="7" t="s">
        <v>98</v>
      </c>
      <c r="L57" s="9" t="s">
        <v>28</v>
      </c>
      <c r="M57" s="30" t="s">
        <v>74</v>
      </c>
      <c r="N57" s="4" t="s">
        <v>28</v>
      </c>
    </row>
    <row r="58" spans="1:14" outlineLevel="1" x14ac:dyDescent="0.25">
      <c r="B58" s="73" t="s">
        <v>75</v>
      </c>
      <c r="C58" s="54" t="s">
        <v>106</v>
      </c>
      <c r="D58" s="64" t="s">
        <v>121</v>
      </c>
      <c r="E58" s="67" t="s">
        <v>129</v>
      </c>
      <c r="F58" s="54" t="s">
        <v>27</v>
      </c>
      <c r="G58" s="32">
        <v>1</v>
      </c>
      <c r="H58" s="54">
        <v>0.14599999999999999</v>
      </c>
      <c r="I58" s="54">
        <f t="shared" si="4"/>
        <v>0.14599999999999999</v>
      </c>
      <c r="J58" s="44"/>
      <c r="K58" s="33" t="s">
        <v>124</v>
      </c>
      <c r="L58" s="34" t="s">
        <v>28</v>
      </c>
      <c r="M58" s="38" t="s">
        <v>123</v>
      </c>
      <c r="N58" s="4" t="s">
        <v>28</v>
      </c>
    </row>
    <row r="59" spans="1:14" x14ac:dyDescent="0.25">
      <c r="B59" s="20"/>
      <c r="C59" s="20"/>
      <c r="D59" s="41"/>
      <c r="E59" s="68"/>
      <c r="F59" s="39"/>
      <c r="G59" s="40"/>
      <c r="H59" s="76" t="s">
        <v>76</v>
      </c>
      <c r="I59" s="43">
        <f>SUM(I50:I58)</f>
        <v>8.5904000000000007</v>
      </c>
      <c r="J59" s="21"/>
      <c r="K59" s="7"/>
      <c r="L59" s="9" t="s">
        <v>28</v>
      </c>
      <c r="M59" s="22"/>
      <c r="N59" s="4" t="s">
        <v>28</v>
      </c>
    </row>
    <row r="60" spans="1:14" x14ac:dyDescent="0.25">
      <c r="A60" s="11"/>
      <c r="B60" s="10"/>
      <c r="C60" s="10"/>
      <c r="D60" s="17"/>
      <c r="E60" s="61"/>
      <c r="F60" s="6"/>
      <c r="G60" s="6"/>
      <c r="H60" s="6"/>
      <c r="L60" s="9" t="s">
        <v>28</v>
      </c>
      <c r="M60" s="9"/>
      <c r="N60" s="4" t="s">
        <v>28</v>
      </c>
    </row>
    <row r="61" spans="1:14" ht="13.5" customHeight="1" x14ac:dyDescent="0.25">
      <c r="A61" s="11"/>
      <c r="B61" s="10"/>
      <c r="C61" s="10"/>
      <c r="D61" s="17"/>
      <c r="E61" s="61"/>
      <c r="F61" s="77" t="s">
        <v>130</v>
      </c>
      <c r="G61" s="46">
        <f>SUM(G14:G58)</f>
        <v>129</v>
      </c>
      <c r="H61" s="6"/>
      <c r="I61" s="13">
        <f>SUM(I11,I22,I28,I39,I48,I59)</f>
        <v>22.75432</v>
      </c>
      <c r="J61" s="19" t="s">
        <v>12</v>
      </c>
      <c r="K61" s="19"/>
      <c r="L61" s="9" t="s">
        <v>28</v>
      </c>
      <c r="M61" s="9"/>
      <c r="N61" s="4" t="s">
        <v>28</v>
      </c>
    </row>
    <row r="62" spans="1:14" x14ac:dyDescent="0.25">
      <c r="A62" s="11"/>
      <c r="D62" s="41"/>
      <c r="E62" s="68"/>
      <c r="F62" s="39"/>
      <c r="G62" s="40"/>
      <c r="H62" s="40"/>
      <c r="I62" s="40"/>
      <c r="J62" s="21"/>
      <c r="K62" s="7"/>
      <c r="L62" s="9" t="s">
        <v>28</v>
      </c>
      <c r="M62" s="22"/>
      <c r="N62" s="4" t="s">
        <v>28</v>
      </c>
    </row>
    <row r="63" spans="1:14" ht="32.25" customHeight="1" x14ac:dyDescent="0.25">
      <c r="D63"/>
      <c r="E63"/>
      <c r="L63"/>
      <c r="M63"/>
      <c r="N63"/>
    </row>
    <row r="64" spans="1:14" ht="23.25" customHeight="1" x14ac:dyDescent="0.25">
      <c r="A64" t="s">
        <v>28</v>
      </c>
      <c r="D64"/>
      <c r="E64"/>
      <c r="L64"/>
      <c r="M64"/>
      <c r="N64"/>
    </row>
    <row r="65" spans="1:14" x14ac:dyDescent="0.25">
      <c r="A65" t="s">
        <v>28</v>
      </c>
      <c r="D65"/>
      <c r="E65"/>
      <c r="L65"/>
      <c r="M65"/>
      <c r="N65"/>
    </row>
    <row r="66" spans="1:14" x14ac:dyDescent="0.25">
      <c r="A66" t="s">
        <v>28</v>
      </c>
      <c r="D66"/>
      <c r="E66"/>
      <c r="L66"/>
      <c r="M66"/>
      <c r="N66"/>
    </row>
    <row r="67" spans="1:14" outlineLevel="1" x14ac:dyDescent="0.25">
      <c r="D67"/>
      <c r="E67"/>
      <c r="L67"/>
      <c r="M67"/>
      <c r="N67"/>
    </row>
    <row r="68" spans="1:14" x14ac:dyDescent="0.25">
      <c r="D68"/>
      <c r="E68"/>
      <c r="L68"/>
      <c r="M68"/>
      <c r="N68"/>
    </row>
    <row r="69" spans="1:14" x14ac:dyDescent="0.25">
      <c r="D69"/>
      <c r="E69"/>
      <c r="L69"/>
      <c r="M69"/>
      <c r="N69"/>
    </row>
    <row r="70" spans="1:14" x14ac:dyDescent="0.25">
      <c r="D70"/>
      <c r="E70"/>
      <c r="L70"/>
      <c r="M70"/>
      <c r="N70"/>
    </row>
    <row r="71" spans="1:14" x14ac:dyDescent="0.25">
      <c r="D71"/>
      <c r="E71"/>
      <c r="L71"/>
      <c r="M71"/>
      <c r="N71"/>
    </row>
    <row r="72" spans="1:14" x14ac:dyDescent="0.25">
      <c r="D72"/>
      <c r="E72"/>
      <c r="L72"/>
      <c r="M72"/>
      <c r="N72"/>
    </row>
    <row r="73" spans="1:14" x14ac:dyDescent="0.25">
      <c r="D73"/>
      <c r="E73"/>
      <c r="L73"/>
      <c r="M73"/>
      <c r="N73"/>
    </row>
    <row r="74" spans="1:14" outlineLevel="1" x14ac:dyDescent="0.25">
      <c r="D74"/>
      <c r="E74"/>
      <c r="L74"/>
      <c r="M74"/>
      <c r="N74"/>
    </row>
    <row r="75" spans="1:14" x14ac:dyDescent="0.25">
      <c r="D75"/>
      <c r="E75"/>
      <c r="L75"/>
      <c r="M75"/>
      <c r="N75"/>
    </row>
    <row r="76" spans="1:14" x14ac:dyDescent="0.25">
      <c r="D76"/>
      <c r="E76"/>
      <c r="L76"/>
      <c r="M76"/>
      <c r="N76"/>
    </row>
    <row r="77" spans="1:14" x14ac:dyDescent="0.25">
      <c r="D77"/>
      <c r="E77"/>
      <c r="L77"/>
      <c r="M77"/>
      <c r="N77"/>
    </row>
    <row r="78" spans="1:14" x14ac:dyDescent="0.25">
      <c r="D78"/>
      <c r="E78"/>
      <c r="L78"/>
      <c r="M78"/>
      <c r="N78"/>
    </row>
    <row r="79" spans="1:14" x14ac:dyDescent="0.25">
      <c r="D79"/>
      <c r="E79"/>
      <c r="L79"/>
      <c r="M79"/>
      <c r="N79"/>
    </row>
    <row r="80" spans="1:14" x14ac:dyDescent="0.25">
      <c r="L80" s="9" t="s">
        <v>28</v>
      </c>
    </row>
    <row r="81" spans="12:12" x14ac:dyDescent="0.25">
      <c r="L81" s="9" t="s">
        <v>28</v>
      </c>
    </row>
  </sheetData>
  <mergeCells count="3">
    <mergeCell ref="A2:L2"/>
    <mergeCell ref="A4:L4"/>
    <mergeCell ref="A3:L3"/>
  </mergeCells>
  <hyperlinks>
    <hyperlink ref="K41" r:id="rId1"/>
    <hyperlink ref="K24" r:id="rId2"/>
    <hyperlink ref="M24" r:id="rId3"/>
    <hyperlink ref="M41" r:id="rId4"/>
    <hyperlink ref="K43" r:id="rId5"/>
    <hyperlink ref="K26" r:id="rId6"/>
    <hyperlink ref="M27" r:id="rId7"/>
    <hyperlink ref="K27" r:id="rId8"/>
    <hyperlink ref="M19" r:id="rId9"/>
    <hyperlink ref="M26" r:id="rId10"/>
    <hyperlink ref="M43" r:id="rId11"/>
    <hyperlink ref="K44" r:id="rId12"/>
    <hyperlink ref="M50" r:id="rId13"/>
    <hyperlink ref="K50" r:id="rId14"/>
    <hyperlink ref="K51" r:id="rId15"/>
    <hyperlink ref="M52" r:id="rId16"/>
    <hyperlink ref="M51" r:id="rId17"/>
    <hyperlink ref="K56" r:id="rId18"/>
    <hyperlink ref="K57" r:id="rId19"/>
    <hyperlink ref="M56" r:id="rId20"/>
    <hyperlink ref="M57" r:id="rId21"/>
    <hyperlink ref="M18" r:id="rId22"/>
    <hyperlink ref="K18" r:id="rId23"/>
    <hyperlink ref="M55" r:id="rId24"/>
    <hyperlink ref="K55" r:id="rId25"/>
    <hyperlink ref="K58" r:id="rId26"/>
    <hyperlink ref="K21" r:id="rId27"/>
    <hyperlink ref="K19" r:id="rId28"/>
    <hyperlink ref="M16" r:id="rId29"/>
    <hyperlink ref="K16" r:id="rId30"/>
    <hyperlink ref="K30" r:id="rId31"/>
    <hyperlink ref="M30" r:id="rId32"/>
    <hyperlink ref="K32" r:id="rId33"/>
    <hyperlink ref="K34" r:id="rId34"/>
    <hyperlink ref="K15" r:id="rId35"/>
    <hyperlink ref="M20" r:id="rId36"/>
    <hyperlink ref="K20" r:id="rId37"/>
    <hyperlink ref="K42" r:id="rId38"/>
    <hyperlink ref="K47" r:id="rId39"/>
    <hyperlink ref="M31:M38" r:id="rId40" display="http://www.samsungsem.com/global/support/library/product-catalog/__icsFiles/afieldfile/2015/01/12/CHIP_RESISTOR_150112_1.pdf"/>
    <hyperlink ref="M47" r:id="rId41"/>
    <hyperlink ref="M53" r:id="rId42"/>
    <hyperlink ref="M54" r:id="rId43"/>
    <hyperlink ref="K53" r:id="rId44"/>
  </hyperlinks>
  <pageMargins left="0.5" right="0.5" top="0.5" bottom="0.5" header="0.3" footer="0.3"/>
  <pageSetup scale="44" orientation="landscape" r:id="rId45"/>
  <rowBreaks count="1" manualBreakCount="1">
    <brk id="65" max="16383" man="1"/>
  </rowBreaks>
  <colBreaks count="2" manualBreakCount="2">
    <brk id="13" max="1048575" man="1"/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 D BOM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cp:lastPrinted>2013-10-09T00:11:10Z</cp:lastPrinted>
  <dcterms:created xsi:type="dcterms:W3CDTF">2013-08-16T02:26:17Z</dcterms:created>
  <dcterms:modified xsi:type="dcterms:W3CDTF">2015-11-11T01:14:41Z</dcterms:modified>
</cp:coreProperties>
</file>