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E:\practice\"/>
    </mc:Choice>
  </mc:AlternateContent>
  <xr:revisionPtr revIDLastSave="0" documentId="13_ncr:1_{DA4EF975-1373-408E-8F32-9E6B952A15FA}" xr6:coauthVersionLast="47" xr6:coauthVersionMax="47" xr10:uidLastSave="{00000000-0000-0000-0000-000000000000}"/>
  <bookViews>
    <workbookView xWindow="-120" yWindow="-120" windowWidth="20730" windowHeight="11160" firstSheet="1" activeTab="6" xr2:uid="{43151D8F-85B5-4B10-AE7D-EE50D4AB47AB}"/>
  </bookViews>
  <sheets>
    <sheet name="Sheet2" sheetId="3" r:id="rId1"/>
    <sheet name="top 10 movie " sheetId="2" r:id="rId2"/>
    <sheet name="genure " sheetId="7" r:id="rId3"/>
    <sheet name="top languages " sheetId="8" r:id="rId4"/>
    <sheet name="year " sheetId="5" r:id="rId5"/>
    <sheet name="month" sheetId="6" r:id="rId6"/>
    <sheet name="NetflixOriginals" sheetId="1" r:id="rId7"/>
    <sheet name="Sheet3" sheetId="10" r:id="rId8"/>
  </sheets>
  <definedNames>
    <definedName name="_xlnm._FilterDatabase" localSheetId="6" hidden="1">NetflixOriginals!$A$1:$O$585</definedName>
    <definedName name="Slicer_month">#N/A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0" l="1"/>
  <c r="C2" i="8"/>
  <c r="L4" i="7"/>
  <c r="A2" i="2"/>
  <c r="F2" i="1"/>
  <c r="C2" i="1" s="1"/>
  <c r="F3" i="1"/>
  <c r="C3" i="1" s="1"/>
  <c r="F4" i="1"/>
  <c r="F5" i="1"/>
  <c r="F6" i="1"/>
  <c r="F7" i="1"/>
  <c r="F8" i="1"/>
  <c r="D8" i="1" s="1"/>
  <c r="F9" i="1"/>
  <c r="F10" i="1"/>
  <c r="F11" i="1"/>
  <c r="F12" i="1"/>
  <c r="F13" i="1"/>
  <c r="F14" i="1"/>
  <c r="F15" i="1"/>
  <c r="F16" i="1"/>
  <c r="F17" i="1"/>
  <c r="F18" i="1"/>
  <c r="D18" i="1" s="1"/>
  <c r="F19" i="1"/>
  <c r="F20" i="1"/>
  <c r="F21" i="1"/>
  <c r="F22" i="1"/>
  <c r="F23" i="1"/>
  <c r="F24" i="1"/>
  <c r="D24" i="1" s="1"/>
  <c r="F25" i="1"/>
  <c r="F26" i="1"/>
  <c r="F27" i="1"/>
  <c r="F28" i="1"/>
  <c r="F29" i="1"/>
  <c r="F30" i="1"/>
  <c r="F31" i="1"/>
  <c r="F32" i="1"/>
  <c r="F33" i="1"/>
  <c r="F34" i="1"/>
  <c r="F35" i="1"/>
  <c r="F36" i="1"/>
  <c r="D36" i="1" s="1"/>
  <c r="F37" i="1"/>
  <c r="F38" i="1"/>
  <c r="F39" i="1"/>
  <c r="F40" i="1"/>
  <c r="D40" i="1" s="1"/>
  <c r="F41" i="1"/>
  <c r="F42" i="1"/>
  <c r="F43" i="1"/>
  <c r="F44" i="1"/>
  <c r="D44" i="1" s="1"/>
  <c r="F45" i="1"/>
  <c r="F46" i="1"/>
  <c r="E46" i="1" s="1"/>
  <c r="F47" i="1"/>
  <c r="F48" i="1"/>
  <c r="D48" i="1" s="1"/>
  <c r="F49" i="1"/>
  <c r="C49" i="1" s="1"/>
  <c r="F50" i="1"/>
  <c r="E50" i="1" s="1"/>
  <c r="F51" i="1"/>
  <c r="F52" i="1"/>
  <c r="E52" i="1" s="1"/>
  <c r="F53" i="1"/>
  <c r="C53" i="1" s="1"/>
  <c r="F54" i="1"/>
  <c r="F55" i="1"/>
  <c r="F56" i="1"/>
  <c r="E56" i="1" s="1"/>
  <c r="F57" i="1"/>
  <c r="F58" i="1"/>
  <c r="F59" i="1"/>
  <c r="F60" i="1"/>
  <c r="E60" i="1" s="1"/>
  <c r="F61" i="1"/>
  <c r="C61" i="1" s="1"/>
  <c r="F62" i="1"/>
  <c r="E62" i="1" s="1"/>
  <c r="F63" i="1"/>
  <c r="C63" i="1" s="1"/>
  <c r="F64" i="1"/>
  <c r="F65" i="1"/>
  <c r="C65" i="1" s="1"/>
  <c r="F66" i="1"/>
  <c r="E66" i="1" s="1"/>
  <c r="F67" i="1"/>
  <c r="F68" i="1"/>
  <c r="E68" i="1" s="1"/>
  <c r="F69" i="1"/>
  <c r="C69" i="1" s="1"/>
  <c r="F70" i="1"/>
  <c r="F71" i="1"/>
  <c r="C71" i="1" s="1"/>
  <c r="F72" i="1"/>
  <c r="E72" i="1" s="1"/>
  <c r="F73" i="1"/>
  <c r="F74" i="1"/>
  <c r="E74" i="1" s="1"/>
  <c r="F75" i="1"/>
  <c r="F76" i="1"/>
  <c r="E76" i="1" s="1"/>
  <c r="F77" i="1"/>
  <c r="C77" i="1" s="1"/>
  <c r="F78" i="1"/>
  <c r="E78" i="1" s="1"/>
  <c r="F79" i="1"/>
  <c r="C79" i="1" s="1"/>
  <c r="F80" i="1"/>
  <c r="F81" i="1"/>
  <c r="C81" i="1" s="1"/>
  <c r="F82" i="1"/>
  <c r="E82" i="1" s="1"/>
  <c r="F83" i="1"/>
  <c r="F84" i="1"/>
  <c r="E84" i="1" s="1"/>
  <c r="F85" i="1"/>
  <c r="C85" i="1" s="1"/>
  <c r="F86" i="1"/>
  <c r="F87" i="1"/>
  <c r="F88" i="1"/>
  <c r="E88" i="1" s="1"/>
  <c r="F89" i="1"/>
  <c r="F90" i="1"/>
  <c r="E90" i="1" s="1"/>
  <c r="F91" i="1"/>
  <c r="F92" i="1"/>
  <c r="E92" i="1" s="1"/>
  <c r="F93" i="1"/>
  <c r="F94" i="1"/>
  <c r="E94" i="1" s="1"/>
  <c r="F95" i="1"/>
  <c r="C95" i="1" s="1"/>
  <c r="F96" i="1"/>
  <c r="D96" i="1" s="1"/>
  <c r="F97" i="1"/>
  <c r="C97" i="1" s="1"/>
  <c r="F98" i="1"/>
  <c r="E98" i="1" s="1"/>
  <c r="F99" i="1"/>
  <c r="F100" i="1"/>
  <c r="E100" i="1" s="1"/>
  <c r="F101" i="1"/>
  <c r="C101" i="1" s="1"/>
  <c r="F102" i="1"/>
  <c r="F103" i="1"/>
  <c r="C103" i="1" s="1"/>
  <c r="F104" i="1"/>
  <c r="E104" i="1" s="1"/>
  <c r="F105" i="1"/>
  <c r="F106" i="1"/>
  <c r="E106" i="1" s="1"/>
  <c r="F107" i="1"/>
  <c r="F108" i="1"/>
  <c r="E108" i="1" s="1"/>
  <c r="F109" i="1"/>
  <c r="C109" i="1" s="1"/>
  <c r="F110" i="1"/>
  <c r="C110" i="1" s="1"/>
  <c r="F111" i="1"/>
  <c r="C111" i="1" s="1"/>
  <c r="F112" i="1"/>
  <c r="F113" i="1"/>
  <c r="C113" i="1" s="1"/>
  <c r="F114" i="1"/>
  <c r="E114" i="1" s="1"/>
  <c r="F115" i="1"/>
  <c r="F116" i="1"/>
  <c r="E116" i="1" s="1"/>
  <c r="F117" i="1"/>
  <c r="C117" i="1" s="1"/>
  <c r="F118" i="1"/>
  <c r="F119" i="1"/>
  <c r="F120" i="1"/>
  <c r="E120" i="1" s="1"/>
  <c r="F121" i="1"/>
  <c r="F122" i="1"/>
  <c r="E122" i="1" s="1"/>
  <c r="F123" i="1"/>
  <c r="F124" i="1"/>
  <c r="E124" i="1" s="1"/>
  <c r="F125" i="1"/>
  <c r="C125" i="1" s="1"/>
  <c r="F126" i="1"/>
  <c r="F127" i="1"/>
  <c r="D127" i="1" s="1"/>
  <c r="F128" i="1"/>
  <c r="F129" i="1"/>
  <c r="E129" i="1" s="1"/>
  <c r="F130" i="1"/>
  <c r="F131" i="1"/>
  <c r="D131" i="1" s="1"/>
  <c r="F132" i="1"/>
  <c r="E132" i="1" s="1"/>
  <c r="F133" i="1"/>
  <c r="C133" i="1" s="1"/>
  <c r="F134" i="1"/>
  <c r="F135" i="1"/>
  <c r="F136" i="1"/>
  <c r="C136" i="1" s="1"/>
  <c r="F137" i="1"/>
  <c r="F138" i="1"/>
  <c r="E138" i="1" s="1"/>
  <c r="F139" i="1"/>
  <c r="E139" i="1" s="1"/>
  <c r="F140" i="1"/>
  <c r="E140" i="1" s="1"/>
  <c r="F141" i="1"/>
  <c r="C141" i="1" s="1"/>
  <c r="F142" i="1"/>
  <c r="F143" i="1"/>
  <c r="D143" i="1" s="1"/>
  <c r="F144" i="1"/>
  <c r="F145" i="1"/>
  <c r="E145" i="1" s="1"/>
  <c r="F146" i="1"/>
  <c r="E146" i="1" s="1"/>
  <c r="F147" i="1"/>
  <c r="C147" i="1" s="1"/>
  <c r="F148" i="1"/>
  <c r="E148" i="1" s="1"/>
  <c r="F149" i="1"/>
  <c r="C149" i="1" s="1"/>
  <c r="F150" i="1"/>
  <c r="F151" i="1"/>
  <c r="E151" i="1" s="1"/>
  <c r="F152" i="1"/>
  <c r="C152" i="1" s="1"/>
  <c r="F153" i="1"/>
  <c r="F154" i="1"/>
  <c r="E154" i="1" s="1"/>
  <c r="F155" i="1"/>
  <c r="E155" i="1" s="1"/>
  <c r="F156" i="1"/>
  <c r="E156" i="1" s="1"/>
  <c r="F157" i="1"/>
  <c r="C157" i="1" s="1"/>
  <c r="F158" i="1"/>
  <c r="D158" i="1" s="1"/>
  <c r="F159" i="1"/>
  <c r="F160" i="1"/>
  <c r="F161" i="1"/>
  <c r="E161" i="1" s="1"/>
  <c r="F162" i="1"/>
  <c r="E162" i="1" s="1"/>
  <c r="F163" i="1"/>
  <c r="C163" i="1" s="1"/>
  <c r="F164" i="1"/>
  <c r="E164" i="1" s="1"/>
  <c r="F165" i="1"/>
  <c r="C165" i="1" s="1"/>
  <c r="F166" i="1"/>
  <c r="F167" i="1"/>
  <c r="C167" i="1" s="1"/>
  <c r="F168" i="1"/>
  <c r="F169" i="1"/>
  <c r="D169" i="1" s="1"/>
  <c r="F170" i="1"/>
  <c r="E170" i="1" s="1"/>
  <c r="F171" i="1"/>
  <c r="E171" i="1" s="1"/>
  <c r="F172" i="1"/>
  <c r="E172" i="1" s="1"/>
  <c r="F173" i="1"/>
  <c r="C173" i="1" s="1"/>
  <c r="F174" i="1"/>
  <c r="C174" i="1" s="1"/>
  <c r="F175" i="1"/>
  <c r="D175" i="1" s="1"/>
  <c r="F176" i="1"/>
  <c r="C176" i="1" s="1"/>
  <c r="F177" i="1"/>
  <c r="C177" i="1" s="1"/>
  <c r="F178" i="1"/>
  <c r="F179" i="1"/>
  <c r="D179" i="1" s="1"/>
  <c r="F180" i="1"/>
  <c r="F181" i="1"/>
  <c r="C181" i="1" s="1"/>
  <c r="F182" i="1"/>
  <c r="F183" i="1"/>
  <c r="E183" i="1" s="1"/>
  <c r="F184" i="1"/>
  <c r="F185" i="1"/>
  <c r="C185" i="1" s="1"/>
  <c r="F186" i="1"/>
  <c r="F187" i="1"/>
  <c r="C187" i="1" s="1"/>
  <c r="F188" i="1"/>
  <c r="F189" i="1"/>
  <c r="C189" i="1" s="1"/>
  <c r="F190" i="1"/>
  <c r="D190" i="1" s="1"/>
  <c r="F191" i="1"/>
  <c r="C191" i="1" s="1"/>
  <c r="F192" i="1"/>
  <c r="D192" i="1" s="1"/>
  <c r="F193" i="1"/>
  <c r="C193" i="1" s="1"/>
  <c r="F194" i="1"/>
  <c r="C194" i="1" s="1"/>
  <c r="F195" i="1"/>
  <c r="E195" i="1" s="1"/>
  <c r="F196" i="1"/>
  <c r="D196" i="1" s="1"/>
  <c r="F197" i="1"/>
  <c r="F198" i="1"/>
  <c r="D198" i="1" s="1"/>
  <c r="F199" i="1"/>
  <c r="C199" i="1" s="1"/>
  <c r="F200" i="1"/>
  <c r="E200" i="1" s="1"/>
  <c r="F201" i="1"/>
  <c r="C201" i="1" s="1"/>
  <c r="F202" i="1"/>
  <c r="D202" i="1" s="1"/>
  <c r="F203" i="1"/>
  <c r="D203" i="1" s="1"/>
  <c r="F204" i="1"/>
  <c r="E204" i="1" s="1"/>
  <c r="F205" i="1"/>
  <c r="C205" i="1" s="1"/>
  <c r="F206" i="1"/>
  <c r="F207" i="1"/>
  <c r="D207" i="1" s="1"/>
  <c r="F208" i="1"/>
  <c r="C208" i="1" s="1"/>
  <c r="F209" i="1"/>
  <c r="C209" i="1" s="1"/>
  <c r="F210" i="1"/>
  <c r="D210" i="1" s="1"/>
  <c r="F211" i="1"/>
  <c r="E211" i="1" s="1"/>
  <c r="F212" i="1"/>
  <c r="F213" i="1"/>
  <c r="F214" i="1"/>
  <c r="D214" i="1" s="1"/>
  <c r="F215" i="1"/>
  <c r="C215" i="1" s="1"/>
  <c r="F216" i="1"/>
  <c r="E216" i="1" s="1"/>
  <c r="F217" i="1"/>
  <c r="C217" i="1" s="1"/>
  <c r="F218" i="1"/>
  <c r="C218" i="1" s="1"/>
  <c r="F219" i="1"/>
  <c r="D219" i="1" s="1"/>
  <c r="F220" i="1"/>
  <c r="E220" i="1" s="1"/>
  <c r="F221" i="1"/>
  <c r="C221" i="1" s="1"/>
  <c r="F222" i="1"/>
  <c r="C222" i="1" s="1"/>
  <c r="F223" i="1"/>
  <c r="D223" i="1" s="1"/>
  <c r="F224" i="1"/>
  <c r="C224" i="1" s="1"/>
  <c r="F225" i="1"/>
  <c r="C225" i="1" s="1"/>
  <c r="F226" i="1"/>
  <c r="C226" i="1" s="1"/>
  <c r="F227" i="1"/>
  <c r="F228" i="1"/>
  <c r="C228" i="1" s="1"/>
  <c r="F229" i="1"/>
  <c r="F230" i="1"/>
  <c r="D230" i="1" s="1"/>
  <c r="F231" i="1"/>
  <c r="C231" i="1" s="1"/>
  <c r="F232" i="1"/>
  <c r="E232" i="1" s="1"/>
  <c r="F233" i="1"/>
  <c r="C233" i="1" s="1"/>
  <c r="F234" i="1"/>
  <c r="C234" i="1" s="1"/>
  <c r="F235" i="1"/>
  <c r="C235" i="1" s="1"/>
  <c r="F236" i="1"/>
  <c r="E236" i="1" s="1"/>
  <c r="F237" i="1"/>
  <c r="E237" i="1" s="1"/>
  <c r="F238" i="1"/>
  <c r="F239" i="1"/>
  <c r="F240" i="1"/>
  <c r="C240" i="1" s="1"/>
  <c r="F241" i="1"/>
  <c r="C241" i="1" s="1"/>
  <c r="F242" i="1"/>
  <c r="C242" i="1" s="1"/>
  <c r="F243" i="1"/>
  <c r="E243" i="1" s="1"/>
  <c r="F244" i="1"/>
  <c r="C244" i="1" s="1"/>
  <c r="F245" i="1"/>
  <c r="D245" i="1" s="1"/>
  <c r="F246" i="1"/>
  <c r="D246" i="1" s="1"/>
  <c r="F247" i="1"/>
  <c r="C247" i="1" s="1"/>
  <c r="F248" i="1"/>
  <c r="E248" i="1" s="1"/>
  <c r="F249" i="1"/>
  <c r="C249" i="1" s="1"/>
  <c r="F250" i="1"/>
  <c r="C250" i="1" s="1"/>
  <c r="F251" i="1"/>
  <c r="C251" i="1" s="1"/>
  <c r="F252" i="1"/>
  <c r="D252" i="1" s="1"/>
  <c r="F253" i="1"/>
  <c r="E253" i="1" s="1"/>
  <c r="F254" i="1"/>
  <c r="F255" i="1"/>
  <c r="D255" i="1" s="1"/>
  <c r="F256" i="1"/>
  <c r="C256" i="1" s="1"/>
  <c r="F257" i="1"/>
  <c r="C257" i="1" s="1"/>
  <c r="F258" i="1"/>
  <c r="C258" i="1" s="1"/>
  <c r="F259" i="1"/>
  <c r="E259" i="1" s="1"/>
  <c r="F260" i="1"/>
  <c r="C260" i="1" s="1"/>
  <c r="F261" i="1"/>
  <c r="D261" i="1" s="1"/>
  <c r="F262" i="1"/>
  <c r="D262" i="1" s="1"/>
  <c r="F263" i="1"/>
  <c r="C263" i="1" s="1"/>
  <c r="F264" i="1"/>
  <c r="E264" i="1" s="1"/>
  <c r="F265" i="1"/>
  <c r="F266" i="1"/>
  <c r="C266" i="1" s="1"/>
  <c r="F267" i="1"/>
  <c r="C267" i="1" s="1"/>
  <c r="F268" i="1"/>
  <c r="D268" i="1" s="1"/>
  <c r="F269" i="1"/>
  <c r="E269" i="1" s="1"/>
  <c r="F270" i="1"/>
  <c r="E270" i="1" s="1"/>
  <c r="F271" i="1"/>
  <c r="D271" i="1" s="1"/>
  <c r="F272" i="1"/>
  <c r="C272" i="1" s="1"/>
  <c r="F273" i="1"/>
  <c r="C273" i="1" s="1"/>
  <c r="F274" i="1"/>
  <c r="C274" i="1" s="1"/>
  <c r="F275" i="1"/>
  <c r="F276" i="1"/>
  <c r="C276" i="1" s="1"/>
  <c r="F277" i="1"/>
  <c r="F278" i="1"/>
  <c r="D278" i="1" s="1"/>
  <c r="F279" i="1"/>
  <c r="C279" i="1" s="1"/>
  <c r="F280" i="1"/>
  <c r="E280" i="1" s="1"/>
  <c r="F281" i="1"/>
  <c r="C281" i="1" s="1"/>
  <c r="F282" i="1"/>
  <c r="C282" i="1" s="1"/>
  <c r="F283" i="1"/>
  <c r="C283" i="1" s="1"/>
  <c r="F284" i="1"/>
  <c r="D284" i="1" s="1"/>
  <c r="F285" i="1"/>
  <c r="F286" i="1"/>
  <c r="E286" i="1" s="1"/>
  <c r="F287" i="1"/>
  <c r="F288" i="1"/>
  <c r="C288" i="1" s="1"/>
  <c r="F289" i="1"/>
  <c r="C289" i="1" s="1"/>
  <c r="F290" i="1"/>
  <c r="D290" i="1" s="1"/>
  <c r="F291" i="1"/>
  <c r="E291" i="1" s="1"/>
  <c r="F292" i="1"/>
  <c r="F293" i="1"/>
  <c r="D293" i="1" s="1"/>
  <c r="F294" i="1"/>
  <c r="D294" i="1" s="1"/>
  <c r="F295" i="1"/>
  <c r="F296" i="1"/>
  <c r="D296" i="1" s="1"/>
  <c r="F297" i="1"/>
  <c r="E297" i="1" s="1"/>
  <c r="F298" i="1"/>
  <c r="D298" i="1" s="1"/>
  <c r="F299" i="1"/>
  <c r="E299" i="1" s="1"/>
  <c r="F300" i="1"/>
  <c r="D300" i="1" s="1"/>
  <c r="F301" i="1"/>
  <c r="E301" i="1" s="1"/>
  <c r="F302" i="1"/>
  <c r="D302" i="1" s="1"/>
  <c r="F303" i="1"/>
  <c r="F304" i="1"/>
  <c r="D304" i="1" s="1"/>
  <c r="F305" i="1"/>
  <c r="E305" i="1" s="1"/>
  <c r="F306" i="1"/>
  <c r="D306" i="1" s="1"/>
  <c r="F307" i="1"/>
  <c r="E307" i="1" s="1"/>
  <c r="F308" i="1"/>
  <c r="D308" i="1" s="1"/>
  <c r="F309" i="1"/>
  <c r="E309" i="1" s="1"/>
  <c r="F310" i="1"/>
  <c r="D310" i="1" s="1"/>
  <c r="F311" i="1"/>
  <c r="F312" i="1"/>
  <c r="D312" i="1" s="1"/>
  <c r="F313" i="1"/>
  <c r="E313" i="1" s="1"/>
  <c r="F314" i="1"/>
  <c r="D314" i="1" s="1"/>
  <c r="F315" i="1"/>
  <c r="E315" i="1" s="1"/>
  <c r="F316" i="1"/>
  <c r="D316" i="1" s="1"/>
  <c r="F317" i="1"/>
  <c r="E317" i="1" s="1"/>
  <c r="F318" i="1"/>
  <c r="D318" i="1" s="1"/>
  <c r="F319" i="1"/>
  <c r="F320" i="1"/>
  <c r="D320" i="1" s="1"/>
  <c r="F321" i="1"/>
  <c r="E321" i="1" s="1"/>
  <c r="F322" i="1"/>
  <c r="D322" i="1" s="1"/>
  <c r="F323" i="1"/>
  <c r="E323" i="1" s="1"/>
  <c r="F324" i="1"/>
  <c r="D324" i="1" s="1"/>
  <c r="F325" i="1"/>
  <c r="E325" i="1" s="1"/>
  <c r="F326" i="1"/>
  <c r="D326" i="1" s="1"/>
  <c r="F327" i="1"/>
  <c r="F328" i="1"/>
  <c r="D328" i="1" s="1"/>
  <c r="F329" i="1"/>
  <c r="E329" i="1" s="1"/>
  <c r="F330" i="1"/>
  <c r="D330" i="1" s="1"/>
  <c r="F331" i="1"/>
  <c r="E331" i="1" s="1"/>
  <c r="F332" i="1"/>
  <c r="D332" i="1" s="1"/>
  <c r="F333" i="1"/>
  <c r="E333" i="1" s="1"/>
  <c r="F334" i="1"/>
  <c r="D334" i="1" s="1"/>
  <c r="F335" i="1"/>
  <c r="F336" i="1"/>
  <c r="D336" i="1" s="1"/>
  <c r="F337" i="1"/>
  <c r="E337" i="1" s="1"/>
  <c r="F338" i="1"/>
  <c r="D338" i="1" s="1"/>
  <c r="F339" i="1"/>
  <c r="E339" i="1" s="1"/>
  <c r="F340" i="1"/>
  <c r="D340" i="1" s="1"/>
  <c r="F341" i="1"/>
  <c r="E341" i="1" s="1"/>
  <c r="F342" i="1"/>
  <c r="D342" i="1" s="1"/>
  <c r="F343" i="1"/>
  <c r="F344" i="1"/>
  <c r="D344" i="1" s="1"/>
  <c r="F345" i="1"/>
  <c r="E345" i="1" s="1"/>
  <c r="F346" i="1"/>
  <c r="D346" i="1" s="1"/>
  <c r="F347" i="1"/>
  <c r="E347" i="1" s="1"/>
  <c r="F348" i="1"/>
  <c r="D348" i="1" s="1"/>
  <c r="F349" i="1"/>
  <c r="E349" i="1" s="1"/>
  <c r="F350" i="1"/>
  <c r="D350" i="1" s="1"/>
  <c r="F351" i="1"/>
  <c r="F352" i="1"/>
  <c r="D352" i="1" s="1"/>
  <c r="F353" i="1"/>
  <c r="E353" i="1" s="1"/>
  <c r="F354" i="1"/>
  <c r="D354" i="1" s="1"/>
  <c r="F355" i="1"/>
  <c r="E355" i="1" s="1"/>
  <c r="F356" i="1"/>
  <c r="D356" i="1" s="1"/>
  <c r="F357" i="1"/>
  <c r="E357" i="1" s="1"/>
  <c r="F358" i="1"/>
  <c r="D358" i="1" s="1"/>
  <c r="F359" i="1"/>
  <c r="F360" i="1"/>
  <c r="D360" i="1" s="1"/>
  <c r="F361" i="1"/>
  <c r="E361" i="1" s="1"/>
  <c r="F362" i="1"/>
  <c r="D362" i="1" s="1"/>
  <c r="F363" i="1"/>
  <c r="E363" i="1" s="1"/>
  <c r="F364" i="1"/>
  <c r="D364" i="1" s="1"/>
  <c r="F365" i="1"/>
  <c r="E365" i="1" s="1"/>
  <c r="F366" i="1"/>
  <c r="D366" i="1" s="1"/>
  <c r="F367" i="1"/>
  <c r="F368" i="1"/>
  <c r="D368" i="1" s="1"/>
  <c r="F369" i="1"/>
  <c r="D369" i="1" s="1"/>
  <c r="F370" i="1"/>
  <c r="D370" i="1" s="1"/>
  <c r="F371" i="1"/>
  <c r="E371" i="1" s="1"/>
  <c r="F372" i="1"/>
  <c r="D372" i="1" s="1"/>
  <c r="F373" i="1"/>
  <c r="C373" i="1" s="1"/>
  <c r="F374" i="1"/>
  <c r="F375" i="1"/>
  <c r="C375" i="1" s="1"/>
  <c r="F376" i="1"/>
  <c r="D376" i="1" s="1"/>
  <c r="F377" i="1"/>
  <c r="D377" i="1" s="1"/>
  <c r="F378" i="1"/>
  <c r="D378" i="1" s="1"/>
  <c r="F379" i="1"/>
  <c r="C379" i="1" s="1"/>
  <c r="F380" i="1"/>
  <c r="D380" i="1" s="1"/>
  <c r="F381" i="1"/>
  <c r="C381" i="1" s="1"/>
  <c r="F382" i="1"/>
  <c r="D382" i="1" s="1"/>
  <c r="F383" i="1"/>
  <c r="F384" i="1"/>
  <c r="D384" i="1" s="1"/>
  <c r="F385" i="1"/>
  <c r="C385" i="1" s="1"/>
  <c r="F386" i="1"/>
  <c r="D386" i="1" s="1"/>
  <c r="F387" i="1"/>
  <c r="E387" i="1" s="1"/>
  <c r="F388" i="1"/>
  <c r="D388" i="1" s="1"/>
  <c r="F389" i="1"/>
  <c r="C389" i="1" s="1"/>
  <c r="F390" i="1"/>
  <c r="F391" i="1"/>
  <c r="C391" i="1" s="1"/>
  <c r="F392" i="1"/>
  <c r="D392" i="1" s="1"/>
  <c r="F393" i="1"/>
  <c r="D393" i="1" s="1"/>
  <c r="F394" i="1"/>
  <c r="D394" i="1" s="1"/>
  <c r="F395" i="1"/>
  <c r="C395" i="1" s="1"/>
  <c r="F396" i="1"/>
  <c r="D396" i="1" s="1"/>
  <c r="F397" i="1"/>
  <c r="E397" i="1" s="1"/>
  <c r="F398" i="1"/>
  <c r="D398" i="1" s="1"/>
  <c r="F399" i="1"/>
  <c r="F400" i="1"/>
  <c r="D400" i="1" s="1"/>
  <c r="F401" i="1"/>
  <c r="D401" i="1" s="1"/>
  <c r="F402" i="1"/>
  <c r="D402" i="1" s="1"/>
  <c r="F403" i="1"/>
  <c r="E403" i="1" s="1"/>
  <c r="F404" i="1"/>
  <c r="D404" i="1" s="1"/>
  <c r="F405" i="1"/>
  <c r="C405" i="1" s="1"/>
  <c r="F406" i="1"/>
  <c r="F407" i="1"/>
  <c r="F408" i="1"/>
  <c r="D408" i="1" s="1"/>
  <c r="F409" i="1"/>
  <c r="D409" i="1" s="1"/>
  <c r="F410" i="1"/>
  <c r="D410" i="1" s="1"/>
  <c r="F411" i="1"/>
  <c r="E411" i="1" s="1"/>
  <c r="F412" i="1"/>
  <c r="D412" i="1" s="1"/>
  <c r="F413" i="1"/>
  <c r="C413" i="1" s="1"/>
  <c r="F414" i="1"/>
  <c r="F415" i="1"/>
  <c r="F416" i="1"/>
  <c r="D416" i="1" s="1"/>
  <c r="F417" i="1"/>
  <c r="D417" i="1" s="1"/>
  <c r="F418" i="1"/>
  <c r="D418" i="1" s="1"/>
  <c r="F419" i="1"/>
  <c r="E419" i="1" s="1"/>
  <c r="F420" i="1"/>
  <c r="D420" i="1" s="1"/>
  <c r="F421" i="1"/>
  <c r="C421" i="1" s="1"/>
  <c r="F422" i="1"/>
  <c r="F423" i="1"/>
  <c r="F424" i="1"/>
  <c r="D424" i="1" s="1"/>
  <c r="F425" i="1"/>
  <c r="D425" i="1" s="1"/>
  <c r="F426" i="1"/>
  <c r="D426" i="1" s="1"/>
  <c r="F427" i="1"/>
  <c r="C427" i="1" s="1"/>
  <c r="F428" i="1"/>
  <c r="D428" i="1" s="1"/>
  <c r="F429" i="1"/>
  <c r="D429" i="1" s="1"/>
  <c r="F430" i="1"/>
  <c r="F431" i="1"/>
  <c r="F432" i="1"/>
  <c r="D432" i="1" s="1"/>
  <c r="F433" i="1"/>
  <c r="F434" i="1"/>
  <c r="D434" i="1" s="1"/>
  <c r="F435" i="1"/>
  <c r="E435" i="1" s="1"/>
  <c r="F436" i="1"/>
  <c r="D436" i="1" s="1"/>
  <c r="F437" i="1"/>
  <c r="C437" i="1" s="1"/>
  <c r="F438" i="1"/>
  <c r="F439" i="1"/>
  <c r="F440" i="1"/>
  <c r="D440" i="1" s="1"/>
  <c r="F441" i="1"/>
  <c r="D441" i="1" s="1"/>
  <c r="F442" i="1"/>
  <c r="D442" i="1" s="1"/>
  <c r="F443" i="1"/>
  <c r="D443" i="1" s="1"/>
  <c r="F444" i="1"/>
  <c r="D444" i="1" s="1"/>
  <c r="F445" i="1"/>
  <c r="C445" i="1" s="1"/>
  <c r="F446" i="1"/>
  <c r="F447" i="1"/>
  <c r="F448" i="1"/>
  <c r="D448" i="1" s="1"/>
  <c r="F449" i="1"/>
  <c r="F450" i="1"/>
  <c r="D450" i="1" s="1"/>
  <c r="F451" i="1"/>
  <c r="F452" i="1"/>
  <c r="D452" i="1" s="1"/>
  <c r="F453" i="1"/>
  <c r="C453" i="1" s="1"/>
  <c r="F454" i="1"/>
  <c r="E454" i="1" s="1"/>
  <c r="F455" i="1"/>
  <c r="F456" i="1"/>
  <c r="F457" i="1"/>
  <c r="D457" i="1" s="1"/>
  <c r="F458" i="1"/>
  <c r="D458" i="1" s="1"/>
  <c r="F459" i="1"/>
  <c r="C459" i="1" s="1"/>
  <c r="F460" i="1"/>
  <c r="D460" i="1" s="1"/>
  <c r="F461" i="1"/>
  <c r="D461" i="1" s="1"/>
  <c r="F462" i="1"/>
  <c r="F463" i="1"/>
  <c r="F464" i="1"/>
  <c r="D464" i="1" s="1"/>
  <c r="F465" i="1"/>
  <c r="F466" i="1"/>
  <c r="F467" i="1"/>
  <c r="E467" i="1" s="1"/>
  <c r="F468" i="1"/>
  <c r="D468" i="1" s="1"/>
  <c r="F469" i="1"/>
  <c r="C469" i="1" s="1"/>
  <c r="F470" i="1"/>
  <c r="E470" i="1" s="1"/>
  <c r="F471" i="1"/>
  <c r="F472" i="1"/>
  <c r="F473" i="1"/>
  <c r="F474" i="1"/>
  <c r="D474" i="1" s="1"/>
  <c r="F475" i="1"/>
  <c r="C475" i="1" s="1"/>
  <c r="F476" i="1"/>
  <c r="D476" i="1" s="1"/>
  <c r="F477" i="1"/>
  <c r="D477" i="1" s="1"/>
  <c r="F478" i="1"/>
  <c r="F479" i="1"/>
  <c r="F480" i="1"/>
  <c r="D480" i="1" s="1"/>
  <c r="F481" i="1"/>
  <c r="C481" i="1" s="1"/>
  <c r="F482" i="1"/>
  <c r="D482" i="1" s="1"/>
  <c r="F483" i="1"/>
  <c r="F484" i="1"/>
  <c r="D484" i="1" s="1"/>
  <c r="F485" i="1"/>
  <c r="D485" i="1" s="1"/>
  <c r="F486" i="1"/>
  <c r="F487" i="1"/>
  <c r="F488" i="1"/>
  <c r="F489" i="1"/>
  <c r="D489" i="1" s="1"/>
  <c r="F490" i="1"/>
  <c r="D490" i="1" s="1"/>
  <c r="F491" i="1"/>
  <c r="C491" i="1" s="1"/>
  <c r="F492" i="1"/>
  <c r="D492" i="1" s="1"/>
  <c r="F493" i="1"/>
  <c r="D493" i="1" s="1"/>
  <c r="F494" i="1"/>
  <c r="F495" i="1"/>
  <c r="E495" i="1" s="1"/>
  <c r="F496" i="1"/>
  <c r="D496" i="1" s="1"/>
  <c r="F497" i="1"/>
  <c r="C497" i="1" s="1"/>
  <c r="F498" i="1"/>
  <c r="D498" i="1" s="1"/>
  <c r="F499" i="1"/>
  <c r="E499" i="1" s="1"/>
  <c r="F500" i="1"/>
  <c r="F501" i="1"/>
  <c r="C501" i="1" s="1"/>
  <c r="F502" i="1"/>
  <c r="E502" i="1" s="1"/>
  <c r="F503" i="1"/>
  <c r="F504" i="1"/>
  <c r="F505" i="1"/>
  <c r="D505" i="1" s="1"/>
  <c r="F506" i="1"/>
  <c r="D506" i="1" s="1"/>
  <c r="F507" i="1"/>
  <c r="D507" i="1" s="1"/>
  <c r="F508" i="1"/>
  <c r="D508" i="1" s="1"/>
  <c r="F509" i="1"/>
  <c r="C509" i="1" s="1"/>
  <c r="F510" i="1"/>
  <c r="F511" i="1"/>
  <c r="E511" i="1" s="1"/>
  <c r="F512" i="1"/>
  <c r="D512" i="1" s="1"/>
  <c r="F513" i="1"/>
  <c r="F514" i="1"/>
  <c r="D514" i="1" s="1"/>
  <c r="F515" i="1"/>
  <c r="E515" i="1" s="1"/>
  <c r="F516" i="1"/>
  <c r="D516" i="1" s="1"/>
  <c r="F517" i="1"/>
  <c r="F518" i="1"/>
  <c r="E518" i="1" s="1"/>
  <c r="F519" i="1"/>
  <c r="F520" i="1"/>
  <c r="F521" i="1"/>
  <c r="F522" i="1"/>
  <c r="F523" i="1"/>
  <c r="C523" i="1" s="1"/>
  <c r="F524" i="1"/>
  <c r="D524" i="1" s="1"/>
  <c r="F525" i="1"/>
  <c r="D525" i="1" s="1"/>
  <c r="F526" i="1"/>
  <c r="F527" i="1"/>
  <c r="F528" i="1"/>
  <c r="D528" i="1" s="1"/>
  <c r="F529" i="1"/>
  <c r="F530" i="1"/>
  <c r="D530" i="1" s="1"/>
  <c r="F531" i="1"/>
  <c r="E531" i="1" s="1"/>
  <c r="F532" i="1"/>
  <c r="F533" i="1"/>
  <c r="C533" i="1" s="1"/>
  <c r="F534" i="1"/>
  <c r="E534" i="1" s="1"/>
  <c r="F535" i="1"/>
  <c r="F536" i="1"/>
  <c r="F537" i="1"/>
  <c r="D537" i="1" s="1"/>
  <c r="F538" i="1"/>
  <c r="D538" i="1" s="1"/>
  <c r="F539" i="1"/>
  <c r="D539" i="1" s="1"/>
  <c r="F540" i="1"/>
  <c r="D540" i="1" s="1"/>
  <c r="F541" i="1"/>
  <c r="F542" i="1"/>
  <c r="F543" i="1"/>
  <c r="F544" i="1"/>
  <c r="F545" i="1"/>
  <c r="F546" i="1"/>
  <c r="F547" i="1"/>
  <c r="F548" i="1"/>
  <c r="F549" i="1"/>
  <c r="F550" i="1"/>
  <c r="F551" i="1"/>
  <c r="E551" i="1" s="1"/>
  <c r="F552" i="1"/>
  <c r="F553" i="1"/>
  <c r="E553" i="1" s="1"/>
  <c r="F554" i="1"/>
  <c r="F555" i="1"/>
  <c r="E555" i="1" s="1"/>
  <c r="F556" i="1"/>
  <c r="F557" i="1"/>
  <c r="E557" i="1" s="1"/>
  <c r="F558" i="1"/>
  <c r="F559" i="1"/>
  <c r="F560" i="1"/>
  <c r="F561" i="1"/>
  <c r="E561" i="1" s="1"/>
  <c r="F562" i="1"/>
  <c r="F563" i="1"/>
  <c r="E563" i="1" s="1"/>
  <c r="F564" i="1"/>
  <c r="F565" i="1"/>
  <c r="F566" i="1"/>
  <c r="F567" i="1"/>
  <c r="E567" i="1" s="1"/>
  <c r="F568" i="1"/>
  <c r="F569" i="1"/>
  <c r="E569" i="1" s="1"/>
  <c r="F570" i="1"/>
  <c r="F571" i="1"/>
  <c r="E571" i="1" s="1"/>
  <c r="F572" i="1"/>
  <c r="F573" i="1"/>
  <c r="E573" i="1" s="1"/>
  <c r="F574" i="1"/>
  <c r="F575" i="1"/>
  <c r="F576" i="1"/>
  <c r="F577" i="1"/>
  <c r="E577" i="1" s="1"/>
  <c r="F578" i="1"/>
  <c r="F579" i="1"/>
  <c r="E579" i="1" s="1"/>
  <c r="F580" i="1"/>
  <c r="F581" i="1"/>
  <c r="F582" i="1"/>
  <c r="F583" i="1"/>
  <c r="E583" i="1" s="1"/>
  <c r="F584" i="1"/>
  <c r="F585"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2" i="1"/>
  <c r="C493" i="1" l="1"/>
  <c r="C140" i="1"/>
  <c r="E402" i="1"/>
  <c r="C396" i="1"/>
  <c r="D226" i="1"/>
  <c r="D82" i="1"/>
  <c r="D421" i="1"/>
  <c r="C82" i="1"/>
  <c r="C499" i="1"/>
  <c r="E476" i="1"/>
  <c r="D341" i="1"/>
  <c r="C183" i="1"/>
  <c r="C402" i="1"/>
  <c r="C278" i="1"/>
  <c r="D68" i="1"/>
  <c r="C62" i="1"/>
  <c r="D413" i="1"/>
  <c r="E330" i="1"/>
  <c r="D283" i="1"/>
  <c r="D140" i="1"/>
  <c r="E258" i="1"/>
  <c r="C190" i="1"/>
  <c r="D183" i="1"/>
  <c r="C108" i="1"/>
  <c r="D258" i="1"/>
  <c r="C476" i="1"/>
  <c r="E461" i="1"/>
  <c r="C461" i="1"/>
  <c r="E2" i="1"/>
  <c r="E485" i="1"/>
  <c r="E373" i="1"/>
  <c r="C369" i="1"/>
  <c r="E192" i="1"/>
  <c r="C485" i="1"/>
  <c r="D373" i="1"/>
  <c r="C346" i="1"/>
  <c r="D257" i="1"/>
  <c r="E250" i="1"/>
  <c r="C192" i="1"/>
  <c r="E163" i="1"/>
  <c r="C139" i="1"/>
  <c r="E477" i="1"/>
  <c r="C417" i="1"/>
  <c r="D411" i="1"/>
  <c r="C436" i="1"/>
  <c r="E429" i="1"/>
  <c r="D531" i="1"/>
  <c r="C477" i="1"/>
  <c r="C450" i="1"/>
  <c r="C429" i="1"/>
  <c r="D397" i="1"/>
  <c r="D371" i="1"/>
  <c r="E366" i="1"/>
  <c r="C314" i="1"/>
  <c r="E279" i="1"/>
  <c r="E241" i="1"/>
  <c r="E179" i="1"/>
  <c r="E173" i="1"/>
  <c r="D154" i="1"/>
  <c r="C50" i="1"/>
  <c r="D333" i="1"/>
  <c r="E257" i="1"/>
  <c r="D139" i="1"/>
  <c r="C322" i="1"/>
  <c r="D231" i="1"/>
  <c r="D225" i="1"/>
  <c r="D181" i="1"/>
  <c r="E326" i="1"/>
  <c r="E242" i="1"/>
  <c r="E218" i="1"/>
  <c r="D163" i="1"/>
  <c r="C393" i="1"/>
  <c r="C326" i="1"/>
  <c r="E314" i="1"/>
  <c r="D191" i="1"/>
  <c r="C531" i="1"/>
  <c r="C397" i="1"/>
  <c r="C371" i="1"/>
  <c r="D279" i="1"/>
  <c r="C179" i="1"/>
  <c r="D173" i="1"/>
  <c r="C154" i="1"/>
  <c r="E322" i="1"/>
  <c r="C214" i="1"/>
  <c r="C333" i="1"/>
  <c r="E302" i="1"/>
  <c r="C92" i="1"/>
  <c r="D260" i="1"/>
  <c r="E205" i="1"/>
  <c r="C131" i="1"/>
  <c r="D84" i="1"/>
  <c r="C411" i="1"/>
  <c r="C301" i="1"/>
  <c r="D499" i="1"/>
  <c r="E493" i="1"/>
  <c r="C318" i="1"/>
  <c r="D240" i="1"/>
  <c r="E215" i="1"/>
  <c r="D165" i="1"/>
  <c r="C210" i="1"/>
  <c r="C202" i="1"/>
  <c r="C175" i="1"/>
  <c r="D515" i="1"/>
  <c r="C505" i="1"/>
  <c r="D491" i="1"/>
  <c r="D469" i="1"/>
  <c r="D459" i="1"/>
  <c r="C441" i="1"/>
  <c r="C409" i="1"/>
  <c r="D403" i="1"/>
  <c r="E389" i="1"/>
  <c r="C378" i="1"/>
  <c r="E362" i="1"/>
  <c r="D357" i="1"/>
  <c r="C353" i="1"/>
  <c r="C305" i="1"/>
  <c r="C290" i="1"/>
  <c r="E284" i="1"/>
  <c r="E273" i="1"/>
  <c r="C268" i="1"/>
  <c r="C248" i="1"/>
  <c r="E228" i="1"/>
  <c r="D170" i="1"/>
  <c r="C162" i="1"/>
  <c r="E147" i="1"/>
  <c r="D132" i="1"/>
  <c r="E294" i="1"/>
  <c r="D273" i="1"/>
  <c r="D232" i="1"/>
  <c r="E224" i="1"/>
  <c r="E221" i="1"/>
  <c r="E217" i="1"/>
  <c r="E209" i="1"/>
  <c r="E201" i="1"/>
  <c r="E187" i="1"/>
  <c r="D164" i="1"/>
  <c r="D155" i="1"/>
  <c r="D147" i="1"/>
  <c r="E141" i="1"/>
  <c r="C132" i="1"/>
  <c r="D116" i="1"/>
  <c r="C84" i="1"/>
  <c r="C515" i="1"/>
  <c r="C403" i="1"/>
  <c r="C357" i="1"/>
  <c r="C508" i="1"/>
  <c r="C498" i="1"/>
  <c r="E450" i="1"/>
  <c r="C444" i="1"/>
  <c r="E428" i="1"/>
  <c r="E421" i="1"/>
  <c r="E388" i="1"/>
  <c r="C377" i="1"/>
  <c r="E346" i="1"/>
  <c r="E334" i="1"/>
  <c r="D325" i="1"/>
  <c r="C321" i="1"/>
  <c r="C294" i="1"/>
  <c r="D224" i="1"/>
  <c r="D209" i="1"/>
  <c r="D201" i="1"/>
  <c r="C164" i="1"/>
  <c r="C155" i="1"/>
  <c r="D141" i="1"/>
  <c r="C116" i="1"/>
  <c r="C329" i="1"/>
  <c r="C325" i="1"/>
  <c r="D309" i="1"/>
  <c r="E298" i="1"/>
  <c r="E288" i="1"/>
  <c r="E260" i="1"/>
  <c r="E246" i="1"/>
  <c r="E231" i="1"/>
  <c r="E226" i="1"/>
  <c r="E181" i="1"/>
  <c r="C146" i="1"/>
  <c r="E131" i="1"/>
  <c r="D120" i="1"/>
  <c r="D100" i="1"/>
  <c r="C78" i="1"/>
  <c r="D66" i="1"/>
  <c r="C525" i="1"/>
  <c r="E507" i="1"/>
  <c r="E443" i="1"/>
  <c r="E350" i="1"/>
  <c r="E482" i="1"/>
  <c r="C507" i="1"/>
  <c r="E492" i="1"/>
  <c r="C482" i="1"/>
  <c r="E460" i="1"/>
  <c r="C443" i="1"/>
  <c r="E386" i="1"/>
  <c r="E358" i="1"/>
  <c r="E354" i="1"/>
  <c r="C350" i="1"/>
  <c r="C297" i="1"/>
  <c r="D264" i="1"/>
  <c r="E210" i="1"/>
  <c r="E202" i="1"/>
  <c r="E199" i="1"/>
  <c r="E175" i="1"/>
  <c r="D172" i="1"/>
  <c r="D114" i="1"/>
  <c r="C60" i="1"/>
  <c r="C530" i="1"/>
  <c r="E524" i="1"/>
  <c r="C492" i="1"/>
  <c r="C460" i="1"/>
  <c r="E436" i="1"/>
  <c r="D419" i="1"/>
  <c r="E413" i="1"/>
  <c r="C410" i="1"/>
  <c r="E404" i="1"/>
  <c r="E396" i="1"/>
  <c r="C386" i="1"/>
  <c r="E379" i="1"/>
  <c r="C358" i="1"/>
  <c r="C354" i="1"/>
  <c r="C337" i="1"/>
  <c r="E318" i="1"/>
  <c r="D301" i="1"/>
  <c r="C264" i="1"/>
  <c r="E249" i="1"/>
  <c r="E240" i="1"/>
  <c r="E225" i="1"/>
  <c r="E214" i="1"/>
  <c r="D199" i="1"/>
  <c r="E189" i="1"/>
  <c r="E165" i="1"/>
  <c r="D148" i="1"/>
  <c r="C124" i="1"/>
  <c r="C114" i="1"/>
  <c r="D98" i="1"/>
  <c r="C76" i="1"/>
  <c r="D52" i="1"/>
  <c r="C52" i="1"/>
  <c r="D532" i="1"/>
  <c r="E532" i="1"/>
  <c r="C532" i="1"/>
  <c r="D522" i="1"/>
  <c r="C522" i="1"/>
  <c r="D473" i="1"/>
  <c r="C473" i="1"/>
  <c r="D466" i="1"/>
  <c r="E466" i="1"/>
  <c r="C466" i="1"/>
  <c r="E451" i="1"/>
  <c r="D451" i="1"/>
  <c r="C451" i="1"/>
  <c r="E539" i="1"/>
  <c r="C539" i="1"/>
  <c r="E483" i="1"/>
  <c r="D483" i="1"/>
  <c r="C483" i="1"/>
  <c r="E517" i="1"/>
  <c r="C517" i="1"/>
  <c r="D517" i="1"/>
  <c r="D500" i="1"/>
  <c r="E500" i="1"/>
  <c r="C500" i="1"/>
  <c r="C541" i="1"/>
  <c r="D541" i="1"/>
  <c r="E541" i="1"/>
  <c r="D521" i="1"/>
  <c r="C521" i="1"/>
  <c r="D433" i="1"/>
  <c r="C433" i="1"/>
  <c r="C418" i="1"/>
  <c r="C524" i="1"/>
  <c r="E514" i="1"/>
  <c r="E509" i="1"/>
  <c r="C490" i="1"/>
  <c r="E475" i="1"/>
  <c r="E468" i="1"/>
  <c r="C458" i="1"/>
  <c r="E453" i="1"/>
  <c r="E445" i="1"/>
  <c r="D435" i="1"/>
  <c r="C428" i="1"/>
  <c r="C425" i="1"/>
  <c r="E420" i="1"/>
  <c r="E405" i="1"/>
  <c r="E395" i="1"/>
  <c r="C388" i="1"/>
  <c r="E380" i="1"/>
  <c r="E370" i="1"/>
  <c r="C366" i="1"/>
  <c r="C362" i="1"/>
  <c r="D349" i="1"/>
  <c r="C345" i="1"/>
  <c r="C341" i="1"/>
  <c r="E310" i="1"/>
  <c r="E306" i="1"/>
  <c r="C302" i="1"/>
  <c r="C298" i="1"/>
  <c r="E289" i="1"/>
  <c r="C286" i="1"/>
  <c r="E282" i="1"/>
  <c r="E266" i="1"/>
  <c r="E263" i="1"/>
  <c r="E256" i="1"/>
  <c r="D249" i="1"/>
  <c r="C246" i="1"/>
  <c r="D242" i="1"/>
  <c r="E234" i="1"/>
  <c r="C232" i="1"/>
  <c r="D218" i="1"/>
  <c r="D215" i="1"/>
  <c r="E208" i="1"/>
  <c r="E198" i="1"/>
  <c r="E194" i="1"/>
  <c r="D189" i="1"/>
  <c r="E185" i="1"/>
  <c r="C170" i="1"/>
  <c r="E157" i="1"/>
  <c r="C127" i="1"/>
  <c r="D122" i="1"/>
  <c r="D104" i="1"/>
  <c r="C100" i="1"/>
  <c r="D72" i="1"/>
  <c r="C68" i="1"/>
  <c r="C514" i="1"/>
  <c r="D509" i="1"/>
  <c r="D475" i="1"/>
  <c r="C468" i="1"/>
  <c r="D453" i="1"/>
  <c r="D445" i="1"/>
  <c r="C435" i="1"/>
  <c r="C420" i="1"/>
  <c r="D405" i="1"/>
  <c r="D395" i="1"/>
  <c r="C380" i="1"/>
  <c r="C370" i="1"/>
  <c r="C349" i="1"/>
  <c r="C310" i="1"/>
  <c r="C306" i="1"/>
  <c r="D289" i="1"/>
  <c r="D282" i="1"/>
  <c r="D266" i="1"/>
  <c r="D263" i="1"/>
  <c r="D256" i="1"/>
  <c r="D234" i="1"/>
  <c r="D208" i="1"/>
  <c r="C198" i="1"/>
  <c r="D194" i="1"/>
  <c r="D185" i="1"/>
  <c r="D157" i="1"/>
  <c r="C538" i="1"/>
  <c r="E533" i="1"/>
  <c r="E523" i="1"/>
  <c r="E516" i="1"/>
  <c r="E501" i="1"/>
  <c r="C489" i="1"/>
  <c r="C457" i="1"/>
  <c r="E437" i="1"/>
  <c r="E427" i="1"/>
  <c r="E412" i="1"/>
  <c r="D387" i="1"/>
  <c r="E372" i="1"/>
  <c r="D365" i="1"/>
  <c r="C361" i="1"/>
  <c r="E540" i="1"/>
  <c r="C516" i="1"/>
  <c r="C506" i="1"/>
  <c r="D501" i="1"/>
  <c r="E484" i="1"/>
  <c r="C372" i="1"/>
  <c r="C365" i="1"/>
  <c r="D533" i="1"/>
  <c r="E525" i="1"/>
  <c r="D523" i="1"/>
  <c r="D467" i="1"/>
  <c r="E452" i="1"/>
  <c r="C442" i="1"/>
  <c r="D437" i="1"/>
  <c r="E434" i="1"/>
  <c r="D427" i="1"/>
  <c r="C412" i="1"/>
  <c r="C387" i="1"/>
  <c r="C540" i="1"/>
  <c r="C537" i="1"/>
  <c r="E530" i="1"/>
  <c r="E508" i="1"/>
  <c r="E498" i="1"/>
  <c r="E491" i="1"/>
  <c r="C484" i="1"/>
  <c r="C474" i="1"/>
  <c r="E469" i="1"/>
  <c r="C467" i="1"/>
  <c r="E459" i="1"/>
  <c r="C452" i="1"/>
  <c r="E444" i="1"/>
  <c r="C434" i="1"/>
  <c r="C419" i="1"/>
  <c r="C404" i="1"/>
  <c r="C401" i="1"/>
  <c r="C394" i="1"/>
  <c r="D389" i="1"/>
  <c r="E381" i="1"/>
  <c r="D379" i="1"/>
  <c r="E342" i="1"/>
  <c r="E338" i="1"/>
  <c r="C334" i="1"/>
  <c r="C330" i="1"/>
  <c r="D317" i="1"/>
  <c r="C313" i="1"/>
  <c r="C309" i="1"/>
  <c r="D288" i="1"/>
  <c r="C284" i="1"/>
  <c r="E276" i="1"/>
  <c r="E272" i="1"/>
  <c r="D250" i="1"/>
  <c r="E247" i="1"/>
  <c r="D241" i="1"/>
  <c r="E233" i="1"/>
  <c r="D217" i="1"/>
  <c r="E193" i="1"/>
  <c r="D187" i="1"/>
  <c r="E177" i="1"/>
  <c r="D171" i="1"/>
  <c r="D156" i="1"/>
  <c r="C148" i="1"/>
  <c r="D145" i="1"/>
  <c r="D138" i="1"/>
  <c r="E133" i="1"/>
  <c r="D106" i="1"/>
  <c r="C98" i="1"/>
  <c r="C94" i="1"/>
  <c r="D88" i="1"/>
  <c r="C66" i="1"/>
  <c r="D56" i="1"/>
  <c r="D381" i="1"/>
  <c r="C342" i="1"/>
  <c r="C338" i="1"/>
  <c r="C317" i="1"/>
  <c r="D276" i="1"/>
  <c r="D272" i="1"/>
  <c r="D247" i="1"/>
  <c r="D233" i="1"/>
  <c r="D193" i="1"/>
  <c r="D177" i="1"/>
  <c r="C171" i="1"/>
  <c r="C145" i="1"/>
  <c r="C138" i="1"/>
  <c r="C106" i="1"/>
  <c r="D74" i="1"/>
  <c r="D46" i="1"/>
  <c r="C426" i="1"/>
  <c r="E418" i="1"/>
  <c r="D2" i="1"/>
  <c r="C527" i="1"/>
  <c r="D527" i="1"/>
  <c r="D510" i="1"/>
  <c r="E510" i="1"/>
  <c r="C510" i="1"/>
  <c r="D504" i="1"/>
  <c r="C504" i="1"/>
  <c r="E504" i="1"/>
  <c r="D486" i="1"/>
  <c r="C486" i="1"/>
  <c r="C463" i="1"/>
  <c r="D463" i="1"/>
  <c r="C439" i="1"/>
  <c r="D439" i="1"/>
  <c r="E439" i="1"/>
  <c r="E319" i="1"/>
  <c r="D319" i="1"/>
  <c r="C319" i="1"/>
  <c r="C545" i="1"/>
  <c r="D545" i="1"/>
  <c r="C582" i="1"/>
  <c r="D582" i="1"/>
  <c r="E582" i="1"/>
  <c r="C571" i="1"/>
  <c r="D571" i="1"/>
  <c r="C566" i="1"/>
  <c r="D566" i="1"/>
  <c r="E566" i="1"/>
  <c r="C555" i="1"/>
  <c r="D555" i="1"/>
  <c r="C550" i="1"/>
  <c r="E550" i="1"/>
  <c r="D550" i="1"/>
  <c r="E545" i="1"/>
  <c r="E527" i="1"/>
  <c r="C503" i="1"/>
  <c r="D503" i="1"/>
  <c r="E503" i="1"/>
  <c r="D497" i="1"/>
  <c r="E497" i="1"/>
  <c r="E486" i="1"/>
  <c r="E463" i="1"/>
  <c r="D438" i="1"/>
  <c r="E438" i="1"/>
  <c r="C438" i="1"/>
  <c r="C431" i="1"/>
  <c r="D431" i="1"/>
  <c r="E431" i="1"/>
  <c r="E327" i="1"/>
  <c r="D327" i="1"/>
  <c r="C327" i="1"/>
  <c r="C577" i="1"/>
  <c r="D577" i="1"/>
  <c r="C560" i="1"/>
  <c r="D560" i="1"/>
  <c r="E560" i="1"/>
  <c r="D520" i="1"/>
  <c r="C520" i="1"/>
  <c r="E520" i="1"/>
  <c r="C479" i="1"/>
  <c r="D479" i="1"/>
  <c r="D462" i="1"/>
  <c r="C462" i="1"/>
  <c r="E462" i="1"/>
  <c r="D456" i="1"/>
  <c r="C456" i="1"/>
  <c r="E456" i="1"/>
  <c r="D449" i="1"/>
  <c r="E449" i="1"/>
  <c r="D430" i="1"/>
  <c r="C430" i="1"/>
  <c r="E430" i="1"/>
  <c r="D390" i="1"/>
  <c r="E390" i="1"/>
  <c r="C390" i="1"/>
  <c r="C383" i="1"/>
  <c r="E383" i="1"/>
  <c r="D383" i="1"/>
  <c r="E335" i="1"/>
  <c r="D335" i="1"/>
  <c r="C335" i="1"/>
  <c r="C556" i="1"/>
  <c r="E556" i="1"/>
  <c r="D556" i="1"/>
  <c r="C576" i="1"/>
  <c r="D576" i="1"/>
  <c r="E576" i="1"/>
  <c r="D526" i="1"/>
  <c r="C526" i="1"/>
  <c r="E526" i="1"/>
  <c r="C543" i="1"/>
  <c r="D543" i="1"/>
  <c r="C519" i="1"/>
  <c r="E519" i="1"/>
  <c r="D519" i="1"/>
  <c r="D513" i="1"/>
  <c r="E513" i="1"/>
  <c r="E479" i="1"/>
  <c r="C455" i="1"/>
  <c r="D455" i="1"/>
  <c r="E455" i="1"/>
  <c r="C449" i="1"/>
  <c r="C423" i="1"/>
  <c r="D423" i="1"/>
  <c r="E423" i="1"/>
  <c r="E343" i="1"/>
  <c r="D343" i="1"/>
  <c r="C343" i="1"/>
  <c r="C292" i="1"/>
  <c r="E292" i="1"/>
  <c r="D292" i="1"/>
  <c r="C581" i="1"/>
  <c r="D581" i="1"/>
  <c r="C565" i="1"/>
  <c r="D565" i="1"/>
  <c r="C549" i="1"/>
  <c r="D549" i="1"/>
  <c r="C544" i="1"/>
  <c r="E544" i="1"/>
  <c r="D544" i="1"/>
  <c r="D502" i="1"/>
  <c r="C502" i="1"/>
  <c r="C585" i="1"/>
  <c r="D585" i="1"/>
  <c r="E581" i="1"/>
  <c r="C575" i="1"/>
  <c r="D575" i="1"/>
  <c r="C570" i="1"/>
  <c r="E570" i="1"/>
  <c r="D570" i="1"/>
  <c r="E565" i="1"/>
  <c r="C559" i="1"/>
  <c r="D559" i="1"/>
  <c r="C554" i="1"/>
  <c r="D554" i="1"/>
  <c r="E554" i="1"/>
  <c r="E549" i="1"/>
  <c r="E585" i="1"/>
  <c r="C580" i="1"/>
  <c r="D580" i="1"/>
  <c r="E580" i="1"/>
  <c r="E575" i="1"/>
  <c r="C569" i="1"/>
  <c r="D569" i="1"/>
  <c r="C564" i="1"/>
  <c r="E564" i="1"/>
  <c r="D564" i="1"/>
  <c r="E559" i="1"/>
  <c r="C553" i="1"/>
  <c r="D553" i="1"/>
  <c r="C548" i="1"/>
  <c r="D548" i="1"/>
  <c r="E548" i="1"/>
  <c r="E543" i="1"/>
  <c r="D536" i="1"/>
  <c r="C536" i="1"/>
  <c r="E536" i="1"/>
  <c r="D518" i="1"/>
  <c r="C518" i="1"/>
  <c r="C513" i="1"/>
  <c r="C495" i="1"/>
  <c r="D495" i="1"/>
  <c r="D478" i="1"/>
  <c r="C478" i="1"/>
  <c r="E478" i="1"/>
  <c r="D472" i="1"/>
  <c r="C472" i="1"/>
  <c r="E472" i="1"/>
  <c r="D454" i="1"/>
  <c r="C454" i="1"/>
  <c r="D422" i="1"/>
  <c r="E422" i="1"/>
  <c r="C422" i="1"/>
  <c r="C415" i="1"/>
  <c r="D415" i="1"/>
  <c r="E415" i="1"/>
  <c r="E351" i="1"/>
  <c r="D351" i="1"/>
  <c r="C351" i="1"/>
  <c r="C265" i="1"/>
  <c r="E265" i="1"/>
  <c r="D265" i="1"/>
  <c r="C447" i="1"/>
  <c r="D447" i="1"/>
  <c r="D414" i="1"/>
  <c r="C414" i="1"/>
  <c r="E414" i="1"/>
  <c r="D374" i="1"/>
  <c r="E374" i="1"/>
  <c r="C374" i="1"/>
  <c r="E359" i="1"/>
  <c r="D359" i="1"/>
  <c r="C359" i="1"/>
  <c r="E295" i="1"/>
  <c r="D295" i="1"/>
  <c r="C295" i="1"/>
  <c r="C572" i="1"/>
  <c r="D572" i="1"/>
  <c r="E572" i="1"/>
  <c r="C584" i="1"/>
  <c r="D584" i="1"/>
  <c r="C574" i="1"/>
  <c r="E574" i="1"/>
  <c r="D574" i="1"/>
  <c r="C558" i="1"/>
  <c r="D558" i="1"/>
  <c r="E558" i="1"/>
  <c r="C547" i="1"/>
  <c r="D547" i="1"/>
  <c r="D542" i="1"/>
  <c r="E542" i="1"/>
  <c r="C542" i="1"/>
  <c r="C535" i="1"/>
  <c r="D535" i="1"/>
  <c r="E535" i="1"/>
  <c r="D529" i="1"/>
  <c r="E529" i="1"/>
  <c r="C471" i="1"/>
  <c r="D471" i="1"/>
  <c r="E471" i="1"/>
  <c r="D465" i="1"/>
  <c r="E465" i="1"/>
  <c r="E584" i="1"/>
  <c r="C573" i="1"/>
  <c r="D573" i="1"/>
  <c r="C568" i="1"/>
  <c r="D568" i="1"/>
  <c r="E568" i="1"/>
  <c r="C557" i="1"/>
  <c r="D557" i="1"/>
  <c r="C552" i="1"/>
  <c r="E552" i="1"/>
  <c r="D552" i="1"/>
  <c r="E547" i="1"/>
  <c r="D534" i="1"/>
  <c r="C534" i="1"/>
  <c r="C529" i="1"/>
  <c r="C511" i="1"/>
  <c r="D511" i="1"/>
  <c r="D494" i="1"/>
  <c r="E494" i="1"/>
  <c r="C494" i="1"/>
  <c r="D488" i="1"/>
  <c r="C488" i="1"/>
  <c r="E488" i="1"/>
  <c r="D470" i="1"/>
  <c r="C470" i="1"/>
  <c r="C465" i="1"/>
  <c r="E447" i="1"/>
  <c r="C407" i="1"/>
  <c r="D407" i="1"/>
  <c r="E407" i="1"/>
  <c r="E367" i="1"/>
  <c r="D367" i="1"/>
  <c r="C367" i="1"/>
  <c r="E303" i="1"/>
  <c r="D303" i="1"/>
  <c r="C303" i="1"/>
  <c r="E254" i="1"/>
  <c r="D254" i="1"/>
  <c r="C254" i="1"/>
  <c r="C561" i="1"/>
  <c r="D561" i="1"/>
  <c r="C579" i="1"/>
  <c r="D579" i="1"/>
  <c r="C563" i="1"/>
  <c r="D563" i="1"/>
  <c r="C583" i="1"/>
  <c r="D583" i="1"/>
  <c r="C578" i="1"/>
  <c r="E578" i="1"/>
  <c r="D578" i="1"/>
  <c r="C567" i="1"/>
  <c r="D567" i="1"/>
  <c r="C562" i="1"/>
  <c r="D562" i="1"/>
  <c r="E562" i="1"/>
  <c r="C551" i="1"/>
  <c r="D551" i="1"/>
  <c r="C546" i="1"/>
  <c r="E546" i="1"/>
  <c r="D546" i="1"/>
  <c r="C487" i="1"/>
  <c r="D487" i="1"/>
  <c r="E487" i="1"/>
  <c r="D481" i="1"/>
  <c r="E481" i="1"/>
  <c r="D446" i="1"/>
  <c r="C446" i="1"/>
  <c r="E446" i="1"/>
  <c r="D406" i="1"/>
  <c r="C406" i="1"/>
  <c r="E406" i="1"/>
  <c r="C399" i="1"/>
  <c r="E399" i="1"/>
  <c r="D399" i="1"/>
  <c r="E311" i="1"/>
  <c r="D311" i="1"/>
  <c r="C311" i="1"/>
  <c r="C287" i="1"/>
  <c r="E287" i="1"/>
  <c r="D287" i="1"/>
  <c r="E440" i="1"/>
  <c r="E424" i="1"/>
  <c r="E401" i="1"/>
  <c r="E392" i="1"/>
  <c r="E385" i="1"/>
  <c r="E376" i="1"/>
  <c r="E369" i="1"/>
  <c r="E364" i="1"/>
  <c r="E356" i="1"/>
  <c r="E348" i="1"/>
  <c r="E340" i="1"/>
  <c r="E332" i="1"/>
  <c r="E324" i="1"/>
  <c r="E316" i="1"/>
  <c r="E308" i="1"/>
  <c r="E300" i="1"/>
  <c r="E281" i="1"/>
  <c r="C275" i="1"/>
  <c r="D275" i="1"/>
  <c r="D270" i="1"/>
  <c r="E267" i="1"/>
  <c r="E262" i="1"/>
  <c r="D251" i="1"/>
  <c r="E433" i="1"/>
  <c r="E417" i="1"/>
  <c r="E408" i="1"/>
  <c r="E538" i="1"/>
  <c r="E522" i="1"/>
  <c r="E506" i="1"/>
  <c r="E490" i="1"/>
  <c r="E474" i="1"/>
  <c r="E458" i="1"/>
  <c r="E442" i="1"/>
  <c r="C440" i="1"/>
  <c r="E426" i="1"/>
  <c r="C424" i="1"/>
  <c r="E410" i="1"/>
  <c r="C408" i="1"/>
  <c r="E394" i="1"/>
  <c r="C392" i="1"/>
  <c r="D385" i="1"/>
  <c r="E378" i="1"/>
  <c r="C376" i="1"/>
  <c r="C364" i="1"/>
  <c r="D361" i="1"/>
  <c r="C356" i="1"/>
  <c r="D353" i="1"/>
  <c r="C348" i="1"/>
  <c r="D345" i="1"/>
  <c r="C340" i="1"/>
  <c r="D337" i="1"/>
  <c r="C332" i="1"/>
  <c r="D329" i="1"/>
  <c r="C324" i="1"/>
  <c r="D321" i="1"/>
  <c r="C316" i="1"/>
  <c r="D313" i="1"/>
  <c r="C308" i="1"/>
  <c r="D305" i="1"/>
  <c r="C300" i="1"/>
  <c r="D297" i="1"/>
  <c r="C291" i="1"/>
  <c r="D291" i="1"/>
  <c r="D286" i="1"/>
  <c r="E283" i="1"/>
  <c r="D281" i="1"/>
  <c r="E278" i="1"/>
  <c r="E275" i="1"/>
  <c r="C270" i="1"/>
  <c r="D267" i="1"/>
  <c r="C262" i="1"/>
  <c r="C253" i="1"/>
  <c r="D253" i="1"/>
  <c r="D248" i="1"/>
  <c r="C245" i="1"/>
  <c r="E245" i="1"/>
  <c r="C236" i="1"/>
  <c r="D236" i="1"/>
  <c r="D228" i="1"/>
  <c r="D222" i="1"/>
  <c r="E222" i="1"/>
  <c r="D216" i="1"/>
  <c r="C213" i="1"/>
  <c r="D213" i="1"/>
  <c r="E213" i="1"/>
  <c r="C207" i="1"/>
  <c r="E207" i="1"/>
  <c r="C203" i="1"/>
  <c r="E203" i="1"/>
  <c r="C182" i="1"/>
  <c r="D182" i="1"/>
  <c r="E182" i="1"/>
  <c r="E150" i="1"/>
  <c r="C150" i="1"/>
  <c r="D150" i="1"/>
  <c r="C269" i="1"/>
  <c r="D269" i="1"/>
  <c r="C261" i="1"/>
  <c r="E261" i="1"/>
  <c r="C227" i="1"/>
  <c r="D227" i="1"/>
  <c r="C216" i="1"/>
  <c r="E212" i="1"/>
  <c r="C212" i="1"/>
  <c r="C188" i="1"/>
  <c r="D188" i="1"/>
  <c r="E188" i="1"/>
  <c r="C135" i="1"/>
  <c r="D135" i="1"/>
  <c r="E135" i="1"/>
  <c r="E112" i="1"/>
  <c r="C112" i="1"/>
  <c r="D112" i="1"/>
  <c r="E58" i="1"/>
  <c r="D58" i="1"/>
  <c r="C58" i="1"/>
  <c r="E398" i="1"/>
  <c r="E382" i="1"/>
  <c r="E375" i="1"/>
  <c r="D363" i="1"/>
  <c r="D355" i="1"/>
  <c r="D347" i="1"/>
  <c r="D339" i="1"/>
  <c r="D331" i="1"/>
  <c r="D323" i="1"/>
  <c r="D315" i="1"/>
  <c r="D307" i="1"/>
  <c r="D299" i="1"/>
  <c r="C285" i="1"/>
  <c r="D285" i="1"/>
  <c r="D280" i="1"/>
  <c r="C277" i="1"/>
  <c r="E277" i="1"/>
  <c r="E274" i="1"/>
  <c r="C239" i="1"/>
  <c r="E239" i="1"/>
  <c r="E227" i="1"/>
  <c r="D212" i="1"/>
  <c r="D206" i="1"/>
  <c r="E206" i="1"/>
  <c r="D200" i="1"/>
  <c r="C197" i="1"/>
  <c r="D197" i="1"/>
  <c r="E197" i="1"/>
  <c r="C178" i="1"/>
  <c r="D178" i="1"/>
  <c r="E178" i="1"/>
  <c r="E168" i="1"/>
  <c r="D168" i="1"/>
  <c r="C168" i="1"/>
  <c r="E391" i="1"/>
  <c r="E537" i="1"/>
  <c r="E528" i="1"/>
  <c r="E521" i="1"/>
  <c r="E512" i="1"/>
  <c r="E505" i="1"/>
  <c r="E496" i="1"/>
  <c r="E489" i="1"/>
  <c r="E480" i="1"/>
  <c r="E473" i="1"/>
  <c r="E464" i="1"/>
  <c r="E457" i="1"/>
  <c r="E448" i="1"/>
  <c r="E441" i="1"/>
  <c r="E432" i="1"/>
  <c r="E425" i="1"/>
  <c r="E416" i="1"/>
  <c r="E409" i="1"/>
  <c r="E400" i="1"/>
  <c r="C398" i="1"/>
  <c r="E393" i="1"/>
  <c r="D391" i="1"/>
  <c r="E384" i="1"/>
  <c r="C382" i="1"/>
  <c r="E377" i="1"/>
  <c r="D375" i="1"/>
  <c r="E368" i="1"/>
  <c r="C363" i="1"/>
  <c r="E360" i="1"/>
  <c r="C355" i="1"/>
  <c r="E352" i="1"/>
  <c r="C347" i="1"/>
  <c r="E344" i="1"/>
  <c r="C339" i="1"/>
  <c r="E336" i="1"/>
  <c r="C331" i="1"/>
  <c r="E328" i="1"/>
  <c r="C323" i="1"/>
  <c r="E320" i="1"/>
  <c r="C315" i="1"/>
  <c r="E312" i="1"/>
  <c r="C307" i="1"/>
  <c r="E304" i="1"/>
  <c r="C299" i="1"/>
  <c r="E296" i="1"/>
  <c r="C293" i="1"/>
  <c r="E293" i="1"/>
  <c r="E290" i="1"/>
  <c r="E285" i="1"/>
  <c r="C280" i="1"/>
  <c r="D277" i="1"/>
  <c r="D274" i="1"/>
  <c r="C255" i="1"/>
  <c r="E255" i="1"/>
  <c r="E252" i="1"/>
  <c r="E244" i="1"/>
  <c r="D239" i="1"/>
  <c r="E235" i="1"/>
  <c r="E230" i="1"/>
  <c r="C211" i="1"/>
  <c r="D211" i="1"/>
  <c r="C206" i="1"/>
  <c r="C200" i="1"/>
  <c r="E196" i="1"/>
  <c r="C196" i="1"/>
  <c r="C184" i="1"/>
  <c r="D184" i="1"/>
  <c r="E184" i="1"/>
  <c r="C528" i="1"/>
  <c r="C512" i="1"/>
  <c r="C496" i="1"/>
  <c r="C480" i="1"/>
  <c r="C464" i="1"/>
  <c r="C448" i="1"/>
  <c r="C432" i="1"/>
  <c r="C416" i="1"/>
  <c r="C400" i="1"/>
  <c r="C384" i="1"/>
  <c r="C368" i="1"/>
  <c r="C360" i="1"/>
  <c r="C352" i="1"/>
  <c r="C344" i="1"/>
  <c r="C336" i="1"/>
  <c r="C328" i="1"/>
  <c r="C320" i="1"/>
  <c r="C312" i="1"/>
  <c r="C304" i="1"/>
  <c r="C296" i="1"/>
  <c r="C271" i="1"/>
  <c r="E271" i="1"/>
  <c r="E268" i="1"/>
  <c r="C252" i="1"/>
  <c r="D244" i="1"/>
  <c r="D238" i="1"/>
  <c r="E238" i="1"/>
  <c r="D235" i="1"/>
  <c r="C230" i="1"/>
  <c r="C220" i="1"/>
  <c r="D220" i="1"/>
  <c r="D159" i="1"/>
  <c r="E159" i="1"/>
  <c r="C159" i="1"/>
  <c r="D83" i="1"/>
  <c r="E83" i="1"/>
  <c r="C83" i="1"/>
  <c r="C243" i="1"/>
  <c r="D243" i="1"/>
  <c r="C238" i="1"/>
  <c r="C229" i="1"/>
  <c r="D229" i="1"/>
  <c r="E229" i="1"/>
  <c r="C195" i="1"/>
  <c r="D195" i="1"/>
  <c r="C180" i="1"/>
  <c r="D180" i="1"/>
  <c r="E180" i="1"/>
  <c r="D87" i="1"/>
  <c r="E87" i="1"/>
  <c r="C87" i="1"/>
  <c r="C259" i="1"/>
  <c r="D259" i="1"/>
  <c r="E251" i="1"/>
  <c r="C237" i="1"/>
  <c r="D237" i="1"/>
  <c r="C223" i="1"/>
  <c r="E223" i="1"/>
  <c r="C219" i="1"/>
  <c r="E219" i="1"/>
  <c r="C204" i="1"/>
  <c r="D204" i="1"/>
  <c r="C186" i="1"/>
  <c r="D186" i="1"/>
  <c r="E186" i="1"/>
  <c r="E128" i="1"/>
  <c r="D128" i="1"/>
  <c r="C128" i="1"/>
  <c r="D153" i="1"/>
  <c r="E153" i="1"/>
  <c r="E134" i="1"/>
  <c r="C134" i="1"/>
  <c r="D119" i="1"/>
  <c r="E119" i="1"/>
  <c r="D115" i="1"/>
  <c r="E115" i="1"/>
  <c r="C115" i="1"/>
  <c r="D107" i="1"/>
  <c r="E107" i="1"/>
  <c r="C107" i="1"/>
  <c r="E86" i="1"/>
  <c r="C86" i="1"/>
  <c r="D86" i="1"/>
  <c r="D221" i="1"/>
  <c r="D205" i="1"/>
  <c r="E191" i="1"/>
  <c r="E167" i="1"/>
  <c r="E158" i="1"/>
  <c r="C158" i="1"/>
  <c r="C156" i="1"/>
  <c r="C153" i="1"/>
  <c r="E149" i="1"/>
  <c r="E143" i="1"/>
  <c r="D134" i="1"/>
  <c r="D123" i="1"/>
  <c r="E123" i="1"/>
  <c r="C123" i="1"/>
  <c r="C119" i="1"/>
  <c r="E102" i="1"/>
  <c r="C102" i="1"/>
  <c r="D102" i="1"/>
  <c r="D90" i="1"/>
  <c r="C74" i="1"/>
  <c r="D61" i="1"/>
  <c r="E61" i="1"/>
  <c r="E48" i="1"/>
  <c r="C48" i="1"/>
  <c r="C23" i="1"/>
  <c r="D23" i="1"/>
  <c r="E23" i="1"/>
  <c r="D167" i="1"/>
  <c r="E152" i="1"/>
  <c r="D152" i="1"/>
  <c r="D149" i="1"/>
  <c r="C143" i="1"/>
  <c r="D137" i="1"/>
  <c r="E137" i="1"/>
  <c r="E118" i="1"/>
  <c r="C118" i="1"/>
  <c r="D118" i="1"/>
  <c r="E110" i="1"/>
  <c r="D110" i="1"/>
  <c r="C90" i="1"/>
  <c r="D77" i="1"/>
  <c r="E77" i="1"/>
  <c r="C29" i="1"/>
  <c r="D29" i="1"/>
  <c r="E29" i="1"/>
  <c r="E176" i="1"/>
  <c r="E174" i="1"/>
  <c r="E166" i="1"/>
  <c r="C166" i="1"/>
  <c r="D161" i="1"/>
  <c r="E142" i="1"/>
  <c r="C142" i="1"/>
  <c r="C137" i="1"/>
  <c r="E130" i="1"/>
  <c r="C130" i="1"/>
  <c r="D130" i="1"/>
  <c r="E126" i="1"/>
  <c r="D126" i="1"/>
  <c r="D93" i="1"/>
  <c r="E93" i="1"/>
  <c r="E64" i="1"/>
  <c r="C64" i="1"/>
  <c r="C28" i="1"/>
  <c r="E28" i="1"/>
  <c r="D28" i="1"/>
  <c r="E190" i="1"/>
  <c r="D176" i="1"/>
  <c r="D174" i="1"/>
  <c r="C172" i="1"/>
  <c r="E169" i="1"/>
  <c r="D166" i="1"/>
  <c r="C161" i="1"/>
  <c r="C151" i="1"/>
  <c r="D151" i="1"/>
  <c r="D142" i="1"/>
  <c r="E136" i="1"/>
  <c r="D136" i="1"/>
  <c r="D133" i="1"/>
  <c r="D129" i="1"/>
  <c r="C129" i="1"/>
  <c r="C126" i="1"/>
  <c r="C122" i="1"/>
  <c r="D109" i="1"/>
  <c r="E109" i="1"/>
  <c r="C93" i="1"/>
  <c r="E80" i="1"/>
  <c r="C80" i="1"/>
  <c r="D64" i="1"/>
  <c r="D55" i="1"/>
  <c r="E55" i="1"/>
  <c r="D51" i="1"/>
  <c r="E51" i="1"/>
  <c r="C51" i="1"/>
  <c r="C34" i="1"/>
  <c r="E34" i="1"/>
  <c r="C169" i="1"/>
  <c r="E160" i="1"/>
  <c r="C160" i="1"/>
  <c r="D160" i="1"/>
  <c r="D125" i="1"/>
  <c r="E125" i="1"/>
  <c r="E96" i="1"/>
  <c r="C96" i="1"/>
  <c r="D80" i="1"/>
  <c r="D71" i="1"/>
  <c r="E71" i="1"/>
  <c r="D67" i="1"/>
  <c r="E67" i="1"/>
  <c r="C67" i="1"/>
  <c r="C55" i="1"/>
  <c r="D34" i="1"/>
  <c r="E54" i="1"/>
  <c r="C54" i="1"/>
  <c r="D54" i="1"/>
  <c r="C45" i="1"/>
  <c r="D45" i="1"/>
  <c r="E45" i="1"/>
  <c r="C39" i="1"/>
  <c r="D39" i="1"/>
  <c r="E39" i="1"/>
  <c r="E144" i="1"/>
  <c r="C144" i="1"/>
  <c r="D144" i="1"/>
  <c r="D103" i="1"/>
  <c r="E103" i="1"/>
  <c r="D99" i="1"/>
  <c r="E99" i="1"/>
  <c r="C99" i="1"/>
  <c r="E70" i="1"/>
  <c r="C70" i="1"/>
  <c r="D70" i="1"/>
  <c r="C44" i="1"/>
  <c r="E44" i="1"/>
  <c r="C18" i="1"/>
  <c r="E18" i="1"/>
  <c r="C13" i="1"/>
  <c r="D13" i="1"/>
  <c r="E13" i="1"/>
  <c r="C12" i="1"/>
  <c r="E12" i="1"/>
  <c r="C7" i="1"/>
  <c r="D7" i="1"/>
  <c r="E7" i="1"/>
  <c r="C38" i="1"/>
  <c r="E38" i="1"/>
  <c r="C33" i="1"/>
  <c r="D33" i="1"/>
  <c r="E33" i="1"/>
  <c r="C22" i="1"/>
  <c r="E22" i="1"/>
  <c r="C17" i="1"/>
  <c r="D17" i="1"/>
  <c r="E17" i="1"/>
  <c r="D12" i="1"/>
  <c r="C6" i="1"/>
  <c r="E6" i="1"/>
  <c r="D121" i="1"/>
  <c r="E121" i="1"/>
  <c r="D105" i="1"/>
  <c r="E105" i="1"/>
  <c r="D89" i="1"/>
  <c r="E89" i="1"/>
  <c r="D73" i="1"/>
  <c r="E73" i="1"/>
  <c r="D57" i="1"/>
  <c r="E57" i="1"/>
  <c r="C43" i="1"/>
  <c r="D43" i="1"/>
  <c r="E43" i="1"/>
  <c r="D38" i="1"/>
  <c r="C32" i="1"/>
  <c r="E32" i="1"/>
  <c r="C27" i="1"/>
  <c r="D27" i="1"/>
  <c r="E27" i="1"/>
  <c r="D22" i="1"/>
  <c r="C16" i="1"/>
  <c r="E16" i="1"/>
  <c r="C11" i="1"/>
  <c r="D11" i="1"/>
  <c r="E11" i="1"/>
  <c r="D6" i="1"/>
  <c r="D162" i="1"/>
  <c r="D146" i="1"/>
  <c r="E127" i="1"/>
  <c r="D124" i="1"/>
  <c r="C121" i="1"/>
  <c r="D111" i="1"/>
  <c r="E111" i="1"/>
  <c r="D108" i="1"/>
  <c r="C105" i="1"/>
  <c r="D95" i="1"/>
  <c r="E95" i="1"/>
  <c r="D92" i="1"/>
  <c r="C89" i="1"/>
  <c r="D79" i="1"/>
  <c r="E79" i="1"/>
  <c r="D76" i="1"/>
  <c r="C73" i="1"/>
  <c r="D63" i="1"/>
  <c r="E63" i="1"/>
  <c r="D60" i="1"/>
  <c r="C57" i="1"/>
  <c r="C47" i="1"/>
  <c r="D47" i="1"/>
  <c r="E47" i="1"/>
  <c r="C42" i="1"/>
  <c r="E42" i="1"/>
  <c r="C37" i="1"/>
  <c r="D37" i="1"/>
  <c r="E37" i="1"/>
  <c r="D32" i="1"/>
  <c r="C26" i="1"/>
  <c r="E26" i="1"/>
  <c r="C21" i="1"/>
  <c r="D21" i="1"/>
  <c r="E21" i="1"/>
  <c r="D16" i="1"/>
  <c r="C10" i="1"/>
  <c r="E10" i="1"/>
  <c r="C5" i="1"/>
  <c r="D5" i="1"/>
  <c r="E5" i="1"/>
  <c r="D117" i="1"/>
  <c r="E117" i="1"/>
  <c r="D101" i="1"/>
  <c r="E101" i="1"/>
  <c r="D85" i="1"/>
  <c r="E85" i="1"/>
  <c r="D69" i="1"/>
  <c r="E69" i="1"/>
  <c r="D53" i="1"/>
  <c r="E53" i="1"/>
  <c r="D50" i="1"/>
  <c r="D42" i="1"/>
  <c r="C36" i="1"/>
  <c r="E36" i="1"/>
  <c r="C31" i="1"/>
  <c r="D31" i="1"/>
  <c r="E31" i="1"/>
  <c r="D26" i="1"/>
  <c r="C20" i="1"/>
  <c r="E20" i="1"/>
  <c r="C15" i="1"/>
  <c r="D15" i="1"/>
  <c r="E15" i="1"/>
  <c r="D10" i="1"/>
  <c r="C4" i="1"/>
  <c r="E4" i="1"/>
  <c r="D91" i="1"/>
  <c r="E91" i="1"/>
  <c r="D75" i="1"/>
  <c r="E75" i="1"/>
  <c r="D59" i="1"/>
  <c r="E59" i="1"/>
  <c r="C41" i="1"/>
  <c r="D41" i="1"/>
  <c r="E41" i="1"/>
  <c r="C30" i="1"/>
  <c r="E30" i="1"/>
  <c r="C25" i="1"/>
  <c r="D25" i="1"/>
  <c r="E25" i="1"/>
  <c r="D20" i="1"/>
  <c r="C14" i="1"/>
  <c r="E14" i="1"/>
  <c r="C9" i="1"/>
  <c r="D9" i="1"/>
  <c r="E9" i="1"/>
  <c r="D4" i="1"/>
  <c r="C120" i="1"/>
  <c r="D113" i="1"/>
  <c r="E113" i="1"/>
  <c r="C104" i="1"/>
  <c r="D97" i="1"/>
  <c r="E97" i="1"/>
  <c r="D94" i="1"/>
  <c r="C91" i="1"/>
  <c r="C88" i="1"/>
  <c r="D81" i="1"/>
  <c r="E81" i="1"/>
  <c r="D78" i="1"/>
  <c r="C75" i="1"/>
  <c r="C72" i="1"/>
  <c r="D65" i="1"/>
  <c r="E65" i="1"/>
  <c r="D62" i="1"/>
  <c r="C59" i="1"/>
  <c r="C56" i="1"/>
  <c r="D49" i="1"/>
  <c r="E49" i="1"/>
  <c r="C46" i="1"/>
  <c r="C40" i="1"/>
  <c r="E40" i="1"/>
  <c r="C35" i="1"/>
  <c r="D35" i="1"/>
  <c r="E35" i="1"/>
  <c r="D30" i="1"/>
  <c r="C24" i="1"/>
  <c r="E24" i="1"/>
  <c r="C19" i="1"/>
  <c r="D19" i="1"/>
  <c r="E19" i="1"/>
  <c r="D14" i="1"/>
  <c r="C8" i="1"/>
  <c r="E8" i="1"/>
  <c r="E3" i="1"/>
  <c r="D3" i="1"/>
</calcChain>
</file>

<file path=xl/sharedStrings.xml><?xml version="1.0" encoding="utf-8"?>
<sst xmlns="http://schemas.openxmlformats.org/spreadsheetml/2006/main" count="1811" uniqueCount="758">
  <si>
    <t>Title</t>
  </si>
  <si>
    <t>Genre</t>
  </si>
  <si>
    <t>Premiere</t>
  </si>
  <si>
    <t>Runtime</t>
  </si>
  <si>
    <t>IMDB Score</t>
  </si>
  <si>
    <t>Language</t>
  </si>
  <si>
    <t>Enter the Anime</t>
  </si>
  <si>
    <t>Documentary</t>
  </si>
  <si>
    <t>English/Japanese</t>
  </si>
  <si>
    <t>Dark Forces</t>
  </si>
  <si>
    <t>Thriller</t>
  </si>
  <si>
    <t>Spanish</t>
  </si>
  <si>
    <t>The App</t>
  </si>
  <si>
    <t>Science fiction/Drama</t>
  </si>
  <si>
    <t>Italian</t>
  </si>
  <si>
    <t>The Open House</t>
  </si>
  <si>
    <t>Horror thriller</t>
  </si>
  <si>
    <t>English</t>
  </si>
  <si>
    <t>Kaali Khuhi</t>
  </si>
  <si>
    <t>Mystery</t>
  </si>
  <si>
    <t>Hindi</t>
  </si>
  <si>
    <t>Drive</t>
  </si>
  <si>
    <t>Action</t>
  </si>
  <si>
    <t>Turkish</t>
  </si>
  <si>
    <t>Leyla Everlasting</t>
  </si>
  <si>
    <t>Comedy</t>
  </si>
  <si>
    <t>Korean</t>
  </si>
  <si>
    <t>The Last Days of American Crime</t>
  </si>
  <si>
    <t>Heist film/Thriller</t>
  </si>
  <si>
    <t>Indonesian</t>
  </si>
  <si>
    <t>Paradox</t>
  </si>
  <si>
    <t>Musical/Western/Fantasy</t>
  </si>
  <si>
    <t>Malay</t>
  </si>
  <si>
    <t>Sardar Ka Grandson</t>
  </si>
  <si>
    <t>Dutch</t>
  </si>
  <si>
    <t>Searching for Sheela</t>
  </si>
  <si>
    <t>French</t>
  </si>
  <si>
    <t>The Call</t>
  </si>
  <si>
    <t>Drama</t>
  </si>
  <si>
    <t>English/Spanish</t>
  </si>
  <si>
    <t>Whipped</t>
  </si>
  <si>
    <t>Romantic comedy</t>
  </si>
  <si>
    <t>Portuguese</t>
  </si>
  <si>
    <t>All Because of You</t>
  </si>
  <si>
    <t>Action comedy</t>
  </si>
  <si>
    <t>Filipino</t>
  </si>
  <si>
    <t>Mercy</t>
  </si>
  <si>
    <t>German</t>
  </si>
  <si>
    <t>After the Raid</t>
  </si>
  <si>
    <t>Polish</t>
  </si>
  <si>
    <t>Ghost Stories</t>
  </si>
  <si>
    <t>Horror anthology</t>
  </si>
  <si>
    <t>Norwegian</t>
  </si>
  <si>
    <t>The Last Thing He Wanted</t>
  </si>
  <si>
    <t>Political thriller</t>
  </si>
  <si>
    <t>Marathi</t>
  </si>
  <si>
    <t>What Happened to Mr. Cha?</t>
  </si>
  <si>
    <t>Thai</t>
  </si>
  <si>
    <t>Death Note</t>
  </si>
  <si>
    <t>Swedish</t>
  </si>
  <si>
    <t>Hello Privilege. It's Me, Chelsea</t>
  </si>
  <si>
    <t>Japanese</t>
  </si>
  <si>
    <t>Secret Obsession</t>
  </si>
  <si>
    <t>Spanish/Basque</t>
  </si>
  <si>
    <t>Sextuplets</t>
  </si>
  <si>
    <t>Spanish/Catalan</t>
  </si>
  <si>
    <t>The Girl on the Train</t>
  </si>
  <si>
    <t>English/Swedish</t>
  </si>
  <si>
    <t>Thunder Force</t>
  </si>
  <si>
    <t>Superhero-Comedy</t>
  </si>
  <si>
    <t>English/Taiwanese/Mandarin</t>
  </si>
  <si>
    <t>Fatal Affair</t>
  </si>
  <si>
    <t>Thia/English</t>
  </si>
  <si>
    <t>Just Say Yes</t>
  </si>
  <si>
    <t>English/Mandarin</t>
  </si>
  <si>
    <t>Seriously Single</t>
  </si>
  <si>
    <t>Georgian</t>
  </si>
  <si>
    <t>The Misadventures of Hedi and Cokeman</t>
  </si>
  <si>
    <t>Bengali</t>
  </si>
  <si>
    <t>5 Star Christmas</t>
  </si>
  <si>
    <t>Khmer/English/French</t>
  </si>
  <si>
    <t>After Maria</t>
  </si>
  <si>
    <t>English/Hindi</t>
  </si>
  <si>
    <t>I Am the Pretty Thing That Lives in the House</t>
  </si>
  <si>
    <t>Horror</t>
  </si>
  <si>
    <t>Tamil</t>
  </si>
  <si>
    <t>Paris Is Us</t>
  </si>
  <si>
    <t>Romance drama</t>
  </si>
  <si>
    <t>Spanish/English</t>
  </si>
  <si>
    <t>Porta dos Fundos: The First Temptation of Christ</t>
  </si>
  <si>
    <t>English/Korean</t>
  </si>
  <si>
    <t>Rattlesnake</t>
  </si>
  <si>
    <t>English/Arabic</t>
  </si>
  <si>
    <t>The Players</t>
  </si>
  <si>
    <t>English/Russian</t>
  </si>
  <si>
    <t>We Are One</t>
  </si>
  <si>
    <t>English/Akan</t>
  </si>
  <si>
    <t>Finding Agnes</t>
  </si>
  <si>
    <t>English/Ukranian/Russian</t>
  </si>
  <si>
    <t>IO</t>
  </si>
  <si>
    <t>Sentinelle</t>
  </si>
  <si>
    <t>Sol Levante</t>
  </si>
  <si>
    <t>Anime / Short</t>
  </si>
  <si>
    <t>The Binding</t>
  </si>
  <si>
    <t>We Can Be Heroes</t>
  </si>
  <si>
    <t>Superhero</t>
  </si>
  <si>
    <t>Christmas Crossfire</t>
  </si>
  <si>
    <t>Coin Heist</t>
  </si>
  <si>
    <t>Heist</t>
  </si>
  <si>
    <t>Mrs. Serial Killer</t>
  </si>
  <si>
    <t>Nobody Sleeps in the Woods Tonight</t>
  </si>
  <si>
    <t>Take the 10</t>
  </si>
  <si>
    <t>The Main Event</t>
  </si>
  <si>
    <t>The Ridiculous 6</t>
  </si>
  <si>
    <t>Western</t>
  </si>
  <si>
    <t>Earth and Blood</t>
  </si>
  <si>
    <t>Fearless</t>
  </si>
  <si>
    <t>Animation/Superhero</t>
  </si>
  <si>
    <t>Holiday Rush</t>
  </si>
  <si>
    <t>Family film</t>
  </si>
  <si>
    <t>The Day of the Lord</t>
  </si>
  <si>
    <t>Airplane Mode</t>
  </si>
  <si>
    <t>How It Ends</t>
  </si>
  <si>
    <t>Action-thriller</t>
  </si>
  <si>
    <t>Love Like the Falling Rain</t>
  </si>
  <si>
    <t>Rebirth</t>
  </si>
  <si>
    <t>Squared Love</t>
  </si>
  <si>
    <t>Cadaver</t>
  </si>
  <si>
    <t>Clinical</t>
  </si>
  <si>
    <t>Coffee &amp; Kareem</t>
  </si>
  <si>
    <t>Dude</t>
  </si>
  <si>
    <t>Teen comedy-drama</t>
  </si>
  <si>
    <t>Geez &amp; Ann</t>
  </si>
  <si>
    <t>Romantic drama</t>
  </si>
  <si>
    <t>The Larva Island Movie</t>
  </si>
  <si>
    <t>Animation</t>
  </si>
  <si>
    <t>#REALITYHIGH</t>
  </si>
  <si>
    <t xml:space="preserve">American Factory: A Conversation with the Obamas </t>
  </si>
  <si>
    <t>Aftershow / Interview</t>
  </si>
  <si>
    <t>Desperados</t>
  </si>
  <si>
    <t>Dolly Parton's Christmas on the Square</t>
  </si>
  <si>
    <t>Christmas musical</t>
  </si>
  <si>
    <t>Father of the Year</t>
  </si>
  <si>
    <t>Firebrand</t>
  </si>
  <si>
    <t>Ghost Lab</t>
  </si>
  <si>
    <t>Girlfriend's Day</t>
  </si>
  <si>
    <t>Handsome: A Netflix Mystery Movie</t>
  </si>
  <si>
    <t>Hubie Halloween</t>
  </si>
  <si>
    <t>Ibiza</t>
  </si>
  <si>
    <t>Rim of the World</t>
  </si>
  <si>
    <t>Science fiction adventure</t>
  </si>
  <si>
    <t>Sandy Wexler</t>
  </si>
  <si>
    <t>See You Yesterday</t>
  </si>
  <si>
    <t>Science fiction</t>
  </si>
  <si>
    <t>Still Laugh-In: The Stars Celebrate</t>
  </si>
  <si>
    <t>Variety show</t>
  </si>
  <si>
    <t>Strip Down, Rise Up</t>
  </si>
  <si>
    <t>Tall Girl</t>
  </si>
  <si>
    <t>Comedy-drama</t>
  </si>
  <si>
    <t>The Beast</t>
  </si>
  <si>
    <t>The Week Of</t>
  </si>
  <si>
    <t>A Christmas Prince: The Royal Wedding</t>
  </si>
  <si>
    <t>Back to School</t>
  </si>
  <si>
    <t>Dangerous Lies</t>
  </si>
  <si>
    <t>Gunjan Saxena: The Kargil Girl</t>
  </si>
  <si>
    <t>Intuition</t>
  </si>
  <si>
    <t>The Most Assassinated Woman in the World</t>
  </si>
  <si>
    <t>Things Heard &amp; Seen</t>
  </si>
  <si>
    <t>To Each, Her Own</t>
  </si>
  <si>
    <t>Who Would You Take to a Deserted Island?</t>
  </si>
  <si>
    <t>XOXO</t>
  </si>
  <si>
    <t>A Babysitter's Guide to Monster Hunting</t>
  </si>
  <si>
    <t>Comedy/Fantasy/Family</t>
  </si>
  <si>
    <t>A Christmas Prince: The Royal Baby</t>
  </si>
  <si>
    <t>Despite Everything</t>
  </si>
  <si>
    <t>Dolly Kitty and Those Twinkling Stars</t>
  </si>
  <si>
    <t>Freaks: You're One of Us</t>
  </si>
  <si>
    <t>Supernatural drama</t>
  </si>
  <si>
    <t>Game Over, Man!</t>
  </si>
  <si>
    <t>Action/Comedy</t>
  </si>
  <si>
    <t>Guilty</t>
  </si>
  <si>
    <t>In the Tall Grass</t>
  </si>
  <si>
    <t>Madame Claude</t>
  </si>
  <si>
    <t>Naked</t>
  </si>
  <si>
    <t>Outside the Wire</t>
  </si>
  <si>
    <t>Action/Science fiction</t>
  </si>
  <si>
    <t>The Princess Switch: Switched Again</t>
  </si>
  <si>
    <t>Under the Riccione Sun</t>
  </si>
  <si>
    <t>Romantic teenage drama</t>
  </si>
  <si>
    <t>A Very Murray Christmas</t>
  </si>
  <si>
    <t>Comedy / Musical</t>
  </si>
  <si>
    <t>Been So Long</t>
  </si>
  <si>
    <t>Musical</t>
  </si>
  <si>
    <t>Dead Kids</t>
  </si>
  <si>
    <t>Get the Grift</t>
  </si>
  <si>
    <t>Ghosts of Sugar Land</t>
  </si>
  <si>
    <t>October 16. 2019</t>
  </si>
  <si>
    <t>House Arrest</t>
  </si>
  <si>
    <t>Kevin Hart's Guide to Black History</t>
  </si>
  <si>
    <t>Love Wedding Repeat</t>
  </si>
  <si>
    <t>Mute</t>
  </si>
  <si>
    <t>Science fiction/Mystery</t>
  </si>
  <si>
    <t>Òlòt?ré</t>
  </si>
  <si>
    <t>Crime drama</t>
  </si>
  <si>
    <t>Red Dot</t>
  </si>
  <si>
    <t>Ride or Die</t>
  </si>
  <si>
    <t>Psychological thriller drama</t>
  </si>
  <si>
    <t>Step Sisters</t>
  </si>
  <si>
    <t>The Cloverfield Paradox</t>
  </si>
  <si>
    <t>The Knight Before Christmas</t>
  </si>
  <si>
    <t>The Legacy of a Whitetail Deer Hunter</t>
  </si>
  <si>
    <t>Adventure/Comedy</t>
  </si>
  <si>
    <t>The Package</t>
  </si>
  <si>
    <t>Black comedy</t>
  </si>
  <si>
    <t>Unicorn Store</t>
  </si>
  <si>
    <t>Wine Country</t>
  </si>
  <si>
    <t>Bomb Scared</t>
  </si>
  <si>
    <t>Brahman Naman</t>
  </si>
  <si>
    <t>Double Dad</t>
  </si>
  <si>
    <t>Falling Inn Love</t>
  </si>
  <si>
    <t>Hold the Dark</t>
  </si>
  <si>
    <t>Love, Guaranteed</t>
  </si>
  <si>
    <t>One-Way to Tomorrow</t>
  </si>
  <si>
    <t>Romance</t>
  </si>
  <si>
    <t>Sarah Cooper: Everything's Fine</t>
  </si>
  <si>
    <t>The Last Laugh</t>
  </si>
  <si>
    <t>The Last Paradiso</t>
  </si>
  <si>
    <t>The Midnight Sky</t>
  </si>
  <si>
    <t>The Paramedic</t>
  </si>
  <si>
    <t>The Sleepover</t>
  </si>
  <si>
    <t>Vampires vs. the Bronx</t>
  </si>
  <si>
    <t>Horror comedy</t>
  </si>
  <si>
    <t>Why Did You Kill Me?</t>
  </si>
  <si>
    <t>A Week Away</t>
  </si>
  <si>
    <t>Christian musical</t>
  </si>
  <si>
    <t>Caught by a Wave</t>
  </si>
  <si>
    <t>Romantic teen drama</t>
  </si>
  <si>
    <t>Christmas Inheritance</t>
  </si>
  <si>
    <t>Dad Wanted</t>
  </si>
  <si>
    <t>Family</t>
  </si>
  <si>
    <t>El Camino Christmas</t>
  </si>
  <si>
    <t>Dark comedy</t>
  </si>
  <si>
    <t>Eli</t>
  </si>
  <si>
    <t>Ginny Weds Sunny</t>
  </si>
  <si>
    <t>Good Sam</t>
  </si>
  <si>
    <t>Lionheart</t>
  </si>
  <si>
    <t>Little Evil</t>
  </si>
  <si>
    <t>Comedy horror</t>
  </si>
  <si>
    <t>One Take</t>
  </si>
  <si>
    <t>Out of Many, One</t>
  </si>
  <si>
    <t>Point Blank</t>
  </si>
  <si>
    <t>Prime Time</t>
  </si>
  <si>
    <t>The Do-Over</t>
  </si>
  <si>
    <t>The Holiday Calendar</t>
  </si>
  <si>
    <t>The Woman in the Window</t>
  </si>
  <si>
    <t>Psychological thriller</t>
  </si>
  <si>
    <t>The Wrong Missy</t>
  </si>
  <si>
    <t>Velvet Buzzsaw</t>
  </si>
  <si>
    <t>Yes Day</t>
  </si>
  <si>
    <t>A California Christmas</t>
  </si>
  <si>
    <t>A Christmas Prince</t>
  </si>
  <si>
    <t>All Day and a Night</t>
  </si>
  <si>
    <t>American Son</t>
  </si>
  <si>
    <t>Barry</t>
  </si>
  <si>
    <t>Biopic</t>
  </si>
  <si>
    <t>Candy Jar</t>
  </si>
  <si>
    <t>Choked: Paisa Bolta Hai</t>
  </si>
  <si>
    <t>Class of '83</t>
  </si>
  <si>
    <t>Extinction</t>
  </si>
  <si>
    <t>Science fiction/Thriller</t>
  </si>
  <si>
    <t>Happy Anniversary</t>
  </si>
  <si>
    <t>I Am All Girls</t>
  </si>
  <si>
    <t>Let It Snow</t>
  </si>
  <si>
    <t>Mascots</t>
  </si>
  <si>
    <t>Mockumentary</t>
  </si>
  <si>
    <t>Operation Christmas Drop</t>
  </si>
  <si>
    <t>Rajma Chawal</t>
  </si>
  <si>
    <t>Rich in Love</t>
  </si>
  <si>
    <t>Rising High</t>
  </si>
  <si>
    <t>Satire</t>
  </si>
  <si>
    <t>Rodney King</t>
  </si>
  <si>
    <t>One-man show</t>
  </si>
  <si>
    <t>Sierra Burgess Is a Loser</t>
  </si>
  <si>
    <t>Romantic comedy-drama</t>
  </si>
  <si>
    <t>Small Crimes</t>
  </si>
  <si>
    <t>Special Correspondents</t>
  </si>
  <si>
    <t>TAU</t>
  </si>
  <si>
    <t>The After Party</t>
  </si>
  <si>
    <t>The Babysitter: Killer Queen</t>
  </si>
  <si>
    <t>Comedy/Horror</t>
  </si>
  <si>
    <t>The Claus Family</t>
  </si>
  <si>
    <t>Fantasy</t>
  </si>
  <si>
    <t>The Kissing Booth 2</t>
  </si>
  <si>
    <t>The Perfect Date</t>
  </si>
  <si>
    <t>What We Wanted</t>
  </si>
  <si>
    <t>You've Got This</t>
  </si>
  <si>
    <t>6 Balloons</t>
  </si>
  <si>
    <t>A Fall from Grace</t>
  </si>
  <si>
    <t>Amateur</t>
  </si>
  <si>
    <t>Sports-drama</t>
  </si>
  <si>
    <t>Army of the Dead</t>
  </si>
  <si>
    <t>Zombie/Heist</t>
  </si>
  <si>
    <t>Cam</t>
  </si>
  <si>
    <t>Psychological horror</t>
  </si>
  <si>
    <t>Earthquake Bird</t>
  </si>
  <si>
    <t>Frankenstein's Monster's Monster, Frankenstein</t>
  </si>
  <si>
    <t>Horse Girl</t>
  </si>
  <si>
    <t>Notes from Dunblane: Lesson from a School Shooting</t>
  </si>
  <si>
    <t>Maska</t>
  </si>
  <si>
    <t>The Decline</t>
  </si>
  <si>
    <t>The Minimalists: Less Is Now</t>
  </si>
  <si>
    <t>The Polka King</t>
  </si>
  <si>
    <t>The Prom</t>
  </si>
  <si>
    <t>True Memoirs of an International Assassin</t>
  </si>
  <si>
    <t>Ultras</t>
  </si>
  <si>
    <t>Sports film</t>
  </si>
  <si>
    <t>Come Sunday</t>
  </si>
  <si>
    <t>Forgive Us Our Debts</t>
  </si>
  <si>
    <t>iBoy</t>
  </si>
  <si>
    <t>Lovefucked</t>
  </si>
  <si>
    <t>Juanita</t>
  </si>
  <si>
    <t>Murder Mystery</t>
  </si>
  <si>
    <t>Comedy mystery</t>
  </si>
  <si>
    <t>Project Power</t>
  </si>
  <si>
    <t>Rebecca</t>
  </si>
  <si>
    <t>Romantic thriller</t>
  </si>
  <si>
    <t>The Christmas Chronicles: Part Two</t>
  </si>
  <si>
    <t>Christmas comedy</t>
  </si>
  <si>
    <t>The Kissing Booth</t>
  </si>
  <si>
    <t>The Princess Switch</t>
  </si>
  <si>
    <t>To All the Boys: P.S. I Still Love You</t>
  </si>
  <si>
    <t>War Machine</t>
  </si>
  <si>
    <t>War-Comedy</t>
  </si>
  <si>
    <t>6 Underground</t>
  </si>
  <si>
    <t>Between Two Ferns: The Movie</t>
  </si>
  <si>
    <t>Burning Sands</t>
  </si>
  <si>
    <t>Casting JonBenet</t>
  </si>
  <si>
    <t>Deidra &amp; Laney Rob a Train</t>
  </si>
  <si>
    <t>Finding 'Ohana</t>
  </si>
  <si>
    <t>Holidate</t>
  </si>
  <si>
    <t>Romantic comedy/Holiday</t>
  </si>
  <si>
    <t>Holiday in the Wild</t>
  </si>
  <si>
    <t>Adventure-romance</t>
  </si>
  <si>
    <t>Hot Girls Wanted</t>
  </si>
  <si>
    <t>Like Father</t>
  </si>
  <si>
    <t>Lost Girls</t>
  </si>
  <si>
    <t>Otherhood</t>
  </si>
  <si>
    <t>Pee-wee's Big Holiday</t>
  </si>
  <si>
    <t>Adventure</t>
  </si>
  <si>
    <t>Rogue City</t>
  </si>
  <si>
    <t>Sergio</t>
  </si>
  <si>
    <t>Stuck Apart</t>
  </si>
  <si>
    <t>Tersanjung the Movie</t>
  </si>
  <si>
    <t>The Killer</t>
  </si>
  <si>
    <t>The Lovebirds</t>
  </si>
  <si>
    <t>The Most Hated Woman in America</t>
  </si>
  <si>
    <t>The Perfection</t>
  </si>
  <si>
    <t>Horror-thriller</t>
  </si>
  <si>
    <t>Tribhanga – Tedhi Medhi Crazy</t>
  </si>
  <si>
    <t>Unknown Origins</t>
  </si>
  <si>
    <t>Work It</t>
  </si>
  <si>
    <t>Dance comedy</t>
  </si>
  <si>
    <t>Alien Xmas</t>
  </si>
  <si>
    <t>Stop Motion</t>
  </si>
  <si>
    <t>Baggio: The Divine Ponytail</t>
  </si>
  <si>
    <t>Below Zero</t>
  </si>
  <si>
    <t>Citation</t>
  </si>
  <si>
    <t>Crazy Awesome Teachers</t>
  </si>
  <si>
    <t>Have You Ever Seen Fireflies?</t>
  </si>
  <si>
    <t>High Flying Bird</t>
  </si>
  <si>
    <t>In the Shadow of the Moon</t>
  </si>
  <si>
    <t>Lost Bullet</t>
  </si>
  <si>
    <t>Octonauts &amp; the Caves of Sac Actun</t>
  </si>
  <si>
    <t>Offering to the Storm</t>
  </si>
  <si>
    <t>Roxanne Roxanne</t>
  </si>
  <si>
    <t>Someone Great</t>
  </si>
  <si>
    <t>Spenser Confidential</t>
  </si>
  <si>
    <t>The Land of Steady Habits</t>
  </si>
  <si>
    <t>The Rachel Divide</t>
  </si>
  <si>
    <t xml:space="preserve">Voyuer </t>
  </si>
  <si>
    <t>Win It All</t>
  </si>
  <si>
    <t>Horror/Crime drama</t>
  </si>
  <si>
    <t>A Tale of Two Kitchens</t>
  </si>
  <si>
    <t>Alex Strangelove</t>
  </si>
  <si>
    <t>Apostle</t>
  </si>
  <si>
    <t>Benji</t>
  </si>
  <si>
    <t>Bright</t>
  </si>
  <si>
    <t>Urban fantasy</t>
  </si>
  <si>
    <t>Cargo</t>
  </si>
  <si>
    <t>Drama/Horror</t>
  </si>
  <si>
    <t>Concrete Cowboy</t>
  </si>
  <si>
    <t>Feel the Beat</t>
  </si>
  <si>
    <t>Family/Comedy-drama</t>
  </si>
  <si>
    <t>Get the Goat</t>
  </si>
  <si>
    <t>I Am Not an Easy Man</t>
  </si>
  <si>
    <t>June &amp; Kopi</t>
  </si>
  <si>
    <t>Music Teacher</t>
  </si>
  <si>
    <t>Nail Bomber: Manhunt</t>
  </si>
  <si>
    <t>Notes for My Son</t>
  </si>
  <si>
    <t>Polar</t>
  </si>
  <si>
    <t>Porta dos Fundos: The Last Hangover</t>
  </si>
  <si>
    <t>Sand Castle</t>
  </si>
  <si>
    <t>War</t>
  </si>
  <si>
    <t>Shimmer Lake</t>
  </si>
  <si>
    <t>Crime thriller</t>
  </si>
  <si>
    <t>Spectral</t>
  </si>
  <si>
    <t>Science fiction/Action</t>
  </si>
  <si>
    <t>The Babysitter</t>
  </si>
  <si>
    <t>Teen comedy horror</t>
  </si>
  <si>
    <t>The Discovery</t>
  </si>
  <si>
    <t>The Forest of Love</t>
  </si>
  <si>
    <t>The Laundromat</t>
  </si>
  <si>
    <t>The Legend of Cocaine Island</t>
  </si>
  <si>
    <t>The Outsider</t>
  </si>
  <si>
    <t>Time to Hunt</t>
  </si>
  <si>
    <t>To All the Boys: Always and Forever</t>
  </si>
  <si>
    <t>Travis Scott: Look Mom I Can Fly</t>
  </si>
  <si>
    <t>Uncorked</t>
  </si>
  <si>
    <t>Anelka: Misunderstood</t>
  </si>
  <si>
    <t>Ariana Grande: Excuse Me, I Love You</t>
  </si>
  <si>
    <t>Concert Film</t>
  </si>
  <si>
    <t>ARQ</t>
  </si>
  <si>
    <t>Birders</t>
  </si>
  <si>
    <t>Como Caído del Cielo</t>
  </si>
  <si>
    <t>Musical comedy</t>
  </si>
  <si>
    <t>First Match</t>
  </si>
  <si>
    <t>Fractured</t>
  </si>
  <si>
    <t>Irreplaceable You</t>
  </si>
  <si>
    <t>Isi &amp; Ossi</t>
  </si>
  <si>
    <t>John Was Trying to Contact Aliens</t>
  </si>
  <si>
    <t>Layla Majnun</t>
  </si>
  <si>
    <t>Murder to Mercy: The Cyntoia Brown Story</t>
  </si>
  <si>
    <t>My Own Man</t>
  </si>
  <si>
    <t>Nappily Ever After</t>
  </si>
  <si>
    <t>Over the Moon</t>
  </si>
  <si>
    <t>Animation/Musical/Adventure</t>
  </si>
  <si>
    <t>Street Flow</t>
  </si>
  <si>
    <t>Strong Island</t>
  </si>
  <si>
    <t>September 15. 2017</t>
  </si>
  <si>
    <t>Sturgill Simpson Presents: Sound &amp; Fury</t>
  </si>
  <si>
    <t>Animation / Musicial</t>
  </si>
  <si>
    <t>Take Your Pills</t>
  </si>
  <si>
    <t>The Heartbreak Club</t>
  </si>
  <si>
    <t>The Mars Generation</t>
  </si>
  <si>
    <t>The Occupant</t>
  </si>
  <si>
    <t>The Willoughbys</t>
  </si>
  <si>
    <t>Animation/Comedy/Adventure</t>
  </si>
  <si>
    <t>Triple Frontier</t>
  </si>
  <si>
    <t>Two Catalonias</t>
  </si>
  <si>
    <t>Walk. Ride. Rodeo.</t>
  </si>
  <si>
    <t>Wheelman</t>
  </si>
  <si>
    <t>Action thriller</t>
  </si>
  <si>
    <t>When We First Met</t>
  </si>
  <si>
    <t>A 3 Minute Hug</t>
  </si>
  <si>
    <t>All the Bright Places</t>
  </si>
  <si>
    <t>All Together Now</t>
  </si>
  <si>
    <t>Altered Carbon: Resleeved</t>
  </si>
  <si>
    <t>Anime/Science fiction</t>
  </si>
  <si>
    <t>Antoine Griezmann: The Making of a Legend</t>
  </si>
  <si>
    <t xml:space="preserve">Canvas </t>
  </si>
  <si>
    <t>Animation / Short</t>
  </si>
  <si>
    <t>Chadwick Boseman: Portrait of an Artist</t>
  </si>
  <si>
    <t>Chopsticks</t>
  </si>
  <si>
    <t>Da 5 Bloods</t>
  </si>
  <si>
    <t>War drama</t>
  </si>
  <si>
    <t>Dolly Parton: A MusiCares Tribute</t>
  </si>
  <si>
    <t>Eurovision Song Contest: The Story of Fire Saga</t>
  </si>
  <si>
    <t>Gerald's Game</t>
  </si>
  <si>
    <t>His House</t>
  </si>
  <si>
    <t>Jingle Jangle: A Christmas Journey</t>
  </si>
  <si>
    <t>Family/Christmas musical</t>
  </si>
  <si>
    <t>Life Overtakes Me</t>
  </si>
  <si>
    <t>Lust Stories</t>
  </si>
  <si>
    <t>Monster</t>
  </si>
  <si>
    <t>Mowgli: Legend of the Jungle</t>
  </si>
  <si>
    <t>Nobody Knows I'm Here</t>
  </si>
  <si>
    <t>Nobody Speak: Trials of the Free Press</t>
  </si>
  <si>
    <t>Oxygen</t>
  </si>
  <si>
    <t>Science fiction thriller</t>
  </si>
  <si>
    <t>Set It Up</t>
  </si>
  <si>
    <t>The Incredible Jessica James</t>
  </si>
  <si>
    <t>Tigertail</t>
  </si>
  <si>
    <t>Tramps</t>
  </si>
  <si>
    <t>What Did Jack Do?</t>
  </si>
  <si>
    <t>Drama / Short</t>
  </si>
  <si>
    <t>Bad Trip</t>
  </si>
  <si>
    <t>Hidden-camera prank comedy</t>
  </si>
  <si>
    <t>Bird Box</t>
  </si>
  <si>
    <t>Bulbbul</t>
  </si>
  <si>
    <t>Crazy About Her</t>
  </si>
  <si>
    <t>Elisa &amp; Marcela</t>
  </si>
  <si>
    <t>I'll Sleep When I'm Dead</t>
  </si>
  <si>
    <t>I'm Thinking of Ending Things</t>
  </si>
  <si>
    <t>It Takes a Lunatic</t>
  </si>
  <si>
    <t>Milestone</t>
  </si>
  <si>
    <t>Recovery Boys</t>
  </si>
  <si>
    <t>ReMastered: Who Killed Jam Master Jay?</t>
  </si>
  <si>
    <t>Shawn Mendes: In Wonder</t>
  </si>
  <si>
    <t>Space Sweepers</t>
  </si>
  <si>
    <t>The American Meme</t>
  </si>
  <si>
    <t>The Angel</t>
  </si>
  <si>
    <t>Spy thriller</t>
  </si>
  <si>
    <t>The Crimes That Bind</t>
  </si>
  <si>
    <t>The Red Sea Diving Resort</t>
  </si>
  <si>
    <t>What Would Sophia Loren Do?</t>
  </si>
  <si>
    <t>A Whisker Away</t>
  </si>
  <si>
    <t>Anime/Fantasy</t>
  </si>
  <si>
    <t>Ajeeb Daastaans</t>
  </si>
  <si>
    <t>Arlo the Alligator Boy</t>
  </si>
  <si>
    <t>Animated musical comedy</t>
  </si>
  <si>
    <t>Bikram: Yogi, Guru, Predator</t>
  </si>
  <si>
    <t>Blame!</t>
  </si>
  <si>
    <t>Blue Miracle</t>
  </si>
  <si>
    <t xml:space="preserve">CounterPunch </t>
  </si>
  <si>
    <t>Crack: Cocaine, Corruption &amp; Conspiracy</t>
  </si>
  <si>
    <t>Extraction</t>
  </si>
  <si>
    <t>Giving Voice</t>
  </si>
  <si>
    <t>Hillbilly Elegy</t>
  </si>
  <si>
    <t>Hope Frozen: A Quest to Live Twice</t>
  </si>
  <si>
    <t>Imperial Dreams</t>
  </si>
  <si>
    <t>Just Another Christmas</t>
  </si>
  <si>
    <t>Little Miss Sumo</t>
  </si>
  <si>
    <t>Malcolm &amp; Marie</t>
  </si>
  <si>
    <t>Michael Bolton's Big, Sexy, Valentine's Day Special</t>
  </si>
  <si>
    <t>Variety Show</t>
  </si>
  <si>
    <t>Moxie</t>
  </si>
  <si>
    <t>Night in Paradise</t>
  </si>
  <si>
    <t>Paper Lives</t>
  </si>
  <si>
    <t>Parchis: The Documentary</t>
  </si>
  <si>
    <t>Tallulah</t>
  </si>
  <si>
    <t>The Old Guard</t>
  </si>
  <si>
    <t>Superhero/Action</t>
  </si>
  <si>
    <t>Tony Robbins: I Am Not Your Guru</t>
  </si>
  <si>
    <t>July 15. 2016</t>
  </si>
  <si>
    <t>Upstarts</t>
  </si>
  <si>
    <t>7 años</t>
  </si>
  <si>
    <t>A Futile and Stupid Gesture</t>
  </si>
  <si>
    <t>Biographical/Comedy</t>
  </si>
  <si>
    <t>A Life of Speed: The Juan Manuel Fangio Story</t>
  </si>
  <si>
    <t>A Love Song for Latasha</t>
  </si>
  <si>
    <t>All in My Family</t>
  </si>
  <si>
    <t>Always Be My Maybe</t>
  </si>
  <si>
    <t>Becoming</t>
  </si>
  <si>
    <t>Long Live Brij Mohan</t>
  </si>
  <si>
    <t>Calibre</t>
  </si>
  <si>
    <t>Death to 2020</t>
  </si>
  <si>
    <t>GIMS: On the Record</t>
  </si>
  <si>
    <t>Have a Good Trip: Adventures in Psychedelics</t>
  </si>
  <si>
    <t xml:space="preserve">Heroin(e) </t>
  </si>
  <si>
    <t>Mercury 13</t>
  </si>
  <si>
    <t>Saving Capitalism</t>
  </si>
  <si>
    <t>Serious Men</t>
  </si>
  <si>
    <t>The Boys in the Band</t>
  </si>
  <si>
    <t>The Boys in the Band: Something Personal</t>
  </si>
  <si>
    <t>The Life Ahead</t>
  </si>
  <si>
    <t>The Other Side of the Wind</t>
  </si>
  <si>
    <t>The Trader</t>
  </si>
  <si>
    <t>To the Bone</t>
  </si>
  <si>
    <t>Tony Parker: The Final Shot</t>
  </si>
  <si>
    <t>AK vs AK</t>
  </si>
  <si>
    <t>Amanda Knox</t>
  </si>
  <si>
    <t>Bigflo &amp; Oil: Hip Hop Frenzy</t>
  </si>
  <si>
    <t>Biggie: I Got a Story to Tell</t>
  </si>
  <si>
    <t>Cops and Robbers</t>
  </si>
  <si>
    <t>I Don't Feel at Home in This World Anymore</t>
  </si>
  <si>
    <t>Laerte-se</t>
  </si>
  <si>
    <t>Mank</t>
  </si>
  <si>
    <t>Our Souls at Night</t>
  </si>
  <si>
    <t>Outlaw King</t>
  </si>
  <si>
    <t>Historical-epic</t>
  </si>
  <si>
    <t>Pagglait</t>
  </si>
  <si>
    <t>ReMastered: Who Shot the Sheriff?</t>
  </si>
  <si>
    <t>Seeing Allred</t>
  </si>
  <si>
    <t>Spelling the Dream</t>
  </si>
  <si>
    <t>The Claudia Kishi Club</t>
  </si>
  <si>
    <t>The Half of It</t>
  </si>
  <si>
    <t>The Highwaymen</t>
  </si>
  <si>
    <t>The Lonely Island Presents: The Unauthorized Bash Brothers Experience</t>
  </si>
  <si>
    <t>The Meyerowitz Stories (New and Selected)</t>
  </si>
  <si>
    <t>Feminists: What Were They Thinking?</t>
  </si>
  <si>
    <t>Gaga: Five Foot Two</t>
  </si>
  <si>
    <t>I'm No Longer Here: A Discussion with Guillermo del Toro and Alfonso Cuaron</t>
  </si>
  <si>
    <t>Kingdom of Us</t>
  </si>
  <si>
    <t>Lorena, Light-Footed Woman</t>
  </si>
  <si>
    <t>Los Tigres del Norte at Folsom Prison</t>
  </si>
  <si>
    <t>Ma Rainey's Black Bottom</t>
  </si>
  <si>
    <t>Ma Rainey's Black Bottom: A Legacy Brought to Screen</t>
  </si>
  <si>
    <t>Operation Varsity Blues: The College Admissions Scandal</t>
  </si>
  <si>
    <t>Pele</t>
  </si>
  <si>
    <t>ReMastered: Devil at the Crossroads</t>
  </si>
  <si>
    <t>ReMastered: The Lion's Share</t>
  </si>
  <si>
    <t>ReMastered: The Miami Showband Massacre</t>
  </si>
  <si>
    <t>Resurface</t>
  </si>
  <si>
    <t>Rocko's Modern Life: Static Cling</t>
  </si>
  <si>
    <t>Animation / Comedy</t>
  </si>
  <si>
    <t>Rose Island</t>
  </si>
  <si>
    <t>The Christmas Chronicles</t>
  </si>
  <si>
    <t>Christmas/Fantasy/Adventure/Comedy</t>
  </si>
  <si>
    <t>The Dirt</t>
  </si>
  <si>
    <t>The Night Comes for Us</t>
  </si>
  <si>
    <t>13th: A Conversation with Oprah Winfrey &amp; Ava DuVernay</t>
  </si>
  <si>
    <t>Angela's Christmas</t>
  </si>
  <si>
    <t>Angela's Christmas Wish</t>
  </si>
  <si>
    <t>Beats</t>
  </si>
  <si>
    <t>Circus of Books</t>
  </si>
  <si>
    <t>Dance Dreams: Hot Chocolate Nutcracker</t>
  </si>
  <si>
    <t>Derren Brown: Sacrifice</t>
  </si>
  <si>
    <t>Mentalism special</t>
  </si>
  <si>
    <t>El Pepe: A Supreme Life</t>
  </si>
  <si>
    <t>End Game</t>
  </si>
  <si>
    <t>Evelyn</t>
  </si>
  <si>
    <t>Ferry</t>
  </si>
  <si>
    <t>Grass Is Greener</t>
  </si>
  <si>
    <t>Guillermo Vilas: Settling the Score</t>
  </si>
  <si>
    <t>Joshua: Teenager vs. Superpower</t>
  </si>
  <si>
    <t>Keith Richards: Under the Influence</t>
  </si>
  <si>
    <t>Knock Down the House</t>
  </si>
  <si>
    <t>Loudon Wainwright III: Surviving Twin</t>
  </si>
  <si>
    <t>My Beautiful Broken Brain</t>
  </si>
  <si>
    <t>One of Us</t>
  </si>
  <si>
    <t>Pieces of a Woman</t>
  </si>
  <si>
    <t>Ram Dass, Going Home</t>
  </si>
  <si>
    <t>ReMastered: Tricky Dick &amp; the Man in Black</t>
  </si>
  <si>
    <t>Rooting for Roona</t>
  </si>
  <si>
    <t>The Devil All the Time</t>
  </si>
  <si>
    <t>The Dig</t>
  </si>
  <si>
    <t>The Great Hack</t>
  </si>
  <si>
    <t>The White Tiger</t>
  </si>
  <si>
    <t>To All the Boys I've Loved Before</t>
  </si>
  <si>
    <t>American Murder: The Family Next Door</t>
  </si>
  <si>
    <t>Audrie &amp; Daisy</t>
  </si>
  <si>
    <t>First They Killed My Father</t>
  </si>
  <si>
    <t>Fyre: The Greatest Party That Never Happened</t>
  </si>
  <si>
    <t>Into the Inferno</t>
  </si>
  <si>
    <t>LA Originals</t>
  </si>
  <si>
    <t>Ladies First</t>
  </si>
  <si>
    <t>Love per Square Foot</t>
  </si>
  <si>
    <t>Paddleton</t>
  </si>
  <si>
    <t>Drama-Comedy</t>
  </si>
  <si>
    <t>Private Life</t>
  </si>
  <si>
    <t>Seventeen</t>
  </si>
  <si>
    <t>Coming-of-age comedy-drama</t>
  </si>
  <si>
    <t>Sometimes</t>
  </si>
  <si>
    <t>Soni</t>
  </si>
  <si>
    <t>The 40-Year-Old Version</t>
  </si>
  <si>
    <t>The Disciple</t>
  </si>
  <si>
    <t>The Edge of Democracy</t>
  </si>
  <si>
    <t>The King</t>
  </si>
  <si>
    <t>Historical drama</t>
  </si>
  <si>
    <t>The Road to El Camino: A Breaking Bad Movie</t>
  </si>
  <si>
    <t>Making-of</t>
  </si>
  <si>
    <t>The Siege of Jadotville</t>
  </si>
  <si>
    <t xml:space="preserve">Zion </t>
  </si>
  <si>
    <t>Dolemite Is My Name</t>
  </si>
  <si>
    <t>El Camino: A Breaking Bad Movie</t>
  </si>
  <si>
    <t>Extremis</t>
  </si>
  <si>
    <t>Father Soldier Son</t>
  </si>
  <si>
    <t>Get Me Roger Stone</t>
  </si>
  <si>
    <t>I'm No Longer Here</t>
  </si>
  <si>
    <t xml:space="preserve">Mucho Mucho Amor: The Legend of Walter Mercado </t>
  </si>
  <si>
    <t>Octonauts &amp; the Great Barrier Reef</t>
  </si>
  <si>
    <t>Okja</t>
  </si>
  <si>
    <t>Action-adventure</t>
  </si>
  <si>
    <t>On My Skin</t>
  </si>
  <si>
    <t>Raat Akeli Hai</t>
  </si>
  <si>
    <t>ReMastered: Massacre at the Stadium</t>
  </si>
  <si>
    <t>ReMastered: The Two Killings of Sam Cooke</t>
  </si>
  <si>
    <t>Secrets of the Saqqara Tomb</t>
  </si>
  <si>
    <t>Sitara: Let Girls Dream</t>
  </si>
  <si>
    <t>Sky Ladder: The Art of Cai Guo-Qiang</t>
  </si>
  <si>
    <t>Team Foxcatcher</t>
  </si>
  <si>
    <t>The Ballad of Buster Scruggs</t>
  </si>
  <si>
    <t>The Death and Life of Marsha P. Johnson</t>
  </si>
  <si>
    <t>The Fundamentals of Caring</t>
  </si>
  <si>
    <t>The Other One: The Long Strange Trip of Bob Weir</t>
  </si>
  <si>
    <t>American Factory</t>
  </si>
  <si>
    <t>Fire in Paradise</t>
  </si>
  <si>
    <t>Long Shot</t>
  </si>
  <si>
    <t>Miss Americana</t>
  </si>
  <si>
    <t>Period. End of Sentence.</t>
  </si>
  <si>
    <t>Shawn Mendes: Live in Concert</t>
  </si>
  <si>
    <t>Shirkers</t>
  </si>
  <si>
    <t>The Black Godfather</t>
  </si>
  <si>
    <t>The Irishman: In Conversation</t>
  </si>
  <si>
    <t>The Speed Cubers</t>
  </si>
  <si>
    <t>They'll Love Me When I'm Dead</t>
  </si>
  <si>
    <t>Tig</t>
  </si>
  <si>
    <t>Barbra: The Music, The Mem'ries, The Magic!</t>
  </si>
  <si>
    <t>Blackpink: Light Up the Sky</t>
  </si>
  <si>
    <t>City of Joy</t>
  </si>
  <si>
    <t>Dick Johnson Is Dead</t>
  </si>
  <si>
    <t xml:space="preserve">Homecoming: A Film by Beyonce </t>
  </si>
  <si>
    <t>Invader Zim: Enter the Florpus</t>
  </si>
  <si>
    <t>Animation / Science Fiction</t>
  </si>
  <si>
    <t>Joan Didion: The Center Will Not Hold</t>
  </si>
  <si>
    <t>October 27. 2017</t>
  </si>
  <si>
    <t>John Mulaney &amp; the Sack Lunch Bunch</t>
  </si>
  <si>
    <t>Reversing Roe</t>
  </si>
  <si>
    <t>The White Helmets</t>
  </si>
  <si>
    <t>September 16. 2016</t>
  </si>
  <si>
    <t>Athlete A</t>
  </si>
  <si>
    <t>Ludo</t>
  </si>
  <si>
    <t>Anthology/Dark comedy</t>
  </si>
  <si>
    <t>Quincy</t>
  </si>
  <si>
    <t>Rolling Thunder Revue: A bob Dylan Story by Martin Scorsere</t>
  </si>
  <si>
    <t>Tell Me Who I Am</t>
  </si>
  <si>
    <t>The Bleeding Edge</t>
  </si>
  <si>
    <t>The Social Dilemma</t>
  </si>
  <si>
    <t>The Two Popes</t>
  </si>
  <si>
    <t>What Happened, Miss Simone?</t>
  </si>
  <si>
    <t>Yeh Ballet</t>
  </si>
  <si>
    <t>Anima</t>
  </si>
  <si>
    <t>Musical / Short</t>
  </si>
  <si>
    <t>Beasts of No Nation</t>
  </si>
  <si>
    <t>Brene Brown: The Call to Courage</t>
  </si>
  <si>
    <t>Crip Camp: A Disability Revolution</t>
  </si>
  <si>
    <t xml:space="preserve">Jim &amp; Andy: The Great Beyond - Featuring a Very Special, Contractually Obligated Mention of Tony Cliffton </t>
  </si>
  <si>
    <t>Justin Timberlake + The Tennessee Kids</t>
  </si>
  <si>
    <t>Road to Roma</t>
  </si>
  <si>
    <t>Roma</t>
  </si>
  <si>
    <t>If Anything Happens I Love You</t>
  </si>
  <si>
    <t>The Irishman</t>
  </si>
  <si>
    <t>The Trial of the Chicago 7</t>
  </si>
  <si>
    <t>A Secret Love</t>
  </si>
  <si>
    <t>Icarus</t>
  </si>
  <si>
    <t>Marriage Story</t>
  </si>
  <si>
    <t>The Ivory Game</t>
  </si>
  <si>
    <t>Struggle: The Life and Lost Art of Szukaiski</t>
  </si>
  <si>
    <t xml:space="preserve">Chasing Coral </t>
  </si>
  <si>
    <t>My Octopus Teacher</t>
  </si>
  <si>
    <t>Rising Phoenix</t>
  </si>
  <si>
    <t>13th</t>
  </si>
  <si>
    <t>Disclosure: Trans Lives on Screen</t>
  </si>
  <si>
    <t>Klaus</t>
  </si>
  <si>
    <t>Animation/Christmas/Comedy/Adventure</t>
  </si>
  <si>
    <t>Seaspiracy</t>
  </si>
  <si>
    <t>The Three Deaths of Marisela Escobedo</t>
  </si>
  <si>
    <t xml:space="preserve">Cuba and the Cameraman </t>
  </si>
  <si>
    <t>Dancing with the Birds</t>
  </si>
  <si>
    <t>Ben Platt: Live from Radio City Music Hall</t>
  </si>
  <si>
    <t>Taylor Swift: Reputation Stadium Tour</t>
  </si>
  <si>
    <t>Winter on Fire: Ukraine's Fight for Freedom</t>
  </si>
  <si>
    <t>Springsteen on Broadway</t>
  </si>
  <si>
    <t>Emicida: AmarElo - It's All For Yesterday</t>
  </si>
  <si>
    <t>David Attenborough: A Life on Our Planet</t>
  </si>
  <si>
    <t xml:space="preserve">first  language </t>
  </si>
  <si>
    <t xml:space="preserve">year </t>
  </si>
  <si>
    <t xml:space="preserve">month </t>
  </si>
  <si>
    <t xml:space="preserve">day </t>
  </si>
  <si>
    <t xml:space="preserve">date </t>
  </si>
  <si>
    <t>Row Labels</t>
  </si>
  <si>
    <t>Grand Total</t>
  </si>
  <si>
    <t>Sum of Runtime</t>
  </si>
  <si>
    <t>Sum of IMDB Score</t>
  </si>
  <si>
    <t>Average of Runtime</t>
  </si>
  <si>
    <t>Average of IMDB Score</t>
  </si>
  <si>
    <t xml:space="preserve">Netflix Original </t>
  </si>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</sst>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6"/>
      <color rgb="FFFF0000"/>
      <name val="Lucida Handwriting"/>
      <family val="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2" tint="-0.8999908444471571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5" fontId="0" fillId="0" borderId="0" xfId="0" applyNumberFormat="1"/>
    <xf numFmtId="0" fontId="0" fillId="0" borderId="0" xfId="0" applyAlignment="1">
      <alignment horizontal="left"/>
    </xf>
    <xf numFmtId="16" fontId="0" fillId="0" borderId="0" xfId="0" applyNumberFormat="1" applyAlignment="1">
      <alignment horizontal="left"/>
    </xf>
    <xf numFmtId="0" fontId="0" fillId="0" borderId="0" xfId="0" applyAlignment="1">
      <alignment wrapText="1"/>
    </xf>
    <xf numFmtId="0" fontId="16" fillId="33" borderId="0" xfId="0" applyFont="1" applyFill="1" applyAlignment="1">
      <alignment horizontal="left"/>
    </xf>
    <xf numFmtId="0" fontId="16" fillId="33" borderId="0" xfId="0" applyFont="1" applyFill="1"/>
    <xf numFmtId="14" fontId="0" fillId="0" borderId="0" xfId="0" quotePrefix="1" applyNumberFormat="1"/>
    <xf numFmtId="0" fontId="0" fillId="0" borderId="0" xfId="0" pivotButton="1"/>
    <xf numFmtId="0" fontId="18" fillId="34" borderId="10" xfId="0" applyFont="1" applyFill="1" applyBorder="1" applyAlignment="1">
      <alignment horizontal="center"/>
    </xf>
    <xf numFmtId="0" fontId="18" fillId="34" borderId="0" xfId="0" applyFont="1" applyFill="1" applyAlignment="1">
      <alignment horizontal="center"/>
    </xf>
    <xf numFmtId="0" fontId="0" fillId="35"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1" formatCode="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[NetflixOriginals.xlsx]top 10 movie !PivotTable1</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movies </a:t>
            </a:r>
          </a:p>
        </c:rich>
      </c:tx>
      <c:layout>
        <c:manualLayout>
          <c:xMode val="edge"/>
          <c:yMode val="edge"/>
          <c:x val="2.0381889763779526E-2"/>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48000"/>
              </a:srgbClr>
            </a:outerShdw>
          </a:effectLst>
        </c:spPr>
        <c:marker>
          <c:symbol val="circle"/>
          <c:size val="6"/>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w="9525">
              <a:solidFill>
                <a:schemeClr val="accent2"/>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31609338306399"/>
          <c:y val="0.17136118401866432"/>
          <c:w val="0.77371415941428368"/>
          <c:h val="0.4499905220180811"/>
        </c:manualLayout>
      </c:layout>
      <c:barChart>
        <c:barDir val="col"/>
        <c:grouping val="clustered"/>
        <c:varyColors val="0"/>
        <c:ser>
          <c:idx val="0"/>
          <c:order val="0"/>
          <c:tx>
            <c:strRef>
              <c:f>'top 10 movie '!$B$3</c:f>
              <c:strCache>
                <c:ptCount val="1"/>
                <c:pt idx="0">
                  <c:v>Sum of Runtime</c:v>
                </c:pt>
              </c:strCache>
            </c:strRef>
          </c:tx>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invertIfNegative val="0"/>
          <c:cat>
            <c:strRef>
              <c:f>'top 10 movie '!$A$4:$A$8</c:f>
              <c:strCache>
                <c:ptCount val="5"/>
                <c:pt idx="0">
                  <c:v>13th: A Conversation with Oprah Winfrey &amp; Ava DuVernay</c:v>
                </c:pt>
                <c:pt idx="1">
                  <c:v>Clinical</c:v>
                </c:pt>
                <c:pt idx="2">
                  <c:v>Coin Heist</c:v>
                </c:pt>
                <c:pt idx="3">
                  <c:v>iBoy</c:v>
                </c:pt>
                <c:pt idx="4">
                  <c:v>Take the 10</c:v>
                </c:pt>
              </c:strCache>
            </c:strRef>
          </c:cat>
          <c:val>
            <c:numRef>
              <c:f>'top 10 movie '!$B$4:$B$8</c:f>
              <c:numCache>
                <c:formatCode>General</c:formatCode>
                <c:ptCount val="5"/>
                <c:pt idx="0">
                  <c:v>36</c:v>
                </c:pt>
                <c:pt idx="1">
                  <c:v>104</c:v>
                </c:pt>
                <c:pt idx="2">
                  <c:v>97</c:v>
                </c:pt>
                <c:pt idx="3">
                  <c:v>90</c:v>
                </c:pt>
                <c:pt idx="4">
                  <c:v>80</c:v>
                </c:pt>
              </c:numCache>
            </c:numRef>
          </c:val>
          <c:extLst>
            <c:ext xmlns:c16="http://schemas.microsoft.com/office/drawing/2014/chart" uri="{C3380CC4-5D6E-409C-BE32-E72D297353CC}">
              <c16:uniqueId val="{00000000-B1B8-4610-9D79-5455ADF48E0D}"/>
            </c:ext>
          </c:extLst>
        </c:ser>
        <c:dLbls>
          <c:showLegendKey val="0"/>
          <c:showVal val="0"/>
          <c:showCatName val="0"/>
          <c:showSerName val="0"/>
          <c:showPercent val="0"/>
          <c:showBubbleSize val="0"/>
        </c:dLbls>
        <c:gapWidth val="219"/>
        <c:overlap val="-27"/>
        <c:axId val="153954464"/>
        <c:axId val="153955424"/>
      </c:barChart>
      <c:lineChart>
        <c:grouping val="standard"/>
        <c:varyColors val="0"/>
        <c:ser>
          <c:idx val="1"/>
          <c:order val="1"/>
          <c:tx>
            <c:strRef>
              <c:f>'top 10 movie '!$C$3</c:f>
              <c:strCache>
                <c:ptCount val="1"/>
                <c:pt idx="0">
                  <c:v>Sum of IMDB Score</c:v>
                </c:pt>
              </c:strCache>
            </c:strRef>
          </c:tx>
          <c:spPr>
            <a:ln w="34925" cap="rnd">
              <a:solidFill>
                <a:schemeClr val="accent2"/>
              </a:solidFill>
              <a:round/>
            </a:ln>
            <a:effectLst>
              <a:outerShdw blurRad="57150" dist="19050" dir="5400000" algn="ctr" rotWithShape="0">
                <a:srgbClr val="000000">
                  <a:alpha val="48000"/>
                </a:srgbClr>
              </a:outerShdw>
            </a:effectLst>
          </c:spPr>
          <c:marker>
            <c:symbol val="circle"/>
            <c:size val="6"/>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w="9525">
                <a:solidFill>
                  <a:schemeClr val="accent2"/>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cat>
            <c:strRef>
              <c:f>'top 10 movie '!$A$4:$A$8</c:f>
              <c:strCache>
                <c:ptCount val="5"/>
                <c:pt idx="0">
                  <c:v>13th: A Conversation with Oprah Winfrey &amp; Ava DuVernay</c:v>
                </c:pt>
                <c:pt idx="1">
                  <c:v>Clinical</c:v>
                </c:pt>
                <c:pt idx="2">
                  <c:v>Coin Heist</c:v>
                </c:pt>
                <c:pt idx="3">
                  <c:v>iBoy</c:v>
                </c:pt>
                <c:pt idx="4">
                  <c:v>Take the 10</c:v>
                </c:pt>
              </c:strCache>
            </c:strRef>
          </c:cat>
          <c:val>
            <c:numRef>
              <c:f>'top 10 movie '!$C$4:$C$8</c:f>
              <c:numCache>
                <c:formatCode>General</c:formatCode>
                <c:ptCount val="5"/>
                <c:pt idx="0">
                  <c:v>7.1</c:v>
                </c:pt>
                <c:pt idx="1">
                  <c:v>5.0999999999999996</c:v>
                </c:pt>
                <c:pt idx="2">
                  <c:v>4.8</c:v>
                </c:pt>
                <c:pt idx="3">
                  <c:v>6</c:v>
                </c:pt>
                <c:pt idx="4">
                  <c:v>4.8</c:v>
                </c:pt>
              </c:numCache>
            </c:numRef>
          </c:val>
          <c:smooth val="0"/>
          <c:extLst>
            <c:ext xmlns:c16="http://schemas.microsoft.com/office/drawing/2014/chart" uri="{C3380CC4-5D6E-409C-BE32-E72D297353CC}">
              <c16:uniqueId val="{00000001-B1B8-4610-9D79-5455ADF48E0D}"/>
            </c:ext>
          </c:extLst>
        </c:ser>
        <c:dLbls>
          <c:showLegendKey val="0"/>
          <c:showVal val="0"/>
          <c:showCatName val="0"/>
          <c:showSerName val="0"/>
          <c:showPercent val="0"/>
          <c:showBubbleSize val="0"/>
        </c:dLbls>
        <c:marker val="1"/>
        <c:smooth val="0"/>
        <c:axId val="238886048"/>
        <c:axId val="238884128"/>
      </c:lineChart>
      <c:catAx>
        <c:axId val="153954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55424"/>
        <c:crosses val="autoZero"/>
        <c:auto val="1"/>
        <c:lblAlgn val="ctr"/>
        <c:lblOffset val="100"/>
        <c:noMultiLvlLbl val="0"/>
      </c:catAx>
      <c:valAx>
        <c:axId val="153955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54464"/>
        <c:crosses val="autoZero"/>
        <c:crossBetween val="between"/>
      </c:valAx>
      <c:valAx>
        <c:axId val="238884128"/>
        <c:scaling>
          <c:orientation val="minMax"/>
        </c:scaling>
        <c:delete val="0"/>
        <c:axPos val="r"/>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8886048"/>
        <c:crosses val="max"/>
        <c:crossBetween val="between"/>
      </c:valAx>
      <c:catAx>
        <c:axId val="238886048"/>
        <c:scaling>
          <c:orientation val="minMax"/>
        </c:scaling>
        <c:delete val="1"/>
        <c:axPos val="b"/>
        <c:numFmt formatCode="General" sourceLinked="1"/>
        <c:majorTickMark val="none"/>
        <c:minorTickMark val="none"/>
        <c:tickLblPos val="nextTo"/>
        <c:crossAx val="238884128"/>
        <c:crosses val="autoZero"/>
        <c:auto val="1"/>
        <c:lblAlgn val="ctr"/>
        <c:lblOffset val="100"/>
        <c:noMultiLvlLbl val="0"/>
      </c:catAx>
      <c:spPr>
        <a:noFill/>
        <a:ln>
          <a:noFill/>
        </a:ln>
        <a:effectLst/>
      </c:spPr>
    </c:plotArea>
    <c:legend>
      <c:legendPos val="r"/>
      <c:layout>
        <c:manualLayout>
          <c:xMode val="edge"/>
          <c:yMode val="edge"/>
          <c:x val="0.45180424321959756"/>
          <c:y val="1.4467045785943424E-2"/>
          <c:w val="0.49819575678040245"/>
          <c:h val="0.114584426946631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[NetflixOriginals.xlsx]genure !PivotTable1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genure As runtime </a:t>
            </a:r>
          </a:p>
        </c:rich>
      </c:tx>
      <c:layout>
        <c:manualLayout>
          <c:xMode val="edge"/>
          <c:yMode val="edge"/>
          <c:x val="1.4321005115149801E-2"/>
          <c:y val="2.052049216675346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1.8421356095304056E-2"/>
              <c:y val="-3.248550644248619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5.3766353157485326E-2"/>
              <c:y val="-0.1192931617763980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8564316526412558"/>
                  <c:h val="0.14683698900466058"/>
                </c:manualLayout>
              </c15:layout>
            </c:ext>
          </c:extLst>
        </c:dLbl>
      </c:pivotFmt>
      <c:pivotFmt>
        <c:idx val="3"/>
        <c:dLbl>
          <c:idx val="0"/>
          <c:layout>
            <c:manualLayout>
              <c:x val="4.9863620447319318E-2"/>
              <c:y val="-0.1456566650194218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8734183492191361"/>
                  <c:h val="0.14187511297333402"/>
                </c:manualLayout>
              </c15:layout>
            </c:ext>
          </c:extLst>
        </c:dLbl>
      </c:pivotFmt>
      <c:pivotFmt>
        <c:idx val="4"/>
        <c:dLbl>
          <c:idx val="0"/>
          <c:layout>
            <c:manualLayout>
              <c:x val="0.12624413643542406"/>
              <c:y val="-4.0687014341254421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5659591209863583"/>
                  <c:h val="0.14290073329611308"/>
                </c:manualLayout>
              </c15:layout>
            </c:ext>
          </c:extLst>
        </c:dLbl>
      </c:pivotFmt>
      <c:pivotFmt>
        <c:idx val="5"/>
        <c:dLbl>
          <c:idx val="0"/>
          <c:layout>
            <c:manualLayout>
              <c:x val="6.049738947946541E-2"/>
              <c:y val="6.214095813799773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7110774440780679"/>
                  <c:h val="0.13694889377287101"/>
                </c:manualLayout>
              </c15:layout>
            </c:ext>
          </c:extLst>
        </c:dLbl>
      </c:pivotFmt>
      <c:pivotFmt>
        <c:idx val="6"/>
      </c:pivotFmt>
      <c:pivotFmt>
        <c:idx val="7"/>
      </c:pivotFmt>
      <c:pivotFmt>
        <c:idx val="8"/>
      </c:pivotFmt>
      <c:pivotFmt>
        <c:idx val="9"/>
        <c:dLbl>
          <c:idx val="0"/>
          <c:layout>
            <c:manualLayout>
              <c:x val="1.4853102813177673E-2"/>
              <c:y val="3.418856545688984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2519060507330532"/>
                  <c:h val="0.17862591662014135"/>
                </c:manualLayout>
              </c15:layout>
            </c:ext>
          </c:extLst>
        </c:dLbl>
      </c:pivotFmt>
      <c:pivotFmt>
        <c:idx val="10"/>
      </c:pivotFmt>
      <c:pivotFmt>
        <c:idx val="11"/>
        <c:dLbl>
          <c:idx val="0"/>
          <c:dLblPos val="bestFit"/>
          <c:showLegendKey val="0"/>
          <c:showVal val="0"/>
          <c:showCatName val="1"/>
          <c:showSerName val="0"/>
          <c:showPercent val="1"/>
          <c:showBubbleSize val="0"/>
          <c:extLst>
            <c:ext xmlns:c15="http://schemas.microsoft.com/office/drawing/2012/chart" uri="{CE6537A1-D6FC-4f65-9D91-7224C49458BB}"/>
          </c:extLst>
        </c:dLbl>
      </c:pivotFmt>
      <c:pivotFmt>
        <c:idx val="12"/>
        <c:dLbl>
          <c:idx val="0"/>
          <c:layout>
            <c:manualLayout>
              <c:x val="1.8421356095304056E-2"/>
              <c:y val="-3.2485506442486198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3"/>
        <c:dLbl>
          <c:idx val="0"/>
          <c:layout>
            <c:manualLayout>
              <c:x val="5.3766353157485326E-2"/>
              <c:y val="-0.1192931617763980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8564316526412558"/>
                  <c:h val="0.14683698900466058"/>
                </c:manualLayout>
              </c15:layout>
            </c:ext>
          </c:extLst>
        </c:dLbl>
      </c:pivotFmt>
      <c:pivotFmt>
        <c:idx val="14"/>
        <c:dLbl>
          <c:idx val="0"/>
          <c:layout>
            <c:manualLayout>
              <c:x val="4.9863620447319318E-2"/>
              <c:y val="-0.1456566650194218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8734183492191361"/>
                  <c:h val="0.14187511297333402"/>
                </c:manualLayout>
              </c15:layout>
            </c:ext>
          </c:extLst>
        </c:dLbl>
      </c:pivotFmt>
      <c:pivotFmt>
        <c:idx val="15"/>
        <c:dLbl>
          <c:idx val="0"/>
          <c:layout>
            <c:manualLayout>
              <c:x val="0.12624413643542406"/>
              <c:y val="-4.0687014341254421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5659591209863583"/>
                  <c:h val="0.14290073329611308"/>
                </c:manualLayout>
              </c15:layout>
            </c:ext>
          </c:extLst>
        </c:dLbl>
      </c:pivotFmt>
      <c:pivotFmt>
        <c:idx val="16"/>
        <c:dLbl>
          <c:idx val="0"/>
          <c:layout>
            <c:manualLayout>
              <c:x val="6.049738947946541E-2"/>
              <c:y val="6.214095813799773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7110774440780679"/>
                  <c:h val="0.13694889377287101"/>
                </c:manualLayout>
              </c15:layout>
            </c:ext>
          </c:extLst>
        </c:dLbl>
      </c:pivotFmt>
      <c:pivotFmt>
        <c:idx val="17"/>
      </c:pivotFmt>
      <c:pivotFmt>
        <c:idx val="18"/>
      </c:pivotFmt>
      <c:pivotFmt>
        <c:idx val="19"/>
      </c:pivotFmt>
      <c:pivotFmt>
        <c:idx val="20"/>
        <c:dLbl>
          <c:idx val="0"/>
          <c:layout>
            <c:manualLayout>
              <c:x val="1.4853102813177673E-2"/>
              <c:y val="3.418856545688984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2519060507330532"/>
                  <c:h val="0.17862591662014135"/>
                </c:manualLayout>
              </c15:layout>
            </c:ext>
          </c:extLst>
        </c:dLbl>
      </c:pivotFmt>
      <c:pivotFmt>
        <c:idx val="21"/>
      </c:pivotFmt>
      <c:pivotFmt>
        <c:idx val="22"/>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1.8421356095304056E-2"/>
              <c:y val="-3.2485506442486198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0.14174678514734096"/>
              <c:y val="-0.20632525372970675"/>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4.9863620447319318E-2"/>
              <c:y val="-0.1456566650194218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0.12624413643542406"/>
              <c:y val="-4.068701434125442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6.049738947946541E-2"/>
              <c:y val="6.214095813799773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29"/>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1"/>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1.4853102813177673E-2"/>
              <c:y val="3.4188565456889849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2"/>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3"/>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4"/>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5"/>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6"/>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7"/>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8"/>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9"/>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s>
    <c:view3D>
      <c:rotX val="30"/>
      <c:rotY val="65"/>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4991631897791283E-2"/>
          <c:y val="0.19811848930608209"/>
          <c:w val="0.69489108104379249"/>
          <c:h val="0.78643506290369802"/>
        </c:manualLayout>
      </c:layout>
      <c:pie3DChart>
        <c:varyColors val="1"/>
        <c:ser>
          <c:idx val="0"/>
          <c:order val="0"/>
          <c:tx>
            <c:strRef>
              <c:f>'genure '!$B$3</c:f>
              <c:strCache>
                <c:ptCount val="1"/>
                <c:pt idx="0">
                  <c:v>Total</c:v>
                </c:pt>
              </c:strCache>
            </c:strRef>
          </c:tx>
          <c:explosion val="6"/>
          <c:dPt>
            <c:idx val="0"/>
            <c:bubble3D val="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1-279A-42D6-8B29-B336B1BC7733}"/>
              </c:ext>
            </c:extLst>
          </c:dPt>
          <c:dPt>
            <c:idx val="1"/>
            <c:bubble3D val="0"/>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3-279A-42D6-8B29-B336B1BC7733}"/>
              </c:ext>
            </c:extLst>
          </c:dPt>
          <c:dPt>
            <c:idx val="2"/>
            <c:bubble3D val="0"/>
            <c:spPr>
              <a:gradFill rotWithShape="1">
                <a:gsLst>
                  <a:gs pos="0">
                    <a:schemeClr val="accent3">
                      <a:tint val="96000"/>
                      <a:satMod val="100000"/>
                      <a:lumMod val="104000"/>
                    </a:schemeClr>
                  </a:gs>
                  <a:gs pos="78000">
                    <a:schemeClr val="accent3">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5-279A-42D6-8B29-B336B1BC7733}"/>
              </c:ext>
            </c:extLst>
          </c:dPt>
          <c:dPt>
            <c:idx val="3"/>
            <c:bubble3D val="0"/>
            <c:spPr>
              <a:gradFill rotWithShape="1">
                <a:gsLst>
                  <a:gs pos="0">
                    <a:schemeClr val="accent4">
                      <a:tint val="96000"/>
                      <a:satMod val="100000"/>
                      <a:lumMod val="104000"/>
                    </a:schemeClr>
                  </a:gs>
                  <a:gs pos="78000">
                    <a:schemeClr val="accent4">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7-279A-42D6-8B29-B336B1BC7733}"/>
              </c:ext>
            </c:extLst>
          </c:dPt>
          <c:dPt>
            <c:idx val="4"/>
            <c:bubble3D val="0"/>
            <c:spPr>
              <a:gradFill rotWithShape="1">
                <a:gsLst>
                  <a:gs pos="0">
                    <a:schemeClr val="accent5">
                      <a:tint val="96000"/>
                      <a:satMod val="100000"/>
                      <a:lumMod val="104000"/>
                    </a:schemeClr>
                  </a:gs>
                  <a:gs pos="78000">
                    <a:schemeClr val="accent5">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9-279A-42D6-8B29-B336B1BC7733}"/>
              </c:ext>
            </c:extLst>
          </c:dPt>
          <c:dPt>
            <c:idx val="5"/>
            <c:bubble3D val="0"/>
            <c:explosion val="31"/>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B-279A-42D6-8B29-B336B1BC7733}"/>
              </c:ext>
            </c:extLst>
          </c:dPt>
          <c:dPt>
            <c:idx val="6"/>
            <c:bubble3D val="0"/>
            <c:spPr>
              <a:gradFill rotWithShape="1">
                <a:gsLst>
                  <a:gs pos="0">
                    <a:schemeClr val="accent1">
                      <a:lumMod val="60000"/>
                      <a:tint val="96000"/>
                      <a:satMod val="100000"/>
                      <a:lumMod val="104000"/>
                    </a:schemeClr>
                  </a:gs>
                  <a:gs pos="78000">
                    <a:schemeClr val="accent1">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D-279A-42D6-8B29-B336B1BC7733}"/>
              </c:ext>
            </c:extLst>
          </c:dPt>
          <c:dPt>
            <c:idx val="7"/>
            <c:bubble3D val="0"/>
            <c:spPr>
              <a:gradFill rotWithShape="1">
                <a:gsLst>
                  <a:gs pos="0">
                    <a:schemeClr val="accent2">
                      <a:lumMod val="60000"/>
                      <a:tint val="96000"/>
                      <a:satMod val="100000"/>
                      <a:lumMod val="104000"/>
                    </a:schemeClr>
                  </a:gs>
                  <a:gs pos="78000">
                    <a:schemeClr val="accent2">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F-279A-42D6-8B29-B336B1BC7733}"/>
              </c:ext>
            </c:extLst>
          </c:dPt>
          <c:dPt>
            <c:idx val="8"/>
            <c:bubble3D val="0"/>
            <c:spPr>
              <a:gradFill rotWithShape="1">
                <a:gsLst>
                  <a:gs pos="0">
                    <a:schemeClr val="accent3">
                      <a:lumMod val="60000"/>
                      <a:tint val="96000"/>
                      <a:satMod val="100000"/>
                      <a:lumMod val="104000"/>
                    </a:schemeClr>
                  </a:gs>
                  <a:gs pos="78000">
                    <a:schemeClr val="accent3">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11-279A-42D6-8B29-B336B1BC7733}"/>
              </c:ext>
            </c:extLst>
          </c:dPt>
          <c:dPt>
            <c:idx val="9"/>
            <c:bubble3D val="0"/>
            <c:spPr>
              <a:gradFill rotWithShape="1">
                <a:gsLst>
                  <a:gs pos="0">
                    <a:schemeClr val="accent4">
                      <a:lumMod val="60000"/>
                      <a:tint val="96000"/>
                      <a:satMod val="100000"/>
                      <a:lumMod val="104000"/>
                    </a:schemeClr>
                  </a:gs>
                  <a:gs pos="78000">
                    <a:schemeClr val="accent4">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13-279A-42D6-8B29-B336B1BC7733}"/>
              </c:ext>
            </c:extLst>
          </c:dPt>
          <c:dLbls>
            <c:dLbl>
              <c:idx val="1"/>
              <c:layout>
                <c:manualLayout>
                  <c:x val="0.14174678514734096"/>
                  <c:y val="-0.2063252537297067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79A-42D6-8B29-B336B1BC7733}"/>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'genure '!$A$4:$A$8</c:f>
              <c:strCache>
                <c:ptCount val="5"/>
                <c:pt idx="0">
                  <c:v>Aftershow / Interview</c:v>
                </c:pt>
                <c:pt idx="1">
                  <c:v>Comedy</c:v>
                </c:pt>
                <c:pt idx="2">
                  <c:v>Heist</c:v>
                </c:pt>
                <c:pt idx="3">
                  <c:v>Science fiction/Thriller</c:v>
                </c:pt>
                <c:pt idx="4">
                  <c:v>Thriller</c:v>
                </c:pt>
              </c:strCache>
            </c:strRef>
          </c:cat>
          <c:val>
            <c:numRef>
              <c:f>'genure '!$B$4:$B$8</c:f>
              <c:numCache>
                <c:formatCode>General</c:formatCode>
                <c:ptCount val="5"/>
                <c:pt idx="0">
                  <c:v>7.1</c:v>
                </c:pt>
                <c:pt idx="1">
                  <c:v>4.8</c:v>
                </c:pt>
                <c:pt idx="2">
                  <c:v>4.8</c:v>
                </c:pt>
                <c:pt idx="3">
                  <c:v>6</c:v>
                </c:pt>
                <c:pt idx="4">
                  <c:v>5.0999999999999996</c:v>
                </c:pt>
              </c:numCache>
            </c:numRef>
          </c:val>
          <c:extLst>
            <c:ext xmlns:c16="http://schemas.microsoft.com/office/drawing/2014/chart" uri="{C3380CC4-5D6E-409C-BE32-E72D297353CC}">
              <c16:uniqueId val="{00000014-279A-42D6-8B29-B336B1BC7733}"/>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[NetflixOriginals.xlsx]genure !PivotTable2</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Genure  IMBD  </a:t>
            </a:r>
          </a:p>
        </c:rich>
      </c:tx>
      <c:layout>
        <c:manualLayout>
          <c:xMode val="edge"/>
          <c:yMode val="edge"/>
          <c:x val="6.3249549074755329E-3"/>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0.11932485487064193"/>
              <c:y val="-5.7365325966043178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lumMod val="65000"/>
                      <a:lumOff val="35000"/>
                      <a:alpha val="94000"/>
                    </a:sys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8.5232039193315658E-3"/>
              <c:y val="-9.9085563032256421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3271"/>
                    <a:gd name="adj2" fmla="val 94652"/>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7.6708835273984019E-2"/>
              <c:y val="-9.3870533398979786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5.1139223515989395E-2"/>
              <c:y val="-0.11473065193208636"/>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8.5232039193315665E-2"/>
              <c:y val="4.1720237066213216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8.5232039193315665E-2"/>
              <c:y val="-0.10430059266553314"/>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0.13210966074963928"/>
              <c:y val="-5.7365325966043275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4.6877621556323613E-2"/>
              <c:y val="-9.9085563032256394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7.2447233314318335E-2"/>
              <c:y val="7.3010414865873091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0.13210966074963928"/>
              <c:y val="-8.3440474132426432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0.11932485487064193"/>
              <c:y val="-5.7365325966043178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lumMod val="65000"/>
                      <a:lumOff val="35000"/>
                      <a:alpha val="94000"/>
                    </a:sys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8.5232039193315658E-3"/>
              <c:y val="-9.9085563032256421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3271"/>
                    <a:gd name="adj2" fmla="val 94652"/>
                  </a:avLst>
                </a:prstGeom>
                <a:noFill/>
                <a:ln>
                  <a:noFill/>
                </a:ln>
              </c15:spPr>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7.6708835273984019E-2"/>
              <c:y val="-9.3870533398979786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5.1139223515989395E-2"/>
              <c:y val="-0.11473065193208636"/>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8.5232039193315665E-2"/>
              <c:y val="4.1720237066213216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8.5232039193315665E-2"/>
              <c:y val="-0.10430059266553314"/>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0.13210966074963928"/>
              <c:y val="-5.7365325966043275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4.6877621556323613E-2"/>
              <c:y val="-9.9085563032256394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7.2447233314318335E-2"/>
              <c:y val="7.3010414865873091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dLbl>
          <c:idx val="0"/>
          <c:layout>
            <c:manualLayout>
              <c:x val="-0.13210966074963928"/>
              <c:y val="-8.3440474132426432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0.11932485487064193"/>
              <c:y val="-5.7365325966043178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lumMod val="65000"/>
                      <a:lumOff val="35000"/>
                      <a:alpha val="94000"/>
                    </a:sys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8.5232039193315658E-3"/>
              <c:y val="-9.9085563032256421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3271"/>
                    <a:gd name="adj2" fmla="val 94652"/>
                  </a:avLst>
                </a:prstGeom>
                <a:noFill/>
                <a:ln>
                  <a:noFill/>
                </a:ln>
              </c15:spPr>
            </c:ext>
          </c:extLst>
        </c:dLbl>
      </c:pivotFmt>
      <c:pivotFmt>
        <c:idx val="25"/>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7.6708835273984019E-2"/>
              <c:y val="-9.3870533398979786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5.1139223515989395E-2"/>
              <c:y val="-0.11473065193208636"/>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8.5232039193315665E-2"/>
              <c:y val="4.1720237066213216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8.5232039193315665E-2"/>
              <c:y val="-0.10430059266553314"/>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0.13210966074963928"/>
              <c:y val="-5.7365325966043275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4.6877621556323613E-2"/>
              <c:y val="-9.9085563032256394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1"/>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7.2447233314318335E-2"/>
              <c:y val="7.3010414865873091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2"/>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0.13210966074963928"/>
              <c:y val="-8.3440474132426432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4"/>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5"/>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6"/>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7"/>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38"/>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s>
    <c:plotArea>
      <c:layout>
        <c:manualLayout>
          <c:layoutTarget val="inner"/>
          <c:xMode val="edge"/>
          <c:yMode val="edge"/>
          <c:x val="3.6256837018891985E-2"/>
          <c:y val="0.22387916899529375"/>
          <c:w val="0.63173383443508613"/>
          <c:h val="0.77306860145634848"/>
        </c:manualLayout>
      </c:layout>
      <c:doughnutChart>
        <c:varyColors val="1"/>
        <c:ser>
          <c:idx val="0"/>
          <c:order val="0"/>
          <c:tx>
            <c:strRef>
              <c:f>'genure '!$K$5</c:f>
              <c:strCache>
                <c:ptCount val="1"/>
                <c:pt idx="0">
                  <c:v>Total</c:v>
                </c:pt>
              </c:strCache>
            </c:strRef>
          </c:tx>
          <c:spPr>
            <a:ln>
              <a:noFill/>
            </a:ln>
          </c:spPr>
          <c:dPt>
            <c:idx val="0"/>
            <c:bubble3D val="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1-B5F0-43B9-A4EA-6362AA7DA80B}"/>
              </c:ext>
            </c:extLst>
          </c:dPt>
          <c:dPt>
            <c:idx val="1"/>
            <c:bubble3D val="0"/>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3-B5F0-43B9-A4EA-6362AA7DA80B}"/>
              </c:ext>
            </c:extLst>
          </c:dPt>
          <c:dPt>
            <c:idx val="2"/>
            <c:bubble3D val="0"/>
            <c:spPr>
              <a:gradFill rotWithShape="1">
                <a:gsLst>
                  <a:gs pos="0">
                    <a:schemeClr val="accent3">
                      <a:tint val="96000"/>
                      <a:satMod val="100000"/>
                      <a:lumMod val="104000"/>
                    </a:schemeClr>
                  </a:gs>
                  <a:gs pos="78000">
                    <a:schemeClr val="accent3">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5-B5F0-43B9-A4EA-6362AA7DA80B}"/>
              </c:ext>
            </c:extLst>
          </c:dPt>
          <c:dPt>
            <c:idx val="3"/>
            <c:bubble3D val="0"/>
            <c:spPr>
              <a:gradFill rotWithShape="1">
                <a:gsLst>
                  <a:gs pos="0">
                    <a:schemeClr val="accent4">
                      <a:tint val="96000"/>
                      <a:satMod val="100000"/>
                      <a:lumMod val="104000"/>
                    </a:schemeClr>
                  </a:gs>
                  <a:gs pos="78000">
                    <a:schemeClr val="accent4">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7-B5F0-43B9-A4EA-6362AA7DA80B}"/>
              </c:ext>
            </c:extLst>
          </c:dPt>
          <c:dPt>
            <c:idx val="4"/>
            <c:bubble3D val="0"/>
            <c:spPr>
              <a:gradFill rotWithShape="1">
                <a:gsLst>
                  <a:gs pos="0">
                    <a:schemeClr val="accent5">
                      <a:tint val="96000"/>
                      <a:satMod val="100000"/>
                      <a:lumMod val="104000"/>
                    </a:schemeClr>
                  </a:gs>
                  <a:gs pos="78000">
                    <a:schemeClr val="accent5">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9-B5F0-43B9-A4EA-6362AA7DA80B}"/>
              </c:ext>
            </c:extLst>
          </c:dPt>
          <c:dPt>
            <c:idx val="5"/>
            <c:bubble3D val="0"/>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B-B5F0-43B9-A4EA-6362AA7DA80B}"/>
              </c:ext>
            </c:extLst>
          </c:dPt>
          <c:dPt>
            <c:idx val="6"/>
            <c:bubble3D val="0"/>
            <c:spPr>
              <a:gradFill rotWithShape="1">
                <a:gsLst>
                  <a:gs pos="0">
                    <a:schemeClr val="accent1">
                      <a:lumMod val="60000"/>
                      <a:tint val="96000"/>
                      <a:satMod val="100000"/>
                      <a:lumMod val="104000"/>
                    </a:schemeClr>
                  </a:gs>
                  <a:gs pos="78000">
                    <a:schemeClr val="accent1">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D-B5F0-43B9-A4EA-6362AA7DA80B}"/>
              </c:ext>
            </c:extLst>
          </c:dPt>
          <c:dPt>
            <c:idx val="7"/>
            <c:bubble3D val="0"/>
            <c:spPr>
              <a:gradFill rotWithShape="1">
                <a:gsLst>
                  <a:gs pos="0">
                    <a:schemeClr val="accent2">
                      <a:lumMod val="60000"/>
                      <a:tint val="96000"/>
                      <a:satMod val="100000"/>
                      <a:lumMod val="104000"/>
                    </a:schemeClr>
                  </a:gs>
                  <a:gs pos="78000">
                    <a:schemeClr val="accent2">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F-B5F0-43B9-A4EA-6362AA7DA80B}"/>
              </c:ext>
            </c:extLst>
          </c:dPt>
          <c:dPt>
            <c:idx val="8"/>
            <c:bubble3D val="0"/>
            <c:spPr>
              <a:gradFill rotWithShape="1">
                <a:gsLst>
                  <a:gs pos="0">
                    <a:schemeClr val="accent3">
                      <a:lumMod val="60000"/>
                      <a:tint val="96000"/>
                      <a:satMod val="100000"/>
                      <a:lumMod val="104000"/>
                    </a:schemeClr>
                  </a:gs>
                  <a:gs pos="78000">
                    <a:schemeClr val="accent3">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11-B5F0-43B9-A4EA-6362AA7DA80B}"/>
              </c:ext>
            </c:extLst>
          </c:dPt>
          <c:dPt>
            <c:idx val="9"/>
            <c:bubble3D val="0"/>
            <c:spPr>
              <a:gradFill rotWithShape="1">
                <a:gsLst>
                  <a:gs pos="0">
                    <a:schemeClr val="accent4">
                      <a:lumMod val="60000"/>
                      <a:tint val="96000"/>
                      <a:satMod val="100000"/>
                      <a:lumMod val="104000"/>
                    </a:schemeClr>
                  </a:gs>
                  <a:gs pos="78000">
                    <a:schemeClr val="accent4">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13-B5F0-43B9-A4EA-6362AA7DA80B}"/>
              </c:ext>
            </c:extLst>
          </c:dPt>
          <c:dLbls>
            <c:dLbl>
              <c:idx val="1"/>
              <c:layout>
                <c:manualLayout>
                  <c:x val="7.6708835273984019E-2"/>
                  <c:y val="-9.387053339897978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5F0-43B9-A4EA-6362AA7DA80B}"/>
                </c:ext>
              </c:extLst>
            </c:dLbl>
            <c:dLbl>
              <c:idx val="4"/>
              <c:layout>
                <c:manualLayout>
                  <c:x val="-0.13210966074963928"/>
                  <c:y val="-8.344047413242643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5F0-43B9-A4EA-6362AA7DA80B}"/>
                </c:ext>
              </c:extLst>
            </c:dLbl>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'genure '!$J$6:$J$10</c:f>
              <c:strCache>
                <c:ptCount val="5"/>
                <c:pt idx="0">
                  <c:v>Aftershow / Interview</c:v>
                </c:pt>
                <c:pt idx="1">
                  <c:v>Comedy</c:v>
                </c:pt>
                <c:pt idx="2">
                  <c:v>Heist</c:v>
                </c:pt>
                <c:pt idx="3">
                  <c:v>Science fiction/Thriller</c:v>
                </c:pt>
                <c:pt idx="4">
                  <c:v>Thriller</c:v>
                </c:pt>
              </c:strCache>
            </c:strRef>
          </c:cat>
          <c:val>
            <c:numRef>
              <c:f>'genure '!$K$6:$K$10</c:f>
              <c:numCache>
                <c:formatCode>General</c:formatCode>
                <c:ptCount val="5"/>
                <c:pt idx="0">
                  <c:v>36</c:v>
                </c:pt>
                <c:pt idx="1">
                  <c:v>80</c:v>
                </c:pt>
                <c:pt idx="2">
                  <c:v>97</c:v>
                </c:pt>
                <c:pt idx="3">
                  <c:v>90</c:v>
                </c:pt>
                <c:pt idx="4">
                  <c:v>104</c:v>
                </c:pt>
              </c:numCache>
            </c:numRef>
          </c:val>
          <c:extLst>
            <c:ext xmlns:c16="http://schemas.microsoft.com/office/drawing/2014/chart" uri="{C3380CC4-5D6E-409C-BE32-E72D297353CC}">
              <c16:uniqueId val="{00000014-B5F0-43B9-A4EA-6362AA7DA80B}"/>
            </c:ext>
          </c:extLst>
        </c:ser>
        <c:dLbls>
          <c:showLegendKey val="0"/>
          <c:showVal val="0"/>
          <c:showCatName val="0"/>
          <c:showSerName val="0"/>
          <c:showPercent val="0"/>
          <c:showBubbleSize val="0"/>
          <c:showLeaderLines val="0"/>
        </c:dLbls>
        <c:firstSliceAng val="1"/>
        <c:holeSize val="75"/>
      </c:doughnutChart>
      <c:spPr>
        <a:noFill/>
        <a:ln>
          <a:noFill/>
        </a:ln>
        <a:effectLst/>
      </c:spPr>
    </c:plotArea>
    <c:legend>
      <c:legendPos val="r"/>
      <c:layout>
        <c:manualLayout>
          <c:xMode val="edge"/>
          <c:yMode val="edge"/>
          <c:x val="0.68797490017113516"/>
          <c:y val="0.18587022624605332"/>
          <c:w val="0.31202509982886478"/>
          <c:h val="0.704033928079403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[NetflixOriginals.xlsx]top languages !PivotTable1</c:name>
    <c:fmtId val="4"/>
  </c:pivotSource>
  <c:chart>
    <c:title>
      <c:tx>
        <c:rich>
          <a:bodyPr rot="0" spcFirstLastPara="1" vertOverflow="ellipsis" vert="horz" wrap="square" anchor="ctr" anchorCtr="1"/>
          <a:lstStyle/>
          <a:p>
            <a:pPr algn="ctr">
              <a:defRPr sz="1400" b="1" i="0" u="none" strike="noStrike" kern="1200" cap="none" baseline="0">
                <a:solidFill>
                  <a:schemeClr val="lt1">
                    <a:lumMod val="85000"/>
                  </a:schemeClr>
                </a:solidFill>
                <a:latin typeface="+mn-lt"/>
                <a:ea typeface="+mn-ea"/>
                <a:cs typeface="+mn-cs"/>
              </a:defRPr>
            </a:pPr>
            <a:r>
              <a:rPr lang="en-US">
                <a:solidFill>
                  <a:schemeClr val="accent4"/>
                </a:solidFill>
                <a:latin typeface="Comic Sans MS" panose="030F0702030302020204" pitchFamily="66" charset="0"/>
              </a:rPr>
              <a:t>Top</a:t>
            </a:r>
            <a:r>
              <a:rPr lang="en-US" baseline="0">
                <a:solidFill>
                  <a:schemeClr val="accent4"/>
                </a:solidFill>
                <a:latin typeface="Comic Sans MS" panose="030F0702030302020204" pitchFamily="66" charset="0"/>
              </a:rPr>
              <a:t> 10 Languages </a:t>
            </a:r>
            <a:endParaRPr lang="en-US">
              <a:solidFill>
                <a:schemeClr val="accent4"/>
              </a:solidFill>
              <a:latin typeface="Comic Sans MS" panose="030F0702030302020204" pitchFamily="66" charset="0"/>
            </a:endParaRPr>
          </a:p>
        </c:rich>
      </c:tx>
      <c:layout>
        <c:manualLayout>
          <c:xMode val="edge"/>
          <c:yMode val="edge"/>
          <c:x val="0.56225013063298435"/>
          <c:y val="4.9079744063948799E-2"/>
        </c:manualLayout>
      </c:layout>
      <c:overlay val="0"/>
      <c:spPr>
        <a:noFill/>
        <a:ln>
          <a:noFill/>
        </a:ln>
        <a:effectLst/>
      </c:spPr>
      <c:txPr>
        <a:bodyPr rot="0" spcFirstLastPara="1" vertOverflow="ellipsis" vert="horz" wrap="square" anchor="ctr" anchorCtr="1"/>
        <a:lstStyle/>
        <a:p>
          <a:pPr algn="ct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33809373118178"/>
          <c:y val="0.23148216600269728"/>
          <c:w val="0.69475280994732014"/>
          <c:h val="0.63621947705811799"/>
        </c:manualLayout>
      </c:layout>
      <c:barChart>
        <c:barDir val="bar"/>
        <c:grouping val="clustered"/>
        <c:varyColors val="0"/>
        <c:ser>
          <c:idx val="0"/>
          <c:order val="0"/>
          <c:tx>
            <c:strRef>
              <c:f>'top languages '!$B$3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'top languages '!$A$4</c:f>
              <c:strCache>
                <c:ptCount val="1"/>
                <c:pt idx="0">
                  <c:v>English</c:v>
                </c:pt>
              </c:strCache>
            </c:strRef>
          </c:cat>
          <c:val>
            <c:numRef>
              <c:f>'top languages '!$B$4</c:f>
              <c:numCache>
                <c:formatCode>General</c:formatCode>
                <c:ptCount val="1"/>
                <c:pt idx="0">
                  <c:v>407</c:v>
                </c:pt>
              </c:numCache>
            </c:numRef>
          </c:val>
          <c:extLst>
            <c:ext xmlns:c16="http://schemas.microsoft.com/office/drawing/2014/chart" uri="{C3380CC4-5D6E-409C-BE32-E72D297353CC}">
              <c16:uniqueId val="{00000000-9761-4A48-AB61-6CDFC01B3D07}"/>
            </c:ext>
          </c:extLst>
        </c:ser>
        <c:dLbls>
          <c:showLegendKey val="0"/>
          <c:showVal val="0"/>
          <c:showCatName val="0"/>
          <c:showSerName val="0"/>
          <c:showPercent val="0"/>
          <c:showBubbleSize val="0"/>
        </c:dLbls>
        <c:gapWidth val="182"/>
        <c:overlap val="-50"/>
        <c:axId val="2068473759"/>
        <c:axId val="2068472799"/>
      </c:barChart>
      <c:catAx>
        <c:axId val="2068473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68472799"/>
        <c:crosses val="autoZero"/>
        <c:auto val="1"/>
        <c:lblAlgn val="ctr"/>
        <c:lblOffset val="100"/>
        <c:noMultiLvlLbl val="0"/>
      </c:catAx>
      <c:valAx>
        <c:axId val="2068472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68473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[NetflixOriginals.xlsx]year !PivotTable3</c:name>
    <c:fmtId val="22"/>
  </c:pivotSource>
  <c:chart>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w="34925" cap="rnd">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48000"/>
              </a:srgbClr>
            </a:outerShdw>
          </a:effectLst>
        </c:spPr>
        <c:marker>
          <c:symbol val="circle"/>
          <c:size val="6"/>
          <c:spPr>
            <a:gradFill rotWithShape="1">
              <a:gsLst>
                <a:gs pos="0">
                  <a:schemeClr val="accent5">
                    <a:tint val="96000"/>
                    <a:satMod val="100000"/>
                    <a:lumMod val="104000"/>
                  </a:schemeClr>
                </a:gs>
                <a:gs pos="78000">
                  <a:schemeClr val="accent5">
                    <a:shade val="100000"/>
                    <a:satMod val="110000"/>
                    <a:lumMod val="100000"/>
                  </a:schemeClr>
                </a:gs>
              </a:gsLst>
              <a:lin ang="5400000" scaled="0"/>
            </a:gradFill>
            <a:ln w="9525">
              <a:solidFill>
                <a:schemeClr val="accent5"/>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35870516185478"/>
          <c:y val="0.17490522018081076"/>
          <c:w val="0.70143394575678042"/>
          <c:h val="0.65853091280256637"/>
        </c:manualLayout>
      </c:layout>
      <c:barChart>
        <c:barDir val="col"/>
        <c:grouping val="clustered"/>
        <c:varyColors val="0"/>
        <c:ser>
          <c:idx val="0"/>
          <c:order val="0"/>
          <c:tx>
            <c:strRef>
              <c:f>'year '!$B$3</c:f>
              <c:strCache>
                <c:ptCount val="1"/>
                <c:pt idx="0">
                  <c:v>Average of Runtime</c:v>
                </c:pt>
              </c:strCache>
            </c:strRef>
          </c:tx>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invertIfNegative val="0"/>
          <c:cat>
            <c:strRef>
              <c:f>'year '!$A$4:$A$5</c:f>
              <c:strCache>
                <c:ptCount val="1"/>
                <c:pt idx="0">
                  <c:v>2017</c:v>
                </c:pt>
              </c:strCache>
            </c:strRef>
          </c:cat>
          <c:val>
            <c:numRef>
              <c:f>'year '!$B$4:$B$5</c:f>
              <c:numCache>
                <c:formatCode>General</c:formatCode>
                <c:ptCount val="1"/>
                <c:pt idx="0">
                  <c:v>81.400000000000006</c:v>
                </c:pt>
              </c:numCache>
            </c:numRef>
          </c:val>
          <c:extLst>
            <c:ext xmlns:c16="http://schemas.microsoft.com/office/drawing/2014/chart" uri="{C3380CC4-5D6E-409C-BE32-E72D297353CC}">
              <c16:uniqueId val="{00000000-03D4-4BD3-A8AD-9F4A822091B5}"/>
            </c:ext>
          </c:extLst>
        </c:ser>
        <c:dLbls>
          <c:showLegendKey val="0"/>
          <c:showVal val="0"/>
          <c:showCatName val="0"/>
          <c:showSerName val="0"/>
          <c:showPercent val="0"/>
          <c:showBubbleSize val="0"/>
        </c:dLbls>
        <c:gapWidth val="269"/>
        <c:overlap val="-27"/>
        <c:axId val="849358768"/>
        <c:axId val="739187136"/>
      </c:barChart>
      <c:lineChart>
        <c:grouping val="standard"/>
        <c:varyColors val="0"/>
        <c:ser>
          <c:idx val="1"/>
          <c:order val="1"/>
          <c:tx>
            <c:strRef>
              <c:f>'year '!$C$3</c:f>
              <c:strCache>
                <c:ptCount val="1"/>
                <c:pt idx="0">
                  <c:v>Average of IMDB Score</c:v>
                </c:pt>
              </c:strCache>
            </c:strRef>
          </c:tx>
          <c:spPr>
            <a:ln w="34925" cap="rnd">
              <a:solidFill>
                <a:schemeClr val="accent5"/>
              </a:solidFill>
              <a:round/>
            </a:ln>
            <a:effectLst>
              <a:outerShdw blurRad="57150" dist="19050" dir="5400000" algn="ctr" rotWithShape="0">
                <a:srgbClr val="000000">
                  <a:alpha val="48000"/>
                </a:srgbClr>
              </a:outerShdw>
            </a:effectLst>
          </c:spPr>
          <c:marker>
            <c:symbol val="circle"/>
            <c:size val="6"/>
            <c:spPr>
              <a:gradFill rotWithShape="1">
                <a:gsLst>
                  <a:gs pos="0">
                    <a:schemeClr val="accent5">
                      <a:tint val="96000"/>
                      <a:satMod val="100000"/>
                      <a:lumMod val="104000"/>
                    </a:schemeClr>
                  </a:gs>
                  <a:gs pos="78000">
                    <a:schemeClr val="accent5">
                      <a:shade val="100000"/>
                      <a:satMod val="110000"/>
                      <a:lumMod val="100000"/>
                    </a:schemeClr>
                  </a:gs>
                </a:gsLst>
                <a:lin ang="5400000" scaled="0"/>
              </a:gradFill>
              <a:ln w="9525">
                <a:solidFill>
                  <a:schemeClr val="accent5"/>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cat>
            <c:strRef>
              <c:f>'year '!$A$4:$A$5</c:f>
              <c:strCache>
                <c:ptCount val="1"/>
                <c:pt idx="0">
                  <c:v>2017</c:v>
                </c:pt>
              </c:strCache>
            </c:strRef>
          </c:cat>
          <c:val>
            <c:numRef>
              <c:f>'year '!$C$4:$C$5</c:f>
              <c:numCache>
                <c:formatCode>General</c:formatCode>
                <c:ptCount val="1"/>
                <c:pt idx="0">
                  <c:v>5.5600000000000005</c:v>
                </c:pt>
              </c:numCache>
            </c:numRef>
          </c:val>
          <c:smooth val="0"/>
          <c:extLst>
            <c:ext xmlns:c16="http://schemas.microsoft.com/office/drawing/2014/chart" uri="{C3380CC4-5D6E-409C-BE32-E72D297353CC}">
              <c16:uniqueId val="{00000001-03D4-4BD3-A8AD-9F4A822091B5}"/>
            </c:ext>
          </c:extLst>
        </c:ser>
        <c:dLbls>
          <c:showLegendKey val="0"/>
          <c:showVal val="0"/>
          <c:showCatName val="0"/>
          <c:showSerName val="0"/>
          <c:showPercent val="0"/>
          <c:showBubbleSize val="0"/>
        </c:dLbls>
        <c:marker val="1"/>
        <c:smooth val="0"/>
        <c:axId val="739188096"/>
        <c:axId val="739188576"/>
      </c:lineChart>
      <c:catAx>
        <c:axId val="849358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187136"/>
        <c:crosses val="autoZero"/>
        <c:auto val="1"/>
        <c:lblAlgn val="ctr"/>
        <c:lblOffset val="100"/>
        <c:noMultiLvlLbl val="0"/>
      </c:catAx>
      <c:valAx>
        <c:axId val="7391871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runtime</a:t>
                </a:r>
                <a:r>
                  <a:rPr lang="en-US" baseline="0"/>
                  <a:t> </a:t>
                </a:r>
              </a:p>
              <a:p>
                <a:pPr>
                  <a:defRPr/>
                </a:pPr>
                <a:endParaRPr lang="en-US"/>
              </a:p>
            </c:rich>
          </c:tx>
          <c:layout>
            <c:manualLayout>
              <c:xMode val="edge"/>
              <c:yMode val="edge"/>
              <c:x val="1.9527777777777779E-2"/>
              <c:y val="0.4069947506561679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9358768"/>
        <c:crosses val="autoZero"/>
        <c:crossBetween val="between"/>
      </c:valAx>
      <c:valAx>
        <c:axId val="739188576"/>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IMBD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188096"/>
        <c:crosses val="max"/>
        <c:crossBetween val="between"/>
      </c:valAx>
      <c:catAx>
        <c:axId val="739188096"/>
        <c:scaling>
          <c:orientation val="minMax"/>
        </c:scaling>
        <c:delete val="1"/>
        <c:axPos val="b"/>
        <c:numFmt formatCode="General" sourceLinked="1"/>
        <c:majorTickMark val="none"/>
        <c:minorTickMark val="none"/>
        <c:tickLblPos val="nextTo"/>
        <c:crossAx val="739188576"/>
        <c:crosses val="autoZero"/>
        <c:auto val="1"/>
        <c:lblAlgn val="ctr"/>
        <c:lblOffset val="100"/>
        <c:noMultiLvlLbl val="0"/>
      </c:catAx>
      <c:spPr>
        <a:noFill/>
        <a:ln>
          <a:noFill/>
        </a:ln>
        <a:effectLst/>
      </c:spPr>
    </c:plotArea>
    <c:legend>
      <c:legendPos val="r"/>
      <c:layout>
        <c:manualLayout>
          <c:xMode val="edge"/>
          <c:yMode val="edge"/>
          <c:x val="0.66051246719160106"/>
          <c:y val="1.4467045785943447E-2"/>
          <c:w val="0.32282086614173228"/>
          <c:h val="0.11921405657626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[NetflixOriginals.xlsx]month!PivotTable4</c:name>
    <c:fmtId val="1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48000"/>
              </a:srgbClr>
            </a:outerShdw>
          </a:effectLst>
        </c:spPr>
        <c:marker>
          <c:symbol val="circle"/>
          <c:size val="6"/>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w="9525">
              <a:solidFill>
                <a:schemeClr val="accent2"/>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80314960629919"/>
          <c:y val="0.25823855351414404"/>
          <c:w val="0.61810061242344705"/>
          <c:h val="0.63494276757072032"/>
        </c:manualLayout>
      </c:layout>
      <c:barChart>
        <c:barDir val="col"/>
        <c:grouping val="clustered"/>
        <c:varyColors val="0"/>
        <c:ser>
          <c:idx val="0"/>
          <c:order val="0"/>
          <c:tx>
            <c:strRef>
              <c:f>month!$B$3</c:f>
              <c:strCache>
                <c:ptCount val="1"/>
                <c:pt idx="0">
                  <c:v>Average of Runtime</c:v>
                </c:pt>
              </c:strCache>
            </c:strRef>
          </c:tx>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invertIfNegative val="0"/>
          <c:cat>
            <c:strRef>
              <c:f>month!$A$4</c:f>
              <c:strCache>
                <c:ptCount val="1"/>
                <c:pt idx="0">
                  <c:v>Jan</c:v>
                </c:pt>
              </c:strCache>
            </c:strRef>
          </c:cat>
          <c:val>
            <c:numRef>
              <c:f>month!$B$4</c:f>
              <c:numCache>
                <c:formatCode>General</c:formatCode>
                <c:ptCount val="1"/>
                <c:pt idx="0">
                  <c:v>81.400000000000006</c:v>
                </c:pt>
              </c:numCache>
            </c:numRef>
          </c:val>
          <c:extLst>
            <c:ext xmlns:c16="http://schemas.microsoft.com/office/drawing/2014/chart" uri="{C3380CC4-5D6E-409C-BE32-E72D297353CC}">
              <c16:uniqueId val="{00000000-0624-41C0-8224-C9B182B7D258}"/>
            </c:ext>
          </c:extLst>
        </c:ser>
        <c:dLbls>
          <c:showLegendKey val="0"/>
          <c:showVal val="0"/>
          <c:showCatName val="0"/>
          <c:showSerName val="0"/>
          <c:showPercent val="0"/>
          <c:showBubbleSize val="0"/>
        </c:dLbls>
        <c:gapWidth val="269"/>
        <c:overlap val="-27"/>
        <c:axId val="760246496"/>
        <c:axId val="760246976"/>
      </c:barChart>
      <c:lineChart>
        <c:grouping val="standard"/>
        <c:varyColors val="0"/>
        <c:ser>
          <c:idx val="1"/>
          <c:order val="1"/>
          <c:tx>
            <c:strRef>
              <c:f>month!$C$3</c:f>
              <c:strCache>
                <c:ptCount val="1"/>
                <c:pt idx="0">
                  <c:v>Average of IMDB Score</c:v>
                </c:pt>
              </c:strCache>
            </c:strRef>
          </c:tx>
          <c:spPr>
            <a:ln w="34925" cap="rnd">
              <a:solidFill>
                <a:schemeClr val="accent2"/>
              </a:solidFill>
              <a:round/>
            </a:ln>
            <a:effectLst>
              <a:outerShdw blurRad="57150" dist="19050" dir="5400000" algn="ctr" rotWithShape="0">
                <a:srgbClr val="000000">
                  <a:alpha val="48000"/>
                </a:srgbClr>
              </a:outerShdw>
            </a:effectLst>
          </c:spPr>
          <c:marker>
            <c:symbol val="circle"/>
            <c:size val="6"/>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w="9525">
                <a:solidFill>
                  <a:schemeClr val="accent2"/>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cat>
            <c:strRef>
              <c:f>month!$A$4</c:f>
              <c:strCache>
                <c:ptCount val="1"/>
                <c:pt idx="0">
                  <c:v>Jan</c:v>
                </c:pt>
              </c:strCache>
            </c:strRef>
          </c:cat>
          <c:val>
            <c:numRef>
              <c:f>month!$C$4</c:f>
              <c:numCache>
                <c:formatCode>General</c:formatCode>
                <c:ptCount val="1"/>
                <c:pt idx="0">
                  <c:v>5.5600000000000005</c:v>
                </c:pt>
              </c:numCache>
            </c:numRef>
          </c:val>
          <c:smooth val="0"/>
          <c:extLst>
            <c:ext xmlns:c16="http://schemas.microsoft.com/office/drawing/2014/chart" uri="{C3380CC4-5D6E-409C-BE32-E72D297353CC}">
              <c16:uniqueId val="{00000001-0624-41C0-8224-C9B182B7D258}"/>
            </c:ext>
          </c:extLst>
        </c:ser>
        <c:dLbls>
          <c:showLegendKey val="0"/>
          <c:showVal val="0"/>
          <c:showCatName val="0"/>
          <c:showSerName val="0"/>
          <c:showPercent val="0"/>
          <c:showBubbleSize val="0"/>
        </c:dLbls>
        <c:marker val="1"/>
        <c:smooth val="0"/>
        <c:axId val="755792560"/>
        <c:axId val="755790640"/>
      </c:lineChart>
      <c:catAx>
        <c:axId val="7602464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0246976"/>
        <c:crosses val="autoZero"/>
        <c:auto val="1"/>
        <c:lblAlgn val="ctr"/>
        <c:lblOffset val="100"/>
        <c:noMultiLvlLbl val="0"/>
      </c:catAx>
      <c:valAx>
        <c:axId val="7602469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0246496"/>
        <c:crosses val="autoZero"/>
        <c:crossBetween val="between"/>
      </c:valAx>
      <c:valAx>
        <c:axId val="75579064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5792560"/>
        <c:crosses val="max"/>
        <c:crossBetween val="between"/>
      </c:valAx>
      <c:catAx>
        <c:axId val="755792560"/>
        <c:scaling>
          <c:orientation val="minMax"/>
        </c:scaling>
        <c:delete val="1"/>
        <c:axPos val="b"/>
        <c:numFmt formatCode="General" sourceLinked="1"/>
        <c:majorTickMark val="none"/>
        <c:minorTickMark val="none"/>
        <c:tickLblPos val="nextTo"/>
        <c:crossAx val="755790640"/>
        <c:crosses val="autoZero"/>
        <c:auto val="1"/>
        <c:lblAlgn val="ctr"/>
        <c:lblOffset val="100"/>
        <c:noMultiLvlLbl val="0"/>
      </c:catAx>
      <c:spPr>
        <a:noFill/>
        <a:ln>
          <a:noFill/>
        </a:ln>
        <a:effectLst/>
      </c:spPr>
    </c:plotArea>
    <c:legend>
      <c:legendPos val="r"/>
      <c:layout>
        <c:manualLayout>
          <c:xMode val="edge"/>
          <c:yMode val="edge"/>
          <c:x val="0.66467913385826771"/>
          <c:y val="3.1759623797025356E-2"/>
          <c:w val="0.32143197725284339"/>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[NetflixOriginals.xlsx]top 10 movie !PivotTable1</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movies </a:t>
            </a:r>
          </a:p>
        </c:rich>
      </c:tx>
      <c:layout>
        <c:manualLayout>
          <c:xMode val="edge"/>
          <c:yMode val="edge"/>
          <c:x val="2.0381889763779526E-2"/>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48000"/>
              </a:srgbClr>
            </a:outerShdw>
          </a:effectLst>
        </c:spPr>
        <c:marker>
          <c:symbol val="circle"/>
          <c:size val="6"/>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w="9525">
              <a:solidFill>
                <a:schemeClr val="accent2"/>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31609338306399"/>
          <c:y val="0.17136118401866432"/>
          <c:w val="0.77371415941428368"/>
          <c:h val="0.4499905220180811"/>
        </c:manualLayout>
      </c:layout>
      <c:barChart>
        <c:barDir val="col"/>
        <c:grouping val="clustered"/>
        <c:varyColors val="0"/>
        <c:ser>
          <c:idx val="0"/>
          <c:order val="0"/>
          <c:tx>
            <c:strRef>
              <c:f>'top 10 movie '!$B$3</c:f>
              <c:strCache>
                <c:ptCount val="1"/>
                <c:pt idx="0">
                  <c:v>Sum of Runtime</c:v>
                </c:pt>
              </c:strCache>
            </c:strRef>
          </c:tx>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invertIfNegative val="0"/>
          <c:cat>
            <c:strRef>
              <c:f>'top 10 movie '!$A$4:$A$8</c:f>
              <c:strCache>
                <c:ptCount val="5"/>
                <c:pt idx="0">
                  <c:v>13th: A Conversation with Oprah Winfrey &amp; Ava DuVernay</c:v>
                </c:pt>
                <c:pt idx="1">
                  <c:v>Clinical</c:v>
                </c:pt>
                <c:pt idx="2">
                  <c:v>Coin Heist</c:v>
                </c:pt>
                <c:pt idx="3">
                  <c:v>iBoy</c:v>
                </c:pt>
                <c:pt idx="4">
                  <c:v>Take the 10</c:v>
                </c:pt>
              </c:strCache>
            </c:strRef>
          </c:cat>
          <c:val>
            <c:numRef>
              <c:f>'top 10 movie '!$B$4:$B$8</c:f>
              <c:numCache>
                <c:formatCode>General</c:formatCode>
                <c:ptCount val="5"/>
                <c:pt idx="0">
                  <c:v>36</c:v>
                </c:pt>
                <c:pt idx="1">
                  <c:v>104</c:v>
                </c:pt>
                <c:pt idx="2">
                  <c:v>97</c:v>
                </c:pt>
                <c:pt idx="3">
                  <c:v>90</c:v>
                </c:pt>
                <c:pt idx="4">
                  <c:v>80</c:v>
                </c:pt>
              </c:numCache>
            </c:numRef>
          </c:val>
          <c:extLst>
            <c:ext xmlns:c16="http://schemas.microsoft.com/office/drawing/2014/chart" uri="{C3380CC4-5D6E-409C-BE32-E72D297353CC}">
              <c16:uniqueId val="{00000000-A6CF-410D-B528-74A70CFDAAD0}"/>
            </c:ext>
          </c:extLst>
        </c:ser>
        <c:dLbls>
          <c:showLegendKey val="0"/>
          <c:showVal val="0"/>
          <c:showCatName val="0"/>
          <c:showSerName val="0"/>
          <c:showPercent val="0"/>
          <c:showBubbleSize val="0"/>
        </c:dLbls>
        <c:gapWidth val="219"/>
        <c:overlap val="-27"/>
        <c:axId val="153954464"/>
        <c:axId val="153955424"/>
      </c:barChart>
      <c:lineChart>
        <c:grouping val="standard"/>
        <c:varyColors val="0"/>
        <c:ser>
          <c:idx val="1"/>
          <c:order val="1"/>
          <c:tx>
            <c:strRef>
              <c:f>'top 10 movie '!$C$3</c:f>
              <c:strCache>
                <c:ptCount val="1"/>
                <c:pt idx="0">
                  <c:v>Sum of IMDB Score</c:v>
                </c:pt>
              </c:strCache>
            </c:strRef>
          </c:tx>
          <c:spPr>
            <a:ln w="34925" cap="rnd">
              <a:solidFill>
                <a:schemeClr val="accent2"/>
              </a:solidFill>
              <a:round/>
            </a:ln>
            <a:effectLst>
              <a:outerShdw blurRad="57150" dist="19050" dir="5400000" algn="ctr" rotWithShape="0">
                <a:srgbClr val="000000">
                  <a:alpha val="48000"/>
                </a:srgbClr>
              </a:outerShdw>
            </a:effectLst>
          </c:spPr>
          <c:marker>
            <c:symbol val="circle"/>
            <c:size val="6"/>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w="9525">
                <a:solidFill>
                  <a:schemeClr val="accent2"/>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cat>
            <c:strRef>
              <c:f>'top 10 movie '!$A$4:$A$8</c:f>
              <c:strCache>
                <c:ptCount val="5"/>
                <c:pt idx="0">
                  <c:v>13th: A Conversation with Oprah Winfrey &amp; Ava DuVernay</c:v>
                </c:pt>
                <c:pt idx="1">
                  <c:v>Clinical</c:v>
                </c:pt>
                <c:pt idx="2">
                  <c:v>Coin Heist</c:v>
                </c:pt>
                <c:pt idx="3">
                  <c:v>iBoy</c:v>
                </c:pt>
                <c:pt idx="4">
                  <c:v>Take the 10</c:v>
                </c:pt>
              </c:strCache>
            </c:strRef>
          </c:cat>
          <c:val>
            <c:numRef>
              <c:f>'top 10 movie '!$C$4:$C$8</c:f>
              <c:numCache>
                <c:formatCode>General</c:formatCode>
                <c:ptCount val="5"/>
                <c:pt idx="0">
                  <c:v>7.1</c:v>
                </c:pt>
                <c:pt idx="1">
                  <c:v>5.0999999999999996</c:v>
                </c:pt>
                <c:pt idx="2">
                  <c:v>4.8</c:v>
                </c:pt>
                <c:pt idx="3">
                  <c:v>6</c:v>
                </c:pt>
                <c:pt idx="4">
                  <c:v>4.8</c:v>
                </c:pt>
              </c:numCache>
            </c:numRef>
          </c:val>
          <c:smooth val="0"/>
          <c:extLst>
            <c:ext xmlns:c16="http://schemas.microsoft.com/office/drawing/2014/chart" uri="{C3380CC4-5D6E-409C-BE32-E72D297353CC}">
              <c16:uniqueId val="{00000001-A6CF-410D-B528-74A70CFDAAD0}"/>
            </c:ext>
          </c:extLst>
        </c:ser>
        <c:dLbls>
          <c:showLegendKey val="0"/>
          <c:showVal val="0"/>
          <c:showCatName val="0"/>
          <c:showSerName val="0"/>
          <c:showPercent val="0"/>
          <c:showBubbleSize val="0"/>
        </c:dLbls>
        <c:marker val="1"/>
        <c:smooth val="0"/>
        <c:axId val="238886048"/>
        <c:axId val="238884128"/>
      </c:lineChart>
      <c:catAx>
        <c:axId val="153954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55424"/>
        <c:crosses val="autoZero"/>
        <c:auto val="1"/>
        <c:lblAlgn val="ctr"/>
        <c:lblOffset val="100"/>
        <c:noMultiLvlLbl val="0"/>
      </c:catAx>
      <c:valAx>
        <c:axId val="153955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954464"/>
        <c:crosses val="autoZero"/>
        <c:crossBetween val="between"/>
      </c:valAx>
      <c:valAx>
        <c:axId val="238884128"/>
        <c:scaling>
          <c:orientation val="minMax"/>
        </c:scaling>
        <c:delete val="0"/>
        <c:axPos val="r"/>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8886048"/>
        <c:crosses val="max"/>
        <c:crossBetween val="between"/>
      </c:valAx>
      <c:catAx>
        <c:axId val="238886048"/>
        <c:scaling>
          <c:orientation val="minMax"/>
        </c:scaling>
        <c:delete val="1"/>
        <c:axPos val="b"/>
        <c:numFmt formatCode="General" sourceLinked="1"/>
        <c:majorTickMark val="none"/>
        <c:minorTickMark val="none"/>
        <c:tickLblPos val="nextTo"/>
        <c:crossAx val="238884128"/>
        <c:crosses val="autoZero"/>
        <c:auto val="1"/>
        <c:lblAlgn val="ctr"/>
        <c:lblOffset val="100"/>
        <c:noMultiLvlLbl val="0"/>
      </c:catAx>
      <c:spPr>
        <a:noFill/>
        <a:ln>
          <a:noFill/>
        </a:ln>
        <a:effectLst/>
      </c:spPr>
    </c:plotArea>
    <c:legend>
      <c:legendPos val="r"/>
      <c:layout>
        <c:manualLayout>
          <c:xMode val="edge"/>
          <c:yMode val="edge"/>
          <c:x val="0.45180424321959756"/>
          <c:y val="1.4467045785943424E-2"/>
          <c:w val="0.49819575678040245"/>
          <c:h val="0.114584426946631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[NetflixOriginals.xlsx]genure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Book Antiqua" panose="02040602050305030304" pitchFamily="18" charset="0"/>
              </a:rPr>
              <a:t>top</a:t>
            </a:r>
            <a:r>
              <a:rPr lang="en-US" b="1" baseline="0">
                <a:latin typeface="Book Antiqua" panose="02040602050305030304" pitchFamily="18" charset="0"/>
              </a:rPr>
              <a:t> 10 genure As runtime </a:t>
            </a:r>
            <a:endParaRPr lang="en-US" b="1">
              <a:latin typeface="Book Antiqua" panose="02040602050305030304" pitchFamily="18" charset="0"/>
            </a:endParaRPr>
          </a:p>
        </c:rich>
      </c:tx>
      <c:layout>
        <c:manualLayout>
          <c:xMode val="edge"/>
          <c:yMode val="edge"/>
          <c:x val="1.4321005115149801E-2"/>
          <c:y val="2.05204921667534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1.8421356095304056E-2"/>
              <c:y val="-3.2485506442486198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dLbl>
          <c:idx val="0"/>
          <c:layout>
            <c:manualLayout>
              <c:x val="5.3766353157485326E-2"/>
              <c:y val="-0.11929316177639802"/>
            </c:manualLayout>
          </c:layout>
          <c:spPr>
            <a:solidFill>
              <a:sysClr val="window" lastClr="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564316526412558"/>
                  <c:h val="0.14683698900466058"/>
                </c:manualLayout>
              </c15:layout>
            </c:ext>
          </c:extLst>
        </c:dLbl>
      </c:pivotFmt>
      <c:pivotFmt>
        <c:idx val="3"/>
        <c:spPr>
          <a:solidFill>
            <a:schemeClr val="accent1"/>
          </a:solidFill>
          <a:ln w="25400">
            <a:solidFill>
              <a:schemeClr val="lt1"/>
            </a:solidFill>
          </a:ln>
          <a:effectLst/>
          <a:sp3d contourW="25400">
            <a:contourClr>
              <a:schemeClr val="lt1"/>
            </a:contourClr>
          </a:sp3d>
        </c:spPr>
        <c:dLbl>
          <c:idx val="0"/>
          <c:layout>
            <c:manualLayout>
              <c:x val="4.9863620447319318E-2"/>
              <c:y val="-0.14565666501942182"/>
            </c:manualLayout>
          </c:layout>
          <c:spPr>
            <a:solidFill>
              <a:sysClr val="window" lastClr="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734183492191361"/>
                  <c:h val="0.14187511297333402"/>
                </c:manualLayout>
              </c15:layout>
            </c:ext>
          </c:extLst>
        </c:dLbl>
      </c:pivotFmt>
      <c:pivotFmt>
        <c:idx val="4"/>
        <c:spPr>
          <a:solidFill>
            <a:schemeClr val="accent1"/>
          </a:solidFill>
          <a:ln w="25400">
            <a:solidFill>
              <a:schemeClr val="lt1"/>
            </a:solidFill>
          </a:ln>
          <a:effectLst/>
          <a:sp3d contourW="25400">
            <a:contourClr>
              <a:schemeClr val="lt1"/>
            </a:contourClr>
          </a:sp3d>
        </c:spPr>
        <c:dLbl>
          <c:idx val="0"/>
          <c:layout>
            <c:manualLayout>
              <c:x val="0.12624413643542406"/>
              <c:y val="-4.0687014341254421E-2"/>
            </c:manualLayout>
          </c:layout>
          <c:spPr>
            <a:solidFill>
              <a:sysClr val="window" lastClr="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59591209863583"/>
                  <c:h val="0.14290073329611308"/>
                </c:manualLayout>
              </c15:layout>
            </c:ext>
          </c:extLst>
        </c:dLbl>
      </c:pivotFmt>
      <c:pivotFmt>
        <c:idx val="5"/>
        <c:spPr>
          <a:solidFill>
            <a:schemeClr val="accent1"/>
          </a:solidFill>
          <a:ln w="25400">
            <a:solidFill>
              <a:schemeClr val="lt1"/>
            </a:solidFill>
          </a:ln>
          <a:effectLst/>
          <a:sp3d contourW="25400">
            <a:contourClr>
              <a:schemeClr val="lt1"/>
            </a:contourClr>
          </a:sp3d>
        </c:spPr>
        <c:dLbl>
          <c:idx val="0"/>
          <c:layout>
            <c:manualLayout>
              <c:x val="6.049738947946541E-2"/>
              <c:y val="6.2140958137997734E-2"/>
            </c:manualLayout>
          </c:layout>
          <c:spPr>
            <a:solidFill>
              <a:sysClr val="window" lastClr="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110774440780679"/>
                  <c:h val="0.13694889377287101"/>
                </c:manualLayout>
              </c15:layout>
            </c:ext>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dLbl>
          <c:idx val="0"/>
          <c:layout>
            <c:manualLayout>
              <c:x val="1.4853102813177673E-2"/>
              <c:y val="3.4188565456889849E-2"/>
            </c:manualLayout>
          </c:layout>
          <c:spPr>
            <a:solidFill>
              <a:sysClr val="window" lastClr="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519060507330532"/>
                  <c:h val="0.17862591662014135"/>
                </c:manualLayout>
              </c15:layout>
            </c:ext>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65"/>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4991631897791283E-2"/>
          <c:y val="0.19811848930608209"/>
          <c:w val="0.69489108104379249"/>
          <c:h val="0.78643506290369802"/>
        </c:manualLayout>
      </c:layout>
      <c:pie3DChart>
        <c:varyColors val="1"/>
        <c:ser>
          <c:idx val="0"/>
          <c:order val="0"/>
          <c:tx>
            <c:strRef>
              <c:f>'genure '!$B$3</c:f>
              <c:strCache>
                <c:ptCount val="1"/>
                <c:pt idx="0">
                  <c:v>Total</c:v>
                </c:pt>
              </c:strCache>
            </c:strRef>
          </c:tx>
          <c:explosion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677-4B35-91FD-85B0B7B2C54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677-4B35-91FD-85B0B7B2C54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677-4B35-91FD-85B0B7B2C54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677-4B35-91FD-85B0B7B2C54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677-4B35-91FD-85B0B7B2C543}"/>
              </c:ext>
            </c:extLst>
          </c:dPt>
          <c:dPt>
            <c:idx val="5"/>
            <c:bubble3D val="0"/>
            <c:explosion val="5"/>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677-4B35-91FD-85B0B7B2C543}"/>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677-4B35-91FD-85B0B7B2C543}"/>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5677-4B35-91FD-85B0B7B2C543}"/>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5677-4B35-91FD-85B0B7B2C543}"/>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5677-4B35-91FD-85B0B7B2C543}"/>
              </c:ext>
            </c:extLst>
          </c:dPt>
          <c:dLbls>
            <c:dLbl>
              <c:idx val="1"/>
              <c:layout>
                <c:manualLayout>
                  <c:x val="5.3766353157485326E-2"/>
                  <c:y val="-0.11929316177639802"/>
                </c:manualLayout>
              </c:layout>
              <c:spPr>
                <a:solidFill>
                  <a:sysClr val="window" lastClr="FFFFFF"/>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564316526412558"/>
                      <c:h val="0.14683698900466058"/>
                    </c:manualLayout>
                  </c15:layout>
                </c:ext>
                <c:ext xmlns:c16="http://schemas.microsoft.com/office/drawing/2014/chart" uri="{C3380CC4-5D6E-409C-BE32-E72D297353CC}">
                  <c16:uniqueId val="{00000003-5677-4B35-91FD-85B0B7B2C543}"/>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'genure '!$A$4:$A$8</c:f>
              <c:strCache>
                <c:ptCount val="5"/>
                <c:pt idx="0">
                  <c:v>Aftershow / Interview</c:v>
                </c:pt>
                <c:pt idx="1">
                  <c:v>Comedy</c:v>
                </c:pt>
                <c:pt idx="2">
                  <c:v>Heist</c:v>
                </c:pt>
                <c:pt idx="3">
                  <c:v>Science fiction/Thriller</c:v>
                </c:pt>
                <c:pt idx="4">
                  <c:v>Thriller</c:v>
                </c:pt>
              </c:strCache>
            </c:strRef>
          </c:cat>
          <c:val>
            <c:numRef>
              <c:f>'genure '!$B$4:$B$8</c:f>
              <c:numCache>
                <c:formatCode>General</c:formatCode>
                <c:ptCount val="5"/>
                <c:pt idx="0">
                  <c:v>7.1</c:v>
                </c:pt>
                <c:pt idx="1">
                  <c:v>4.8</c:v>
                </c:pt>
                <c:pt idx="2">
                  <c:v>4.8</c:v>
                </c:pt>
                <c:pt idx="3">
                  <c:v>6</c:v>
                </c:pt>
                <c:pt idx="4">
                  <c:v>5.0999999999999996</c:v>
                </c:pt>
              </c:numCache>
            </c:numRef>
          </c:val>
          <c:extLst>
            <c:ext xmlns:c16="http://schemas.microsoft.com/office/drawing/2014/chart" uri="{C3380CC4-5D6E-409C-BE32-E72D297353CC}">
              <c16:uniqueId val="{00000000-3CB4-4FF2-BA81-C246BC20278C}"/>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[NetflixOriginals.xlsx]genure !PivotTable2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Genure as IMBD  </a:t>
            </a:r>
          </a:p>
        </c:rich>
      </c:tx>
      <c:layout>
        <c:manualLayout>
          <c:xMode val="edge"/>
          <c:yMode val="edge"/>
          <c:x val="3.2832455286735354E-2"/>
          <c:y val="4.172023706621321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0.11932485487064193"/>
              <c:y val="-5.7365325966043178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lumMod val="65000"/>
                      <a:lumOff val="35000"/>
                      <a:alpha val="94000"/>
                    </a:sys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8.5232039193315658E-3"/>
              <c:y val="-9.9085563032256421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3271"/>
                    <a:gd name="adj2" fmla="val 94652"/>
                  </a:avLst>
                </a:prstGeom>
                <a:noFill/>
                <a:ln>
                  <a:noFill/>
                </a:ln>
              </c15:spPr>
            </c:ext>
          </c:extLst>
        </c:dLbl>
      </c:pivotFmt>
      <c:pivotFmt>
        <c:idx val="3"/>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7.6708835273984019E-2"/>
              <c:y val="-9.3870533398979786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5.1139223515989395E-2"/>
              <c:y val="-0.11473065193208636"/>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8.5232039193315665E-2"/>
              <c:y val="4.1720237066213216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8.5232039193315665E-2"/>
              <c:y val="-0.10430059266553314"/>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0.13210966074963928"/>
              <c:y val="-5.7365325966043275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4.6877621556323613E-2"/>
              <c:y val="-9.9085563032256394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7.2447233314318335E-2"/>
              <c:y val="7.3010414865873091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dLbl>
          <c:idx val="0"/>
          <c:layout>
            <c:manualLayout>
              <c:x val="-0.13210966074963928"/>
              <c:y val="-8.3440474132426432E-2"/>
            </c:manualLayout>
          </c:layout>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2"/>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3"/>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4"/>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5"/>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
        <c:idx val="16"/>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pivotFmt>
    </c:pivotFmts>
    <c:plotArea>
      <c:layout>
        <c:manualLayout>
          <c:layoutTarget val="inner"/>
          <c:xMode val="edge"/>
          <c:yMode val="edge"/>
          <c:x val="3.6256837018891985E-2"/>
          <c:y val="0.22387916899529375"/>
          <c:w val="0.63173383443508613"/>
          <c:h val="0.77306860145634848"/>
        </c:manualLayout>
      </c:layout>
      <c:doughnutChart>
        <c:varyColors val="1"/>
        <c:ser>
          <c:idx val="0"/>
          <c:order val="0"/>
          <c:tx>
            <c:strRef>
              <c:f>'genure '!$K$5</c:f>
              <c:strCache>
                <c:ptCount val="1"/>
                <c:pt idx="0">
                  <c:v>Total</c:v>
                </c:pt>
              </c:strCache>
            </c:strRef>
          </c:tx>
          <c:spPr>
            <a:ln>
              <a:noFill/>
            </a:ln>
          </c:spPr>
          <c:dPt>
            <c:idx val="0"/>
            <c:bubble3D val="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1-25FF-446C-B0D1-0A0DD3EFDC65}"/>
              </c:ext>
            </c:extLst>
          </c:dPt>
          <c:dPt>
            <c:idx val="1"/>
            <c:bubble3D val="0"/>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3-25FF-446C-B0D1-0A0DD3EFDC65}"/>
              </c:ext>
            </c:extLst>
          </c:dPt>
          <c:dPt>
            <c:idx val="2"/>
            <c:bubble3D val="0"/>
            <c:spPr>
              <a:gradFill rotWithShape="1">
                <a:gsLst>
                  <a:gs pos="0">
                    <a:schemeClr val="accent3">
                      <a:tint val="96000"/>
                      <a:satMod val="100000"/>
                      <a:lumMod val="104000"/>
                    </a:schemeClr>
                  </a:gs>
                  <a:gs pos="78000">
                    <a:schemeClr val="accent3">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5-25FF-446C-B0D1-0A0DD3EFDC65}"/>
              </c:ext>
            </c:extLst>
          </c:dPt>
          <c:dPt>
            <c:idx val="3"/>
            <c:bubble3D val="0"/>
            <c:spPr>
              <a:gradFill rotWithShape="1">
                <a:gsLst>
                  <a:gs pos="0">
                    <a:schemeClr val="accent4">
                      <a:tint val="96000"/>
                      <a:satMod val="100000"/>
                      <a:lumMod val="104000"/>
                    </a:schemeClr>
                  </a:gs>
                  <a:gs pos="78000">
                    <a:schemeClr val="accent4">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7-25FF-446C-B0D1-0A0DD3EFDC65}"/>
              </c:ext>
            </c:extLst>
          </c:dPt>
          <c:dPt>
            <c:idx val="4"/>
            <c:bubble3D val="0"/>
            <c:spPr>
              <a:gradFill rotWithShape="1">
                <a:gsLst>
                  <a:gs pos="0">
                    <a:schemeClr val="accent5">
                      <a:tint val="96000"/>
                      <a:satMod val="100000"/>
                      <a:lumMod val="104000"/>
                    </a:schemeClr>
                  </a:gs>
                  <a:gs pos="78000">
                    <a:schemeClr val="accent5">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9-25FF-446C-B0D1-0A0DD3EFDC65}"/>
              </c:ext>
            </c:extLst>
          </c:dPt>
          <c:dPt>
            <c:idx val="5"/>
            <c:bubble3D val="0"/>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B-25FF-446C-B0D1-0A0DD3EFDC65}"/>
              </c:ext>
            </c:extLst>
          </c:dPt>
          <c:dPt>
            <c:idx val="6"/>
            <c:bubble3D val="0"/>
            <c:spPr>
              <a:gradFill rotWithShape="1">
                <a:gsLst>
                  <a:gs pos="0">
                    <a:schemeClr val="accent1">
                      <a:lumMod val="60000"/>
                      <a:tint val="96000"/>
                      <a:satMod val="100000"/>
                      <a:lumMod val="104000"/>
                    </a:schemeClr>
                  </a:gs>
                  <a:gs pos="78000">
                    <a:schemeClr val="accent1">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D-25FF-446C-B0D1-0A0DD3EFDC65}"/>
              </c:ext>
            </c:extLst>
          </c:dPt>
          <c:dPt>
            <c:idx val="7"/>
            <c:bubble3D val="0"/>
            <c:spPr>
              <a:gradFill rotWithShape="1">
                <a:gsLst>
                  <a:gs pos="0">
                    <a:schemeClr val="accent2">
                      <a:lumMod val="60000"/>
                      <a:tint val="96000"/>
                      <a:satMod val="100000"/>
                      <a:lumMod val="104000"/>
                    </a:schemeClr>
                  </a:gs>
                  <a:gs pos="78000">
                    <a:schemeClr val="accent2">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0F-25FF-446C-B0D1-0A0DD3EFDC65}"/>
              </c:ext>
            </c:extLst>
          </c:dPt>
          <c:dPt>
            <c:idx val="8"/>
            <c:bubble3D val="0"/>
            <c:spPr>
              <a:gradFill rotWithShape="1">
                <a:gsLst>
                  <a:gs pos="0">
                    <a:schemeClr val="accent3">
                      <a:lumMod val="60000"/>
                      <a:tint val="96000"/>
                      <a:satMod val="100000"/>
                      <a:lumMod val="104000"/>
                    </a:schemeClr>
                  </a:gs>
                  <a:gs pos="78000">
                    <a:schemeClr val="accent3">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11-25FF-446C-B0D1-0A0DD3EFDC65}"/>
              </c:ext>
            </c:extLst>
          </c:dPt>
          <c:dPt>
            <c:idx val="9"/>
            <c:bubble3D val="0"/>
            <c:spPr>
              <a:gradFill rotWithShape="1">
                <a:gsLst>
                  <a:gs pos="0">
                    <a:schemeClr val="accent4">
                      <a:lumMod val="60000"/>
                      <a:tint val="96000"/>
                      <a:satMod val="100000"/>
                      <a:lumMod val="104000"/>
                    </a:schemeClr>
                  </a:gs>
                  <a:gs pos="78000">
                    <a:schemeClr val="accent4">
                      <a:lumMod val="60000"/>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extLst>
              <c:ext xmlns:c16="http://schemas.microsoft.com/office/drawing/2014/chart" uri="{C3380CC4-5D6E-409C-BE32-E72D297353CC}">
                <c16:uniqueId val="{00000013-25FF-446C-B0D1-0A0DD3EFDC65}"/>
              </c:ext>
            </c:extLst>
          </c:dPt>
          <c:dLbls>
            <c:dLbl>
              <c:idx val="1"/>
              <c:layout>
                <c:manualLayout>
                  <c:x val="7.6708835273984019E-2"/>
                  <c:y val="-9.387053339897978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5FF-446C-B0D1-0A0DD3EFDC65}"/>
                </c:ext>
              </c:extLst>
            </c:dLbl>
            <c:dLbl>
              <c:idx val="4"/>
              <c:layout>
                <c:manualLayout>
                  <c:x val="-0.13210966074963928"/>
                  <c:y val="-8.344047413242643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5FF-446C-B0D1-0A0DD3EFDC65}"/>
                </c:ext>
              </c:extLst>
            </c:dLbl>
            <c:spPr>
              <a:solidFill>
                <a:sysClr val="window" lastClr="FFFFFF"/>
              </a:solidFill>
              <a:ln>
                <a:noFill/>
              </a:ln>
              <a:effectLst>
                <a:outerShdw blurRad="50800" dist="50800" dir="6000000" sx="74000" sy="74000" algn="ctr" rotWithShape="0">
                  <a:srgbClr val="000000"/>
                </a:outerShdw>
                <a:softEdge rad="190500"/>
              </a:effectLst>
              <a:scene3d>
                <a:camera prst="orthographicFront"/>
                <a:lightRig rig="threePt" dir="t"/>
              </a:scene3d>
              <a:sp3d>
                <a:bevelT w="146050" prst="relaxedInset"/>
              </a:sp3d>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'genure '!$J$6:$J$10</c:f>
              <c:strCache>
                <c:ptCount val="5"/>
                <c:pt idx="0">
                  <c:v>Aftershow / Interview</c:v>
                </c:pt>
                <c:pt idx="1">
                  <c:v>Comedy</c:v>
                </c:pt>
                <c:pt idx="2">
                  <c:v>Heist</c:v>
                </c:pt>
                <c:pt idx="3">
                  <c:v>Science fiction/Thriller</c:v>
                </c:pt>
                <c:pt idx="4">
                  <c:v>Thriller</c:v>
                </c:pt>
              </c:strCache>
            </c:strRef>
          </c:cat>
          <c:val>
            <c:numRef>
              <c:f>'genure '!$K$6:$K$10</c:f>
              <c:numCache>
                <c:formatCode>General</c:formatCode>
                <c:ptCount val="5"/>
                <c:pt idx="0">
                  <c:v>36</c:v>
                </c:pt>
                <c:pt idx="1">
                  <c:v>80</c:v>
                </c:pt>
                <c:pt idx="2">
                  <c:v>97</c:v>
                </c:pt>
                <c:pt idx="3">
                  <c:v>90</c:v>
                </c:pt>
                <c:pt idx="4">
                  <c:v>104</c:v>
                </c:pt>
              </c:numCache>
            </c:numRef>
          </c:val>
          <c:extLst>
            <c:ext xmlns:c16="http://schemas.microsoft.com/office/drawing/2014/chart" uri="{C3380CC4-5D6E-409C-BE32-E72D297353CC}">
              <c16:uniqueId val="{00000000-5474-4060-BB19-37ED20BB7C2D}"/>
            </c:ext>
          </c:extLst>
        </c:ser>
        <c:dLbls>
          <c:showLegendKey val="0"/>
          <c:showVal val="0"/>
          <c:showCatName val="0"/>
          <c:showSerName val="0"/>
          <c:showPercent val="0"/>
          <c:showBubbleSize val="0"/>
          <c:showLeaderLines val="0"/>
        </c:dLbls>
        <c:firstSliceAng val="1"/>
        <c:holeSize val="75"/>
      </c:doughnutChart>
      <c:spPr>
        <a:noFill/>
        <a:ln>
          <a:noFill/>
        </a:ln>
        <a:effectLst/>
      </c:spPr>
    </c:plotArea>
    <c:legend>
      <c:legendPos val="r"/>
      <c:layout>
        <c:manualLayout>
          <c:xMode val="edge"/>
          <c:yMode val="edge"/>
          <c:x val="0.68797490017113516"/>
          <c:y val="0.18587022624605332"/>
          <c:w val="0.31202509982886478"/>
          <c:h val="0.704033928079403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[NetflixOriginals.xlsx]top languages !PivotTable1</c:name>
    <c:fmtId val="0"/>
  </c:pivotSource>
  <c:chart>
    <c:title>
      <c:tx>
        <c:rich>
          <a:bodyPr rot="0" spcFirstLastPara="1" vertOverflow="ellipsis" vert="horz" wrap="square" anchor="ctr" anchorCtr="1"/>
          <a:lstStyle/>
          <a:p>
            <a:pPr algn="ctr">
              <a:defRPr sz="1400" b="1" i="0" u="none" strike="noStrike" kern="1200" cap="none" baseline="0">
                <a:solidFill>
                  <a:schemeClr val="lt1">
                    <a:lumMod val="85000"/>
                  </a:schemeClr>
                </a:solidFill>
                <a:latin typeface="+mn-lt"/>
                <a:ea typeface="+mn-ea"/>
                <a:cs typeface="+mn-cs"/>
              </a:defRPr>
            </a:pPr>
            <a:r>
              <a:rPr lang="en-US">
                <a:solidFill>
                  <a:schemeClr val="accent4"/>
                </a:solidFill>
                <a:latin typeface="Comic Sans MS" panose="030F0702030302020204" pitchFamily="66" charset="0"/>
              </a:rPr>
              <a:t>Top</a:t>
            </a:r>
            <a:r>
              <a:rPr lang="en-US" baseline="0">
                <a:solidFill>
                  <a:schemeClr val="accent4"/>
                </a:solidFill>
                <a:latin typeface="Comic Sans MS" panose="030F0702030302020204" pitchFamily="66" charset="0"/>
              </a:rPr>
              <a:t> 10 Languages </a:t>
            </a:r>
            <a:endParaRPr lang="en-US">
              <a:solidFill>
                <a:schemeClr val="accent4"/>
              </a:solidFill>
              <a:latin typeface="Comic Sans MS" panose="030F0702030302020204" pitchFamily="66" charset="0"/>
            </a:endParaRPr>
          </a:p>
        </c:rich>
      </c:tx>
      <c:layout>
        <c:manualLayout>
          <c:xMode val="edge"/>
          <c:yMode val="edge"/>
          <c:x val="0.56225013063298435"/>
          <c:y val="4.9079744063948799E-2"/>
        </c:manualLayout>
      </c:layout>
      <c:overlay val="0"/>
      <c:spPr>
        <a:noFill/>
        <a:ln>
          <a:noFill/>
        </a:ln>
        <a:effectLst/>
      </c:spPr>
      <c:txPr>
        <a:bodyPr rot="0" spcFirstLastPara="1" vertOverflow="ellipsis" vert="horz" wrap="square" anchor="ctr" anchorCtr="1"/>
        <a:lstStyle/>
        <a:p>
          <a:pPr algn="ct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76735917163672"/>
          <c:y val="0.23727329602471253"/>
          <c:w val="0.7193768055880887"/>
          <c:h val="0.63621947705811799"/>
        </c:manualLayout>
      </c:layout>
      <c:barChart>
        <c:barDir val="bar"/>
        <c:grouping val="clustered"/>
        <c:varyColors val="0"/>
        <c:ser>
          <c:idx val="0"/>
          <c:order val="0"/>
          <c:tx>
            <c:strRef>
              <c:f>'top languages '!$B$3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'top languages '!$A$4</c:f>
              <c:strCache>
                <c:ptCount val="1"/>
                <c:pt idx="0">
                  <c:v>English</c:v>
                </c:pt>
              </c:strCache>
            </c:strRef>
          </c:cat>
          <c:val>
            <c:numRef>
              <c:f>'top languages '!$B$4</c:f>
              <c:numCache>
                <c:formatCode>General</c:formatCode>
                <c:ptCount val="1"/>
                <c:pt idx="0">
                  <c:v>407</c:v>
                </c:pt>
              </c:numCache>
            </c:numRef>
          </c:val>
          <c:extLst>
            <c:ext xmlns:c16="http://schemas.microsoft.com/office/drawing/2014/chart" uri="{C3380CC4-5D6E-409C-BE32-E72D297353CC}">
              <c16:uniqueId val="{00000000-FCCB-45CE-8977-0D7FABB9ECF3}"/>
            </c:ext>
          </c:extLst>
        </c:ser>
        <c:dLbls>
          <c:showLegendKey val="0"/>
          <c:showVal val="0"/>
          <c:showCatName val="0"/>
          <c:showSerName val="0"/>
          <c:showPercent val="0"/>
          <c:showBubbleSize val="0"/>
        </c:dLbls>
        <c:gapWidth val="182"/>
        <c:overlap val="-50"/>
        <c:axId val="2068473759"/>
        <c:axId val="2068472799"/>
      </c:barChart>
      <c:catAx>
        <c:axId val="2068473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68472799"/>
        <c:crosses val="autoZero"/>
        <c:auto val="1"/>
        <c:lblAlgn val="ctr"/>
        <c:lblOffset val="100"/>
        <c:noMultiLvlLbl val="0"/>
      </c:catAx>
      <c:valAx>
        <c:axId val="2068472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68473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[NetflixOriginals.xlsx]year !PivotTable3</c:name>
    <c:fmtId val="3"/>
  </c:pivotSource>
  <c:chart>
    <c:autoTitleDeleted val="0"/>
    <c:pivotFmts>
      <c:pivotFmt>
        <c:idx val="0"/>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48000"/>
              </a:srgbClr>
            </a:outerShdw>
          </a:effectLst>
        </c:spPr>
        <c:marker>
          <c:symbol val="circle"/>
          <c:size val="6"/>
          <c:spPr>
            <a:gradFill rotWithShape="1">
              <a:gsLst>
                <a:gs pos="0">
                  <a:schemeClr val="accent5">
                    <a:tint val="96000"/>
                    <a:satMod val="100000"/>
                    <a:lumMod val="104000"/>
                  </a:schemeClr>
                </a:gs>
                <a:gs pos="78000">
                  <a:schemeClr val="accent5">
                    <a:shade val="100000"/>
                    <a:satMod val="110000"/>
                    <a:lumMod val="100000"/>
                  </a:schemeClr>
                </a:gs>
              </a:gsLst>
              <a:lin ang="5400000" scaled="0"/>
            </a:gradFill>
            <a:ln w="9525">
              <a:solidFill>
                <a:schemeClr val="accent5"/>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35870516185478"/>
          <c:y val="0.17490522018081076"/>
          <c:w val="0.70143394575678042"/>
          <c:h val="0.65853091280256637"/>
        </c:manualLayout>
      </c:layout>
      <c:barChart>
        <c:barDir val="col"/>
        <c:grouping val="clustered"/>
        <c:varyColors val="0"/>
        <c:ser>
          <c:idx val="0"/>
          <c:order val="0"/>
          <c:tx>
            <c:strRef>
              <c:f>'year '!$B$3</c:f>
              <c:strCache>
                <c:ptCount val="1"/>
                <c:pt idx="0">
                  <c:v>Average of Runtime</c:v>
                </c:pt>
              </c:strCache>
            </c:strRef>
          </c:tx>
          <c:spPr>
            <a:gradFill rotWithShape="1">
              <a:gsLst>
                <a:gs pos="0">
                  <a:schemeClr val="accent6">
                    <a:tint val="96000"/>
                    <a:satMod val="100000"/>
                    <a:lumMod val="104000"/>
                  </a:schemeClr>
                </a:gs>
                <a:gs pos="78000">
                  <a:schemeClr val="accent6">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invertIfNegative val="0"/>
          <c:cat>
            <c:strRef>
              <c:f>'year '!$A$4:$A$5</c:f>
              <c:strCache>
                <c:ptCount val="1"/>
                <c:pt idx="0">
                  <c:v>2017</c:v>
                </c:pt>
              </c:strCache>
            </c:strRef>
          </c:cat>
          <c:val>
            <c:numRef>
              <c:f>'year '!$B$4:$B$5</c:f>
              <c:numCache>
                <c:formatCode>General</c:formatCode>
                <c:ptCount val="1"/>
                <c:pt idx="0">
                  <c:v>81.400000000000006</c:v>
                </c:pt>
              </c:numCache>
            </c:numRef>
          </c:val>
          <c:extLst>
            <c:ext xmlns:c16="http://schemas.microsoft.com/office/drawing/2014/chart" uri="{C3380CC4-5D6E-409C-BE32-E72D297353CC}">
              <c16:uniqueId val="{00000000-C3E3-45A3-AE8C-115BEB37E9F9}"/>
            </c:ext>
          </c:extLst>
        </c:ser>
        <c:dLbls>
          <c:showLegendKey val="0"/>
          <c:showVal val="0"/>
          <c:showCatName val="0"/>
          <c:showSerName val="0"/>
          <c:showPercent val="0"/>
          <c:showBubbleSize val="0"/>
        </c:dLbls>
        <c:gapWidth val="269"/>
        <c:overlap val="-27"/>
        <c:axId val="849358768"/>
        <c:axId val="739187136"/>
      </c:barChart>
      <c:lineChart>
        <c:grouping val="standard"/>
        <c:varyColors val="0"/>
        <c:ser>
          <c:idx val="1"/>
          <c:order val="1"/>
          <c:tx>
            <c:strRef>
              <c:f>'year '!$C$3</c:f>
              <c:strCache>
                <c:ptCount val="1"/>
                <c:pt idx="0">
                  <c:v>Average of IMDB Score</c:v>
                </c:pt>
              </c:strCache>
            </c:strRef>
          </c:tx>
          <c:spPr>
            <a:ln w="34925" cap="rnd">
              <a:solidFill>
                <a:schemeClr val="accent5"/>
              </a:solidFill>
              <a:round/>
            </a:ln>
            <a:effectLst>
              <a:outerShdw blurRad="57150" dist="19050" dir="5400000" algn="ctr" rotWithShape="0">
                <a:srgbClr val="000000">
                  <a:alpha val="48000"/>
                </a:srgbClr>
              </a:outerShdw>
            </a:effectLst>
          </c:spPr>
          <c:marker>
            <c:symbol val="circle"/>
            <c:size val="6"/>
            <c:spPr>
              <a:gradFill rotWithShape="1">
                <a:gsLst>
                  <a:gs pos="0">
                    <a:schemeClr val="accent5">
                      <a:tint val="96000"/>
                      <a:satMod val="100000"/>
                      <a:lumMod val="104000"/>
                    </a:schemeClr>
                  </a:gs>
                  <a:gs pos="78000">
                    <a:schemeClr val="accent5">
                      <a:shade val="100000"/>
                      <a:satMod val="110000"/>
                      <a:lumMod val="100000"/>
                    </a:schemeClr>
                  </a:gs>
                </a:gsLst>
                <a:lin ang="5400000" scaled="0"/>
              </a:gradFill>
              <a:ln w="9525">
                <a:solidFill>
                  <a:schemeClr val="accent5"/>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cat>
            <c:strRef>
              <c:f>'year '!$A$4:$A$5</c:f>
              <c:strCache>
                <c:ptCount val="1"/>
                <c:pt idx="0">
                  <c:v>2017</c:v>
                </c:pt>
              </c:strCache>
            </c:strRef>
          </c:cat>
          <c:val>
            <c:numRef>
              <c:f>'year '!$C$4:$C$5</c:f>
              <c:numCache>
                <c:formatCode>General</c:formatCode>
                <c:ptCount val="1"/>
                <c:pt idx="0">
                  <c:v>5.5600000000000005</c:v>
                </c:pt>
              </c:numCache>
            </c:numRef>
          </c:val>
          <c:smooth val="0"/>
          <c:extLst>
            <c:ext xmlns:c16="http://schemas.microsoft.com/office/drawing/2014/chart" uri="{C3380CC4-5D6E-409C-BE32-E72D297353CC}">
              <c16:uniqueId val="{00000001-C3E3-45A3-AE8C-115BEB37E9F9}"/>
            </c:ext>
          </c:extLst>
        </c:ser>
        <c:dLbls>
          <c:showLegendKey val="0"/>
          <c:showVal val="0"/>
          <c:showCatName val="0"/>
          <c:showSerName val="0"/>
          <c:showPercent val="0"/>
          <c:showBubbleSize val="0"/>
        </c:dLbls>
        <c:marker val="1"/>
        <c:smooth val="0"/>
        <c:axId val="739188096"/>
        <c:axId val="739188576"/>
      </c:lineChart>
      <c:catAx>
        <c:axId val="849358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187136"/>
        <c:crosses val="autoZero"/>
        <c:auto val="1"/>
        <c:lblAlgn val="ctr"/>
        <c:lblOffset val="100"/>
        <c:noMultiLvlLbl val="0"/>
      </c:catAx>
      <c:valAx>
        <c:axId val="7391871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runtime</a:t>
                </a:r>
                <a:r>
                  <a:rPr lang="en-US" baseline="0"/>
                  <a:t> </a:t>
                </a:r>
              </a:p>
              <a:p>
                <a:pPr>
                  <a:defRPr/>
                </a:pPr>
                <a:endParaRPr lang="en-US"/>
              </a:p>
            </c:rich>
          </c:tx>
          <c:layout>
            <c:manualLayout>
              <c:xMode val="edge"/>
              <c:yMode val="edge"/>
              <c:x val="1.9527777777777779E-2"/>
              <c:y val="0.4069947506561679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9358768"/>
        <c:crosses val="autoZero"/>
        <c:crossBetween val="between"/>
      </c:valAx>
      <c:valAx>
        <c:axId val="739188576"/>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IMBD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188096"/>
        <c:crosses val="max"/>
        <c:crossBetween val="between"/>
      </c:valAx>
      <c:catAx>
        <c:axId val="739188096"/>
        <c:scaling>
          <c:orientation val="minMax"/>
        </c:scaling>
        <c:delete val="1"/>
        <c:axPos val="b"/>
        <c:numFmt formatCode="General" sourceLinked="1"/>
        <c:majorTickMark val="none"/>
        <c:minorTickMark val="none"/>
        <c:tickLblPos val="nextTo"/>
        <c:crossAx val="739188576"/>
        <c:crosses val="autoZero"/>
        <c:auto val="1"/>
        <c:lblAlgn val="ctr"/>
        <c:lblOffset val="100"/>
        <c:noMultiLvlLbl val="0"/>
      </c:catAx>
      <c:spPr>
        <a:noFill/>
        <a:ln>
          <a:noFill/>
        </a:ln>
        <a:effectLst/>
      </c:spPr>
    </c:plotArea>
    <c:legend>
      <c:legendPos val="r"/>
      <c:layout>
        <c:manualLayout>
          <c:xMode val="edge"/>
          <c:yMode val="edge"/>
          <c:x val="0.66051246719160106"/>
          <c:y val="1.4467045785943447E-2"/>
          <c:w val="0.32282086614173228"/>
          <c:h val="0.11921405657626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[NetflixOriginals.xlsx]month!PivotTable4</c:name>
    <c:fmtId val="6"/>
  </c:pivotSource>
  <c:chart>
    <c:autoTitleDeleted val="0"/>
    <c:pivotFmts>
      <c:pivotFmt>
        <c:idx val="0"/>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48000"/>
              </a:srgbClr>
            </a:outerShdw>
          </a:effectLst>
        </c:spPr>
        <c:marker>
          <c:symbol val="circle"/>
          <c:size val="6"/>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w="9525">
              <a:solidFill>
                <a:schemeClr val="accent2"/>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80314960629919"/>
          <c:y val="0.25823855351414404"/>
          <c:w val="0.61810061242344705"/>
          <c:h val="0.63494276757072032"/>
        </c:manualLayout>
      </c:layout>
      <c:barChart>
        <c:barDir val="col"/>
        <c:grouping val="clustered"/>
        <c:varyColors val="0"/>
        <c:ser>
          <c:idx val="0"/>
          <c:order val="0"/>
          <c:tx>
            <c:strRef>
              <c:f>month!$B$3</c:f>
              <c:strCache>
                <c:ptCount val="1"/>
                <c:pt idx="0">
                  <c:v>Average of Runtime</c:v>
                </c:pt>
              </c:strCache>
            </c:strRef>
          </c:tx>
          <c:spPr>
            <a:gradFill rotWithShape="1">
              <a:gsLst>
                <a:gs pos="0">
                  <a:schemeClr val="accent1">
                    <a:tint val="96000"/>
                    <a:satMod val="100000"/>
                    <a:lumMod val="104000"/>
                  </a:schemeClr>
                </a:gs>
                <a:gs pos="78000">
                  <a:schemeClr val="accent1">
                    <a:shade val="100000"/>
                    <a:satMod val="110000"/>
                    <a:lumMod val="100000"/>
                  </a:schemeClr>
                </a:gs>
              </a:gsLst>
              <a:lin ang="5400000" scaled="0"/>
            </a:gradFill>
            <a:ln>
              <a:noFill/>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invertIfNegative val="0"/>
          <c:cat>
            <c:strRef>
              <c:f>month!$A$4</c:f>
              <c:strCache>
                <c:ptCount val="1"/>
                <c:pt idx="0">
                  <c:v>Jan</c:v>
                </c:pt>
              </c:strCache>
            </c:strRef>
          </c:cat>
          <c:val>
            <c:numRef>
              <c:f>month!$B$4</c:f>
              <c:numCache>
                <c:formatCode>General</c:formatCode>
                <c:ptCount val="1"/>
                <c:pt idx="0">
                  <c:v>81.400000000000006</c:v>
                </c:pt>
              </c:numCache>
            </c:numRef>
          </c:val>
          <c:extLst>
            <c:ext xmlns:c16="http://schemas.microsoft.com/office/drawing/2014/chart" uri="{C3380CC4-5D6E-409C-BE32-E72D297353CC}">
              <c16:uniqueId val="{00000000-746F-46C9-8A1B-B944F5162F12}"/>
            </c:ext>
          </c:extLst>
        </c:ser>
        <c:dLbls>
          <c:showLegendKey val="0"/>
          <c:showVal val="0"/>
          <c:showCatName val="0"/>
          <c:showSerName val="0"/>
          <c:showPercent val="0"/>
          <c:showBubbleSize val="0"/>
        </c:dLbls>
        <c:gapWidth val="269"/>
        <c:overlap val="-27"/>
        <c:axId val="760246496"/>
        <c:axId val="760246976"/>
      </c:barChart>
      <c:lineChart>
        <c:grouping val="standard"/>
        <c:varyColors val="0"/>
        <c:ser>
          <c:idx val="1"/>
          <c:order val="1"/>
          <c:tx>
            <c:strRef>
              <c:f>month!$C$3</c:f>
              <c:strCache>
                <c:ptCount val="1"/>
                <c:pt idx="0">
                  <c:v>Average of IMDB Score</c:v>
                </c:pt>
              </c:strCache>
            </c:strRef>
          </c:tx>
          <c:spPr>
            <a:ln w="34925" cap="rnd">
              <a:solidFill>
                <a:schemeClr val="accent2"/>
              </a:solidFill>
              <a:round/>
            </a:ln>
            <a:effectLst>
              <a:outerShdw blurRad="57150" dist="19050" dir="5400000" algn="ctr" rotWithShape="0">
                <a:srgbClr val="000000">
                  <a:alpha val="48000"/>
                </a:srgbClr>
              </a:outerShdw>
            </a:effectLst>
          </c:spPr>
          <c:marker>
            <c:symbol val="circle"/>
            <c:size val="6"/>
            <c:spPr>
              <a:gradFill rotWithShape="1">
                <a:gsLst>
                  <a:gs pos="0">
                    <a:schemeClr val="accent2">
                      <a:tint val="96000"/>
                      <a:satMod val="100000"/>
                      <a:lumMod val="104000"/>
                    </a:schemeClr>
                  </a:gs>
                  <a:gs pos="78000">
                    <a:schemeClr val="accent2">
                      <a:shade val="100000"/>
                      <a:satMod val="110000"/>
                      <a:lumMod val="100000"/>
                    </a:schemeClr>
                  </a:gs>
                </a:gsLst>
                <a:lin ang="5400000" scaled="0"/>
              </a:gradFill>
              <a:ln w="9525">
                <a:solidFill>
                  <a:schemeClr val="accent2"/>
                </a:solidFill>
                <a:round/>
              </a:ln>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c:spPr>
          </c:marker>
          <c:cat>
            <c:strRef>
              <c:f>month!$A$4</c:f>
              <c:strCache>
                <c:ptCount val="1"/>
                <c:pt idx="0">
                  <c:v>Jan</c:v>
                </c:pt>
              </c:strCache>
            </c:strRef>
          </c:cat>
          <c:val>
            <c:numRef>
              <c:f>month!$C$4</c:f>
              <c:numCache>
                <c:formatCode>General</c:formatCode>
                <c:ptCount val="1"/>
                <c:pt idx="0">
                  <c:v>5.5600000000000005</c:v>
                </c:pt>
              </c:numCache>
            </c:numRef>
          </c:val>
          <c:smooth val="0"/>
          <c:extLst>
            <c:ext xmlns:c16="http://schemas.microsoft.com/office/drawing/2014/chart" uri="{C3380CC4-5D6E-409C-BE32-E72D297353CC}">
              <c16:uniqueId val="{00000001-746F-46C9-8A1B-B944F5162F12}"/>
            </c:ext>
          </c:extLst>
        </c:ser>
        <c:dLbls>
          <c:showLegendKey val="0"/>
          <c:showVal val="0"/>
          <c:showCatName val="0"/>
          <c:showSerName val="0"/>
          <c:showPercent val="0"/>
          <c:showBubbleSize val="0"/>
        </c:dLbls>
        <c:marker val="1"/>
        <c:smooth val="0"/>
        <c:axId val="755792560"/>
        <c:axId val="755790640"/>
      </c:lineChart>
      <c:catAx>
        <c:axId val="7602464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0246976"/>
        <c:crosses val="autoZero"/>
        <c:auto val="1"/>
        <c:lblAlgn val="ctr"/>
        <c:lblOffset val="100"/>
        <c:noMultiLvlLbl val="0"/>
      </c:catAx>
      <c:valAx>
        <c:axId val="7602469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0246496"/>
        <c:crosses val="autoZero"/>
        <c:crossBetween val="between"/>
      </c:valAx>
      <c:valAx>
        <c:axId val="75579064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5792560"/>
        <c:crosses val="max"/>
        <c:crossBetween val="between"/>
      </c:valAx>
      <c:catAx>
        <c:axId val="755792560"/>
        <c:scaling>
          <c:orientation val="minMax"/>
        </c:scaling>
        <c:delete val="1"/>
        <c:axPos val="b"/>
        <c:numFmt formatCode="General" sourceLinked="1"/>
        <c:majorTickMark val="none"/>
        <c:minorTickMark val="none"/>
        <c:tickLblPos val="nextTo"/>
        <c:crossAx val="755790640"/>
        <c:crosses val="autoZero"/>
        <c:auto val="1"/>
        <c:lblAlgn val="ctr"/>
        <c:lblOffset val="100"/>
        <c:noMultiLvlLbl val="0"/>
      </c:catAx>
      <c:spPr>
        <a:noFill/>
        <a:ln>
          <a:noFill/>
        </a:ln>
        <a:effectLst/>
      </c:spPr>
    </c:plotArea>
    <c:legend>
      <c:legendPos val="r"/>
      <c:layout>
        <c:manualLayout>
          <c:xMode val="edge"/>
          <c:yMode val="edge"/>
          <c:x val="0.66467913385826771"/>
          <c:y val="3.1759623797025356E-2"/>
          <c:w val="0.32143197725284339"/>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0</xdr:col>
      <xdr:colOff>26461</xdr:colOff>
      <xdr:row>1</xdr:row>
      <xdr:rowOff>9385</xdr:rowOff>
    </xdr:from>
    <xdr:to>
      <xdr:col>2</xdr:col>
      <xdr:colOff>233897</xdr:colOff>
      <xdr:row>4</xdr:row>
      <xdr:rowOff>30339</xdr:rowOff>
    </xdr:to>
    <xdr:pic>
      <xdr:nvPicPr>
        <xdr:cNvPr id="6" name="Picture 5">
          <a:extLst>
            <a:ext uri="{FF2B5EF4-FFF2-40B4-BE49-F238E27FC236}">
              <a16:creationId xmlns:a16="http://schemas.microsoft.com/office/drawing/2014/main" id="{FE3BB931-40CD-C507-9B81-D8A2DEE914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461" y="285610"/>
          <a:ext cx="1579036" cy="649604"/>
        </a:xfrm>
        <a:prstGeom prst="rect">
          <a:avLst/>
        </a:prstGeom>
      </xdr:spPr>
    </xdr:pic>
    <xdr:clientData/>
  </xdr:twoCellAnchor>
  <xdr:twoCellAnchor>
    <xdr:from>
      <xdr:col>12</xdr:col>
      <xdr:colOff>354849</xdr:colOff>
      <xdr:row>0</xdr:row>
      <xdr:rowOff>274319</xdr:rowOff>
    </xdr:from>
    <xdr:to>
      <xdr:col>15</xdr:col>
      <xdr:colOff>629169</xdr:colOff>
      <xdr:row>4</xdr:row>
      <xdr:rowOff>66674</xdr:rowOff>
    </xdr:to>
    <xdr:grpSp>
      <xdr:nvGrpSpPr>
        <xdr:cNvPr id="34" name="Group 33">
          <a:extLst>
            <a:ext uri="{FF2B5EF4-FFF2-40B4-BE49-F238E27FC236}">
              <a16:creationId xmlns:a16="http://schemas.microsoft.com/office/drawing/2014/main" id="{3FF7CDD4-22F5-154A-4477-6A6F98D018A1}"/>
            </a:ext>
          </a:extLst>
        </xdr:cNvPr>
        <xdr:cNvGrpSpPr/>
      </xdr:nvGrpSpPr>
      <xdr:grpSpPr>
        <a:xfrm>
          <a:off x="8539293" y="274319"/>
          <a:ext cx="2320432" cy="697818"/>
          <a:chOff x="7640955" y="276225"/>
          <a:chExt cx="2103120" cy="649605"/>
        </a:xfrm>
      </xdr:grpSpPr>
      <xdr:sp macro="" textlink="">
        <xdr:nvSpPr>
          <xdr:cNvPr id="11" name="Rectangle: Rounded Corners 10">
            <a:extLst>
              <a:ext uri="{FF2B5EF4-FFF2-40B4-BE49-F238E27FC236}">
                <a16:creationId xmlns:a16="http://schemas.microsoft.com/office/drawing/2014/main" id="{4A39838F-ED32-6AC2-2A78-BE5D2597EB7C}"/>
              </a:ext>
            </a:extLst>
          </xdr:cNvPr>
          <xdr:cNvSpPr/>
        </xdr:nvSpPr>
        <xdr:spPr>
          <a:xfrm>
            <a:off x="7640955" y="276225"/>
            <a:ext cx="2103120" cy="640080"/>
          </a:xfrm>
          <a:prstGeom prst="roundRect">
            <a:avLst/>
          </a:prstGeom>
          <a:solidFill>
            <a:schemeClr val="accent4">
              <a:lumMod val="75000"/>
            </a:schemeClr>
          </a:solidFill>
          <a:ln>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Hexagon 27">
            <a:extLst>
              <a:ext uri="{FF2B5EF4-FFF2-40B4-BE49-F238E27FC236}">
                <a16:creationId xmlns:a16="http://schemas.microsoft.com/office/drawing/2014/main" id="{C82A6AFE-FF28-BB92-F1FE-6E150E8B23EA}"/>
              </a:ext>
            </a:extLst>
          </xdr:cNvPr>
          <xdr:cNvSpPr/>
        </xdr:nvSpPr>
        <xdr:spPr>
          <a:xfrm>
            <a:off x="7640955" y="285750"/>
            <a:ext cx="640080" cy="640080"/>
          </a:xfrm>
          <a:prstGeom prst="hexagon">
            <a:avLst/>
          </a:prstGeom>
          <a:solidFill>
            <a:schemeClr val="accent4">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9</xdr:col>
      <xdr:colOff>115338</xdr:colOff>
      <xdr:row>0</xdr:row>
      <xdr:rowOff>274319</xdr:rowOff>
    </xdr:from>
    <xdr:to>
      <xdr:col>12</xdr:col>
      <xdr:colOff>298218</xdr:colOff>
      <xdr:row>4</xdr:row>
      <xdr:rowOff>57149</xdr:rowOff>
    </xdr:to>
    <xdr:grpSp>
      <xdr:nvGrpSpPr>
        <xdr:cNvPr id="33" name="Group 32">
          <a:extLst>
            <a:ext uri="{FF2B5EF4-FFF2-40B4-BE49-F238E27FC236}">
              <a16:creationId xmlns:a16="http://schemas.microsoft.com/office/drawing/2014/main" id="{7BE26685-5019-9E83-BD3B-64D9C882149A}"/>
            </a:ext>
          </a:extLst>
        </xdr:cNvPr>
        <xdr:cNvGrpSpPr/>
      </xdr:nvGrpSpPr>
      <xdr:grpSpPr>
        <a:xfrm>
          <a:off x="6253671" y="274319"/>
          <a:ext cx="2228991" cy="688293"/>
          <a:chOff x="5629275" y="276225"/>
          <a:chExt cx="2011680" cy="640080"/>
        </a:xfrm>
      </xdr:grpSpPr>
      <xdr:sp macro="" textlink="">
        <xdr:nvSpPr>
          <xdr:cNvPr id="10" name="Rectangle: Rounded Corners 9">
            <a:extLst>
              <a:ext uri="{FF2B5EF4-FFF2-40B4-BE49-F238E27FC236}">
                <a16:creationId xmlns:a16="http://schemas.microsoft.com/office/drawing/2014/main" id="{790692E1-5C35-7F15-521E-2FAB6FB449C5}"/>
              </a:ext>
            </a:extLst>
          </xdr:cNvPr>
          <xdr:cNvSpPr/>
        </xdr:nvSpPr>
        <xdr:spPr>
          <a:xfrm>
            <a:off x="5629275" y="276225"/>
            <a:ext cx="2011680" cy="640080"/>
          </a:xfrm>
          <a:prstGeom prst="roundRect">
            <a:avLst/>
          </a:prstGeom>
          <a:solidFill>
            <a:schemeClr val="accent4">
              <a:lumMod val="75000"/>
            </a:schemeClr>
          </a:solidFill>
          <a:ln>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Hexagon 28">
            <a:extLst>
              <a:ext uri="{FF2B5EF4-FFF2-40B4-BE49-F238E27FC236}">
                <a16:creationId xmlns:a16="http://schemas.microsoft.com/office/drawing/2014/main" id="{C0E47C56-D083-404F-4CE1-DBE9AC831FAD}"/>
              </a:ext>
            </a:extLst>
          </xdr:cNvPr>
          <xdr:cNvSpPr/>
        </xdr:nvSpPr>
        <xdr:spPr>
          <a:xfrm>
            <a:off x="5629275" y="276225"/>
            <a:ext cx="640080" cy="640080"/>
          </a:xfrm>
          <a:prstGeom prst="hexagon">
            <a:avLst/>
          </a:prstGeom>
          <a:solidFill>
            <a:schemeClr val="accent4">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5</xdr:col>
      <xdr:colOff>485428</xdr:colOff>
      <xdr:row>0</xdr:row>
      <xdr:rowOff>274319</xdr:rowOff>
    </xdr:from>
    <xdr:to>
      <xdr:col>9</xdr:col>
      <xdr:colOff>58708</xdr:colOff>
      <xdr:row>4</xdr:row>
      <xdr:rowOff>68580</xdr:rowOff>
    </xdr:to>
    <xdr:grpSp>
      <xdr:nvGrpSpPr>
        <xdr:cNvPr id="32" name="Group 31">
          <a:extLst>
            <a:ext uri="{FF2B5EF4-FFF2-40B4-BE49-F238E27FC236}">
              <a16:creationId xmlns:a16="http://schemas.microsoft.com/office/drawing/2014/main" id="{53030DBE-2BA1-2D74-82A8-B316161CF098}"/>
            </a:ext>
          </a:extLst>
        </xdr:cNvPr>
        <xdr:cNvGrpSpPr/>
      </xdr:nvGrpSpPr>
      <xdr:grpSpPr>
        <a:xfrm>
          <a:off x="3895613" y="274319"/>
          <a:ext cx="2301428" cy="699724"/>
          <a:chOff x="3600623" y="264795"/>
          <a:chExt cx="2011680" cy="641986"/>
        </a:xfrm>
      </xdr:grpSpPr>
      <xdr:sp macro="" textlink="">
        <xdr:nvSpPr>
          <xdr:cNvPr id="9" name="Rectangle: Rounded Corners 8">
            <a:extLst>
              <a:ext uri="{FF2B5EF4-FFF2-40B4-BE49-F238E27FC236}">
                <a16:creationId xmlns:a16="http://schemas.microsoft.com/office/drawing/2014/main" id="{7A075ECB-C0C3-297D-1AA5-2F7AE5B73C66}"/>
              </a:ext>
            </a:extLst>
          </xdr:cNvPr>
          <xdr:cNvSpPr/>
        </xdr:nvSpPr>
        <xdr:spPr>
          <a:xfrm>
            <a:off x="3600623" y="266701"/>
            <a:ext cx="2011680" cy="640080"/>
          </a:xfrm>
          <a:prstGeom prst="roundRect">
            <a:avLst/>
          </a:prstGeom>
          <a:solidFill>
            <a:schemeClr val="accent4">
              <a:lumMod val="75000"/>
            </a:schemeClr>
          </a:solidFill>
          <a:ln>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Hexagon 29">
            <a:extLst>
              <a:ext uri="{FF2B5EF4-FFF2-40B4-BE49-F238E27FC236}">
                <a16:creationId xmlns:a16="http://schemas.microsoft.com/office/drawing/2014/main" id="{24CB2AE6-AF22-2B27-37EE-5EB09FC71C9D}"/>
              </a:ext>
            </a:extLst>
          </xdr:cNvPr>
          <xdr:cNvSpPr/>
        </xdr:nvSpPr>
        <xdr:spPr>
          <a:xfrm>
            <a:off x="3600623" y="264795"/>
            <a:ext cx="640080" cy="640080"/>
          </a:xfrm>
          <a:prstGeom prst="hexagon">
            <a:avLst/>
          </a:prstGeom>
          <a:solidFill>
            <a:schemeClr val="accent4">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228600</xdr:colOff>
      <xdr:row>4</xdr:row>
      <xdr:rowOff>57150</xdr:rowOff>
    </xdr:from>
    <xdr:to>
      <xdr:col>8</xdr:col>
      <xdr:colOff>468457</xdr:colOff>
      <xdr:row>15</xdr:row>
      <xdr:rowOff>161925</xdr:rowOff>
    </xdr:to>
    <xdr:graphicFrame macro="">
      <xdr:nvGraphicFramePr>
        <xdr:cNvPr id="35" name="Chart 34">
          <a:extLst>
            <a:ext uri="{FF2B5EF4-FFF2-40B4-BE49-F238E27FC236}">
              <a16:creationId xmlns:a16="http://schemas.microsoft.com/office/drawing/2014/main" id="{F5C969F5-9039-49D5-9288-F449C5932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228600</xdr:colOff>
      <xdr:row>15</xdr:row>
      <xdr:rowOff>173355</xdr:rowOff>
    </xdr:from>
    <xdr:to>
      <xdr:col>8</xdr:col>
      <xdr:colOff>603539</xdr:colOff>
      <xdr:row>30</xdr:row>
      <xdr:rowOff>0</xdr:rowOff>
    </xdr:to>
    <xdr:graphicFrame macro="">
      <xdr:nvGraphicFramePr>
        <xdr:cNvPr id="36" name="Chart 35">
          <a:extLst>
            <a:ext uri="{FF2B5EF4-FFF2-40B4-BE49-F238E27FC236}">
              <a16:creationId xmlns:a16="http://schemas.microsoft.com/office/drawing/2014/main" id="{8B447EE0-2E76-43D1-B638-A3BFD6215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468457</xdr:colOff>
      <xdr:row>4</xdr:row>
      <xdr:rowOff>68581</xdr:rowOff>
    </xdr:from>
    <xdr:to>
      <xdr:col>20</xdr:col>
      <xdr:colOff>1</xdr:colOff>
      <xdr:row>16</xdr:row>
      <xdr:rowOff>1</xdr:rowOff>
    </xdr:to>
    <xdr:graphicFrame macro="">
      <xdr:nvGraphicFramePr>
        <xdr:cNvPr id="37" name="Chart 36">
          <a:extLst>
            <a:ext uri="{FF2B5EF4-FFF2-40B4-BE49-F238E27FC236}">
              <a16:creationId xmlns:a16="http://schemas.microsoft.com/office/drawing/2014/main" id="{1EEF7AFC-A270-4303-ABBD-BCEEC6ED9C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304800</xdr:colOff>
      <xdr:row>16</xdr:row>
      <xdr:rowOff>1</xdr:rowOff>
    </xdr:from>
    <xdr:to>
      <xdr:col>20</xdr:col>
      <xdr:colOff>1</xdr:colOff>
      <xdr:row>30</xdr:row>
      <xdr:rowOff>0</xdr:rowOff>
    </xdr:to>
    <xdr:graphicFrame macro="">
      <xdr:nvGraphicFramePr>
        <xdr:cNvPr id="38" name="Chart 37">
          <a:extLst>
            <a:ext uri="{FF2B5EF4-FFF2-40B4-BE49-F238E27FC236}">
              <a16:creationId xmlns:a16="http://schemas.microsoft.com/office/drawing/2014/main" id="{520A6EFC-0E98-4848-BA43-9373C57472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468457</xdr:colOff>
      <xdr:row>4</xdr:row>
      <xdr:rowOff>68580</xdr:rowOff>
    </xdr:from>
    <xdr:to>
      <xdr:col>15</xdr:col>
      <xdr:colOff>468456</xdr:colOff>
      <xdr:row>15</xdr:row>
      <xdr:rowOff>173355</xdr:rowOff>
    </xdr:to>
    <xdr:graphicFrame macro="">
      <xdr:nvGraphicFramePr>
        <xdr:cNvPr id="39" name="Chart 38">
          <a:extLst>
            <a:ext uri="{FF2B5EF4-FFF2-40B4-BE49-F238E27FC236}">
              <a16:creationId xmlns:a16="http://schemas.microsoft.com/office/drawing/2014/main" id="{ED1B30A1-FB7E-46E4-9EDC-B0C1468C3C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603540</xdr:colOff>
      <xdr:row>15</xdr:row>
      <xdr:rowOff>164630</xdr:rowOff>
    </xdr:from>
    <xdr:to>
      <xdr:col>14</xdr:col>
      <xdr:colOff>282223</xdr:colOff>
      <xdr:row>30</xdr:row>
      <xdr:rowOff>0</xdr:rowOff>
    </xdr:to>
    <xdr:graphicFrame macro="">
      <xdr:nvGraphicFramePr>
        <xdr:cNvPr id="40" name="Chart 39">
          <a:extLst>
            <a:ext uri="{FF2B5EF4-FFF2-40B4-BE49-F238E27FC236}">
              <a16:creationId xmlns:a16="http://schemas.microsoft.com/office/drawing/2014/main" id="{F184E6EA-31C0-410A-B14F-1E7F60B12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670278</xdr:colOff>
      <xdr:row>1</xdr:row>
      <xdr:rowOff>3856</xdr:rowOff>
    </xdr:from>
    <xdr:to>
      <xdr:col>19</xdr:col>
      <xdr:colOff>588142</xdr:colOff>
      <xdr:row>4</xdr:row>
      <xdr:rowOff>66674</xdr:rowOff>
    </xdr:to>
    <xdr:grpSp>
      <xdr:nvGrpSpPr>
        <xdr:cNvPr id="41" name="Group 40">
          <a:extLst>
            <a:ext uri="{FF2B5EF4-FFF2-40B4-BE49-F238E27FC236}">
              <a16:creationId xmlns:a16="http://schemas.microsoft.com/office/drawing/2014/main" id="{E1C854D5-7758-F29E-6ADA-EC2AD957F384}"/>
            </a:ext>
          </a:extLst>
        </xdr:cNvPr>
        <xdr:cNvGrpSpPr/>
      </xdr:nvGrpSpPr>
      <xdr:grpSpPr>
        <a:xfrm>
          <a:off x="10900834" y="274319"/>
          <a:ext cx="2646012" cy="697818"/>
          <a:chOff x="7640955" y="276225"/>
          <a:chExt cx="2103120" cy="649605"/>
        </a:xfrm>
      </xdr:grpSpPr>
      <xdr:sp macro="" textlink="">
        <xdr:nvSpPr>
          <xdr:cNvPr id="42" name="Rectangle: Rounded Corners 41">
            <a:extLst>
              <a:ext uri="{FF2B5EF4-FFF2-40B4-BE49-F238E27FC236}">
                <a16:creationId xmlns:a16="http://schemas.microsoft.com/office/drawing/2014/main" id="{9A6E2FB7-9850-4997-F359-9BA547D51DB9}"/>
              </a:ext>
            </a:extLst>
          </xdr:cNvPr>
          <xdr:cNvSpPr/>
        </xdr:nvSpPr>
        <xdr:spPr>
          <a:xfrm>
            <a:off x="7640955" y="276225"/>
            <a:ext cx="2103120" cy="640080"/>
          </a:xfrm>
          <a:prstGeom prst="roundRect">
            <a:avLst/>
          </a:prstGeom>
          <a:solidFill>
            <a:schemeClr val="accent4">
              <a:lumMod val="75000"/>
            </a:schemeClr>
          </a:solidFill>
          <a:ln>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3" name="Hexagon 42">
            <a:extLst>
              <a:ext uri="{FF2B5EF4-FFF2-40B4-BE49-F238E27FC236}">
                <a16:creationId xmlns:a16="http://schemas.microsoft.com/office/drawing/2014/main" id="{40A405F5-089C-E9E3-FCA6-F0371C2D43C0}"/>
              </a:ext>
            </a:extLst>
          </xdr:cNvPr>
          <xdr:cNvSpPr/>
        </xdr:nvSpPr>
        <xdr:spPr>
          <a:xfrm>
            <a:off x="7640955" y="285750"/>
            <a:ext cx="557853" cy="640080"/>
          </a:xfrm>
          <a:prstGeom prst="hexagon">
            <a:avLst/>
          </a:prstGeom>
          <a:solidFill>
            <a:schemeClr val="accent4">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114300</xdr:colOff>
      <xdr:row>0</xdr:row>
      <xdr:rowOff>274319</xdr:rowOff>
    </xdr:from>
    <xdr:to>
      <xdr:col>5</xdr:col>
      <xdr:colOff>428798</xdr:colOff>
      <xdr:row>4</xdr:row>
      <xdr:rowOff>57149</xdr:rowOff>
    </xdr:to>
    <xdr:grpSp>
      <xdr:nvGrpSpPr>
        <xdr:cNvPr id="5" name="Group 4">
          <a:extLst>
            <a:ext uri="{FF2B5EF4-FFF2-40B4-BE49-F238E27FC236}">
              <a16:creationId xmlns:a16="http://schemas.microsoft.com/office/drawing/2014/main" id="{1630F51B-E138-FA5D-5E7B-48990C5FD274}"/>
            </a:ext>
          </a:extLst>
        </xdr:cNvPr>
        <xdr:cNvGrpSpPr/>
      </xdr:nvGrpSpPr>
      <xdr:grpSpPr>
        <a:xfrm>
          <a:off x="1478374" y="274319"/>
          <a:ext cx="2360609" cy="688293"/>
          <a:chOff x="1514475" y="274320"/>
          <a:chExt cx="2371898" cy="687705"/>
        </a:xfrm>
      </xdr:grpSpPr>
      <xdr:grpSp>
        <xdr:nvGrpSpPr>
          <xdr:cNvPr id="2" name="Group 1">
            <a:extLst>
              <a:ext uri="{FF2B5EF4-FFF2-40B4-BE49-F238E27FC236}">
                <a16:creationId xmlns:a16="http://schemas.microsoft.com/office/drawing/2014/main" id="{9AC7EB62-32B5-A3AE-A602-A3FFC7FB3B84}"/>
              </a:ext>
            </a:extLst>
          </xdr:cNvPr>
          <xdr:cNvGrpSpPr/>
        </xdr:nvGrpSpPr>
        <xdr:grpSpPr>
          <a:xfrm>
            <a:off x="1646093" y="274320"/>
            <a:ext cx="2240280" cy="687705"/>
            <a:chOff x="1646093" y="274320"/>
            <a:chExt cx="2240280" cy="687705"/>
          </a:xfrm>
        </xdr:grpSpPr>
        <xdr:sp macro="" textlink="">
          <xdr:nvSpPr>
            <xdr:cNvPr id="8" name="Rectangle: Rounded Corners 7">
              <a:extLst>
                <a:ext uri="{FF2B5EF4-FFF2-40B4-BE49-F238E27FC236}">
                  <a16:creationId xmlns:a16="http://schemas.microsoft.com/office/drawing/2014/main" id="{6236F2F5-37FF-A7B7-C6C3-8C4B785E18FE}"/>
                </a:ext>
              </a:extLst>
            </xdr:cNvPr>
            <xdr:cNvSpPr/>
          </xdr:nvSpPr>
          <xdr:spPr>
            <a:xfrm>
              <a:off x="1646093" y="274320"/>
              <a:ext cx="2240280" cy="687705"/>
            </a:xfrm>
            <a:prstGeom prst="roundRect">
              <a:avLst/>
            </a:prstGeom>
            <a:solidFill>
              <a:schemeClr val="accent4">
                <a:lumMod val="75000"/>
              </a:schemeClr>
            </a:solidFill>
            <a:ln>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Hexagon 23">
              <a:extLst>
                <a:ext uri="{FF2B5EF4-FFF2-40B4-BE49-F238E27FC236}">
                  <a16:creationId xmlns:a16="http://schemas.microsoft.com/office/drawing/2014/main" id="{AB134EBF-53AA-4878-546D-F1167F779334}"/>
                </a:ext>
              </a:extLst>
            </xdr:cNvPr>
            <xdr:cNvSpPr/>
          </xdr:nvSpPr>
          <xdr:spPr>
            <a:xfrm>
              <a:off x="1703243" y="276225"/>
              <a:ext cx="712816" cy="676275"/>
            </a:xfrm>
            <a:prstGeom prst="hexagon">
              <a:avLst/>
            </a:prstGeom>
            <a:solidFill>
              <a:schemeClr val="accent4">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genure '!L4">
        <xdr:nvSpPr>
          <xdr:cNvPr id="3" name="TextBox 2">
            <a:extLst>
              <a:ext uri="{FF2B5EF4-FFF2-40B4-BE49-F238E27FC236}">
                <a16:creationId xmlns:a16="http://schemas.microsoft.com/office/drawing/2014/main" id="{ACBA7EEA-F76E-D50B-1C8E-8040B45249E8}"/>
              </a:ext>
            </a:extLst>
          </xdr:cNvPr>
          <xdr:cNvSpPr txBox="1"/>
        </xdr:nvSpPr>
        <xdr:spPr>
          <a:xfrm>
            <a:off x="1514475" y="476250"/>
            <a:ext cx="10953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746C8E-5D06-41AD-8E88-AF104E9D131D}" type="TxLink">
              <a:rPr lang="en-US" sz="1400" b="1" i="0" u="none" strike="noStrike">
                <a:solidFill>
                  <a:srgbClr val="000000"/>
                </a:solidFill>
                <a:latin typeface="Century Gothic"/>
              </a:rPr>
              <a:pPr algn="ctr"/>
              <a:t>5</a:t>
            </a:fld>
            <a:endParaRPr lang="en-US" sz="1400" b="1"/>
          </a:p>
        </xdr:txBody>
      </xdr:sp>
    </xdr:grpSp>
    <xdr:clientData/>
  </xdr:twoCellAnchor>
  <xdr:twoCellAnchor editAs="oneCell">
    <xdr:from>
      <xdr:col>0</xdr:col>
      <xdr:colOff>102659</xdr:colOff>
      <xdr:row>4</xdr:row>
      <xdr:rowOff>167453</xdr:rowOff>
    </xdr:from>
    <xdr:to>
      <xdr:col>2</xdr:col>
      <xdr:colOff>201625</xdr:colOff>
      <xdr:row>15</xdr:row>
      <xdr:rowOff>125120</xdr:rowOff>
    </xdr:to>
    <mc:AlternateContent xmlns:mc="http://schemas.openxmlformats.org/markup-compatibility/2006" xmlns:a14="http://schemas.microsoft.com/office/drawing/2010/main">
      <mc:Choice Requires="a14">
        <xdr:graphicFrame macro="">
          <xdr:nvGraphicFramePr>
            <xdr:cNvPr id="7" name="month ">
              <a:extLst>
                <a:ext uri="{FF2B5EF4-FFF2-40B4-BE49-F238E27FC236}">
                  <a16:creationId xmlns:a16="http://schemas.microsoft.com/office/drawing/2014/main" id="{43AC544B-11E2-7D0D-1D00-D2D907EE9E7C}"/>
                </a:ext>
              </a:extLst>
            </xdr:cNvPr>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mlns="">
        <xdr:sp macro="" textlink="">
          <xdr:nvSpPr>
            <xdr:cNvPr id="0" name=""/>
            <xdr:cNvSpPr>
              <a:spLocks noTextEdit="1"/>
            </xdr:cNvSpPr>
          </xdr:nvSpPr>
          <xdr:spPr>
            <a:xfrm>
              <a:off x="102659" y="1072916"/>
              <a:ext cx="1463040"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102658</xdr:colOff>
      <xdr:row>15</xdr:row>
      <xdr:rowOff>143934</xdr:rowOff>
    </xdr:from>
    <xdr:to>
      <xdr:col>2</xdr:col>
      <xdr:colOff>201624</xdr:colOff>
      <xdr:row>29</xdr:row>
      <xdr:rowOff>106680</xdr:rowOff>
    </xdr:to>
    <mc:AlternateContent xmlns:mc="http://schemas.openxmlformats.org/markup-compatibility/2006" xmlns:a14="http://schemas.microsoft.com/office/drawing/2010/main">
      <mc:Choice Requires="a14">
        <xdr:graphicFrame macro="">
          <xdr:nvGraphicFramePr>
            <xdr:cNvPr id="12" name="year ">
              <a:extLst>
                <a:ext uri="{FF2B5EF4-FFF2-40B4-BE49-F238E27FC236}">
                  <a16:creationId xmlns:a16="http://schemas.microsoft.com/office/drawing/2014/main" id="{E9A882ED-A874-AE8F-FE63-BD4D1C12F5A1}"/>
                </a:ext>
              </a:extLst>
            </xdr:cNvPr>
            <xdr:cNvGraphicFramePr/>
          </xdr:nvGraphicFramePr>
          <xdr:xfrm>
            <a:off x="0" y="0"/>
            <a:ext cx="0" cy="0"/>
          </xdr:xfrm>
          <a:graphic>
            <a:graphicData uri="http://schemas.microsoft.com/office/drawing/2010/slicer">
              <sle:slicer xmlns:sle="http://schemas.microsoft.com/office/drawing/2010/slicer" name="year "/>
            </a:graphicData>
          </a:graphic>
        </xdr:graphicFrame>
      </mc:Choice>
      <mc:Fallback xmlns="">
        <xdr:sp macro="" textlink="">
          <xdr:nvSpPr>
            <xdr:cNvPr id="0" name=""/>
            <xdr:cNvSpPr>
              <a:spLocks noTextEdit="1"/>
            </xdr:cNvSpPr>
          </xdr:nvSpPr>
          <xdr:spPr>
            <a:xfrm>
              <a:off x="102658" y="3377730"/>
              <a:ext cx="1463040" cy="2926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411574</xdr:colOff>
      <xdr:row>1</xdr:row>
      <xdr:rowOff>164631</xdr:rowOff>
    </xdr:from>
    <xdr:to>
      <xdr:col>5</xdr:col>
      <xdr:colOff>305741</xdr:colOff>
      <xdr:row>3</xdr:row>
      <xdr:rowOff>105834</xdr:rowOff>
    </xdr:to>
    <xdr:sp macro="" textlink="">
      <xdr:nvSpPr>
        <xdr:cNvPr id="13" name="TextBox 12">
          <a:extLst>
            <a:ext uri="{FF2B5EF4-FFF2-40B4-BE49-F238E27FC236}">
              <a16:creationId xmlns:a16="http://schemas.microsoft.com/office/drawing/2014/main" id="{F42AD908-304F-DEAD-D6EB-AE745471BC0C}"/>
            </a:ext>
          </a:extLst>
        </xdr:cNvPr>
        <xdr:cNvSpPr txBox="1"/>
      </xdr:nvSpPr>
      <xdr:spPr>
        <a:xfrm>
          <a:off x="2457685" y="435094"/>
          <a:ext cx="1258241" cy="364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Top movies</a:t>
          </a:r>
        </a:p>
      </xdr:txBody>
    </xdr:sp>
    <xdr:clientData/>
  </xdr:twoCellAnchor>
  <xdr:twoCellAnchor>
    <xdr:from>
      <xdr:col>5</xdr:col>
      <xdr:colOff>658519</xdr:colOff>
      <xdr:row>1</xdr:row>
      <xdr:rowOff>199908</xdr:rowOff>
    </xdr:from>
    <xdr:to>
      <xdr:col>6</xdr:col>
      <xdr:colOff>399815</xdr:colOff>
      <xdr:row>3</xdr:row>
      <xdr:rowOff>129353</xdr:rowOff>
    </xdr:to>
    <xdr:sp macro="" textlink="'top languages '!C2">
      <xdr:nvSpPr>
        <xdr:cNvPr id="14" name="TextBox 13">
          <a:extLst>
            <a:ext uri="{FF2B5EF4-FFF2-40B4-BE49-F238E27FC236}">
              <a16:creationId xmlns:a16="http://schemas.microsoft.com/office/drawing/2014/main" id="{B11BF841-049C-39E9-E501-D3D0A42F017E}"/>
            </a:ext>
          </a:extLst>
        </xdr:cNvPr>
        <xdr:cNvSpPr txBox="1"/>
      </xdr:nvSpPr>
      <xdr:spPr>
        <a:xfrm>
          <a:off x="4068704" y="470371"/>
          <a:ext cx="423333" cy="3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DC94FF-7A6B-47A3-BD78-AC9D88D53CDC}" type="TxLink">
            <a:rPr lang="en-US" sz="1400" b="1" i="0" u="none" strike="noStrike">
              <a:solidFill>
                <a:srgbClr val="000000"/>
              </a:solidFill>
              <a:latin typeface="Century Gothic"/>
            </a:rPr>
            <a:pPr/>
            <a:t>1</a:t>
          </a:fld>
          <a:endParaRPr lang="en-US" sz="1400" b="1"/>
        </a:p>
      </xdr:txBody>
    </xdr:sp>
    <xdr:clientData/>
  </xdr:twoCellAnchor>
  <xdr:twoCellAnchor>
    <xdr:from>
      <xdr:col>7</xdr:col>
      <xdr:colOff>82314</xdr:colOff>
      <xdr:row>1</xdr:row>
      <xdr:rowOff>177708</xdr:rowOff>
    </xdr:from>
    <xdr:to>
      <xdr:col>8</xdr:col>
      <xdr:colOff>399814</xdr:colOff>
      <xdr:row>3</xdr:row>
      <xdr:rowOff>82315</xdr:rowOff>
    </xdr:to>
    <xdr:sp macro="" textlink="">
      <xdr:nvSpPr>
        <xdr:cNvPr id="15" name="TextBox 14">
          <a:extLst>
            <a:ext uri="{FF2B5EF4-FFF2-40B4-BE49-F238E27FC236}">
              <a16:creationId xmlns:a16="http://schemas.microsoft.com/office/drawing/2014/main" id="{8219E178-C2F1-A86E-C603-F6703B04E3DF}"/>
            </a:ext>
          </a:extLst>
        </xdr:cNvPr>
        <xdr:cNvSpPr txBox="1"/>
      </xdr:nvSpPr>
      <xdr:spPr>
        <a:xfrm>
          <a:off x="4856573" y="448171"/>
          <a:ext cx="999537" cy="327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Top</a:t>
          </a:r>
          <a:r>
            <a:rPr lang="en-US" sz="1400" b="1" baseline="0"/>
            <a:t> Lang</a:t>
          </a:r>
          <a:endParaRPr lang="en-US" sz="1400" b="1"/>
        </a:p>
      </xdr:txBody>
    </xdr:sp>
    <xdr:clientData/>
  </xdr:twoCellAnchor>
  <xdr:twoCellAnchor>
    <xdr:from>
      <xdr:col>10</xdr:col>
      <xdr:colOff>282223</xdr:colOff>
      <xdr:row>1</xdr:row>
      <xdr:rowOff>199907</xdr:rowOff>
    </xdr:from>
    <xdr:to>
      <xdr:col>12</xdr:col>
      <xdr:colOff>164631</xdr:colOff>
      <xdr:row>3</xdr:row>
      <xdr:rowOff>82315</xdr:rowOff>
    </xdr:to>
    <xdr:sp macro="" textlink="">
      <xdr:nvSpPr>
        <xdr:cNvPr id="16" name="TextBox 15">
          <a:extLst>
            <a:ext uri="{FF2B5EF4-FFF2-40B4-BE49-F238E27FC236}">
              <a16:creationId xmlns:a16="http://schemas.microsoft.com/office/drawing/2014/main" id="{83E0D4D0-A6C5-A04A-36DF-07A80D5BDC25}"/>
            </a:ext>
          </a:extLst>
        </xdr:cNvPr>
        <xdr:cNvSpPr txBox="1"/>
      </xdr:nvSpPr>
      <xdr:spPr>
        <a:xfrm>
          <a:off x="7102593" y="470370"/>
          <a:ext cx="1246482" cy="305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IMDB Score</a:t>
          </a:r>
        </a:p>
      </xdr:txBody>
    </xdr:sp>
    <xdr:clientData/>
  </xdr:twoCellAnchor>
  <xdr:twoCellAnchor>
    <xdr:from>
      <xdr:col>9</xdr:col>
      <xdr:colOff>141112</xdr:colOff>
      <xdr:row>1</xdr:row>
      <xdr:rowOff>164630</xdr:rowOff>
    </xdr:from>
    <xdr:to>
      <xdr:col>10</xdr:col>
      <xdr:colOff>82317</xdr:colOff>
      <xdr:row>3</xdr:row>
      <xdr:rowOff>129353</xdr:rowOff>
    </xdr:to>
    <xdr:sp macro="" textlink="'genure '!$D$4">
      <xdr:nvSpPr>
        <xdr:cNvPr id="17" name="TextBox 16">
          <a:extLst>
            <a:ext uri="{FF2B5EF4-FFF2-40B4-BE49-F238E27FC236}">
              <a16:creationId xmlns:a16="http://schemas.microsoft.com/office/drawing/2014/main" id="{BE6F84D9-1903-934C-FE7A-F8969FCC4D74}"/>
            </a:ext>
          </a:extLst>
        </xdr:cNvPr>
        <xdr:cNvSpPr txBox="1"/>
      </xdr:nvSpPr>
      <xdr:spPr>
        <a:xfrm>
          <a:off x="6279445" y="435093"/>
          <a:ext cx="623242" cy="388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E82791-5CCF-4F75-93B6-813C75CAA99F}" type="TxLink">
            <a:rPr lang="en-US" sz="1100" b="1" i="0" u="none" strike="noStrike">
              <a:solidFill>
                <a:srgbClr val="000000"/>
              </a:solidFill>
              <a:latin typeface="Century Gothic"/>
            </a:rPr>
            <a:pPr/>
            <a:t>5.56</a:t>
          </a:fld>
          <a:endParaRPr lang="en-US" sz="1100" b="1"/>
        </a:p>
      </xdr:txBody>
    </xdr:sp>
    <xdr:clientData/>
  </xdr:twoCellAnchor>
  <xdr:twoCellAnchor>
    <xdr:from>
      <xdr:col>14</xdr:col>
      <xdr:colOff>35277</xdr:colOff>
      <xdr:row>1</xdr:row>
      <xdr:rowOff>188148</xdr:rowOff>
    </xdr:from>
    <xdr:to>
      <xdr:col>15</xdr:col>
      <xdr:colOff>423332</xdr:colOff>
      <xdr:row>3</xdr:row>
      <xdr:rowOff>117593</xdr:rowOff>
    </xdr:to>
    <xdr:sp macro="" textlink="">
      <xdr:nvSpPr>
        <xdr:cNvPr id="18" name="TextBox 17">
          <a:extLst>
            <a:ext uri="{FF2B5EF4-FFF2-40B4-BE49-F238E27FC236}">
              <a16:creationId xmlns:a16="http://schemas.microsoft.com/office/drawing/2014/main" id="{E617A6EE-93A6-9DE5-4A85-44BB71D2BAE1}"/>
            </a:ext>
          </a:extLst>
        </xdr:cNvPr>
        <xdr:cNvSpPr txBox="1"/>
      </xdr:nvSpPr>
      <xdr:spPr>
        <a:xfrm>
          <a:off x="9583796" y="458611"/>
          <a:ext cx="1070092" cy="3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Runtime</a:t>
          </a:r>
        </a:p>
      </xdr:txBody>
    </xdr:sp>
    <xdr:clientData/>
  </xdr:twoCellAnchor>
  <xdr:twoCellAnchor>
    <xdr:from>
      <xdr:col>12</xdr:col>
      <xdr:colOff>352777</xdr:colOff>
      <xdr:row>1</xdr:row>
      <xdr:rowOff>188149</xdr:rowOff>
    </xdr:from>
    <xdr:to>
      <xdr:col>13</xdr:col>
      <xdr:colOff>317500</xdr:colOff>
      <xdr:row>3</xdr:row>
      <xdr:rowOff>94076</xdr:rowOff>
    </xdr:to>
    <xdr:sp macro="" textlink="'genure '!$G$4">
      <xdr:nvSpPr>
        <xdr:cNvPr id="19" name="TextBox 18">
          <a:extLst>
            <a:ext uri="{FF2B5EF4-FFF2-40B4-BE49-F238E27FC236}">
              <a16:creationId xmlns:a16="http://schemas.microsoft.com/office/drawing/2014/main" id="{024E7EDF-1D7F-6B57-0ADC-C8517EDD6749}"/>
            </a:ext>
          </a:extLst>
        </xdr:cNvPr>
        <xdr:cNvSpPr txBox="1"/>
      </xdr:nvSpPr>
      <xdr:spPr>
        <a:xfrm>
          <a:off x="8537221" y="458612"/>
          <a:ext cx="646760" cy="329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40FB3F-8841-4B28-87A1-DFB606E30731}" type="TxLink">
            <a:rPr lang="en-US" sz="1400" b="1" i="0" u="none" strike="noStrike">
              <a:solidFill>
                <a:srgbClr val="000000"/>
              </a:solidFill>
              <a:latin typeface="Century Gothic"/>
            </a:rPr>
            <a:pPr/>
            <a:t>81.4</a:t>
          </a:fld>
          <a:endParaRPr lang="en-US" sz="1400" b="1"/>
        </a:p>
      </xdr:txBody>
    </xdr:sp>
    <xdr:clientData/>
  </xdr:twoCellAnchor>
  <xdr:twoCellAnchor>
    <xdr:from>
      <xdr:col>20</xdr:col>
      <xdr:colOff>586345</xdr:colOff>
      <xdr:row>13</xdr:row>
      <xdr:rowOff>58112</xdr:rowOff>
    </xdr:from>
    <xdr:to>
      <xdr:col>21</xdr:col>
      <xdr:colOff>386438</xdr:colOff>
      <xdr:row>18</xdr:row>
      <xdr:rowOff>167435</xdr:rowOff>
    </xdr:to>
    <xdr:sp macro="" textlink="">
      <xdr:nvSpPr>
        <xdr:cNvPr id="20" name="TextBox 19">
          <a:extLst>
            <a:ext uri="{FF2B5EF4-FFF2-40B4-BE49-F238E27FC236}">
              <a16:creationId xmlns:a16="http://schemas.microsoft.com/office/drawing/2014/main" id="{9A52B3FF-D273-93D0-AC67-403E06A79EC1}"/>
            </a:ext>
          </a:extLst>
        </xdr:cNvPr>
        <xdr:cNvSpPr txBox="1"/>
      </xdr:nvSpPr>
      <xdr:spPr>
        <a:xfrm rot="5751347">
          <a:off x="13884323" y="3211338"/>
          <a:ext cx="1167656" cy="482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16</xdr:col>
      <xdr:colOff>82313</xdr:colOff>
      <xdr:row>2</xdr:row>
      <xdr:rowOff>35276</xdr:rowOff>
    </xdr:from>
    <xdr:to>
      <xdr:col>16</xdr:col>
      <xdr:colOff>658516</xdr:colOff>
      <xdr:row>3</xdr:row>
      <xdr:rowOff>47037</xdr:rowOff>
    </xdr:to>
    <xdr:sp macro="" textlink="Sheet3!A1">
      <xdr:nvSpPr>
        <xdr:cNvPr id="21" name="TextBox 20">
          <a:extLst>
            <a:ext uri="{FF2B5EF4-FFF2-40B4-BE49-F238E27FC236}">
              <a16:creationId xmlns:a16="http://schemas.microsoft.com/office/drawing/2014/main" id="{CE5F5E69-74BF-67E0-A427-9B551E725396}"/>
            </a:ext>
          </a:extLst>
        </xdr:cNvPr>
        <xdr:cNvSpPr txBox="1"/>
      </xdr:nvSpPr>
      <xdr:spPr>
        <a:xfrm>
          <a:off x="10994906" y="517406"/>
          <a:ext cx="576203" cy="22342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3B2E70C-9E0B-47DE-8C01-B76FA1D7E192}" type="TxLink">
            <a:rPr lang="en-US" sz="1400" b="1" i="0" u="none" strike="noStrike">
              <a:solidFill>
                <a:srgbClr val="000000"/>
              </a:solidFill>
              <a:latin typeface="Century Gothic"/>
            </a:rPr>
            <a:pPr/>
            <a:t>584</a:t>
          </a:fld>
          <a:endParaRPr lang="en-US" sz="1400" b="1"/>
        </a:p>
      </xdr:txBody>
    </xdr:sp>
    <xdr:clientData/>
  </xdr:twoCellAnchor>
  <xdr:twoCellAnchor>
    <xdr:from>
      <xdr:col>17</xdr:col>
      <xdr:colOff>211667</xdr:colOff>
      <xdr:row>2</xdr:row>
      <xdr:rowOff>35278</xdr:rowOff>
    </xdr:from>
    <xdr:to>
      <xdr:col>19</xdr:col>
      <xdr:colOff>329259</xdr:colOff>
      <xdr:row>3</xdr:row>
      <xdr:rowOff>47038</xdr:rowOff>
    </xdr:to>
    <xdr:sp macro="" textlink="">
      <xdr:nvSpPr>
        <xdr:cNvPr id="22" name="TextBox 21">
          <a:extLst>
            <a:ext uri="{FF2B5EF4-FFF2-40B4-BE49-F238E27FC236}">
              <a16:creationId xmlns:a16="http://schemas.microsoft.com/office/drawing/2014/main" id="{00DB9282-9710-65C8-9903-61D56DDB00A0}"/>
            </a:ext>
          </a:extLst>
        </xdr:cNvPr>
        <xdr:cNvSpPr txBox="1"/>
      </xdr:nvSpPr>
      <xdr:spPr>
        <a:xfrm>
          <a:off x="11806297" y="517408"/>
          <a:ext cx="1481666" cy="2234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 movies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47626</xdr:rowOff>
    </xdr:from>
    <xdr:to>
      <xdr:col>11</xdr:col>
      <xdr:colOff>190499</xdr:colOff>
      <xdr:row>14</xdr:row>
      <xdr:rowOff>0</xdr:rowOff>
    </xdr:to>
    <xdr:graphicFrame macro="">
      <xdr:nvGraphicFramePr>
        <xdr:cNvPr id="5" name="Chart 4">
          <a:extLst>
            <a:ext uri="{FF2B5EF4-FFF2-40B4-BE49-F238E27FC236}">
              <a16:creationId xmlns:a16="http://schemas.microsoft.com/office/drawing/2014/main" id="{AA6B5310-A993-49C4-B2F7-BB4CD0AD4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1131733</xdr:colOff>
      <xdr:row>18</xdr:row>
      <xdr:rowOff>146744</xdr:rowOff>
    </xdr:from>
    <xdr:to>
      <xdr:col>9</xdr:col>
      <xdr:colOff>671530</xdr:colOff>
      <xdr:row>32</xdr:row>
      <xdr:rowOff>65690</xdr:rowOff>
    </xdr:to>
    <xdr:graphicFrame macro="">
      <xdr:nvGraphicFramePr>
        <xdr:cNvPr id="2" name="Chart 1">
          <a:extLst>
            <a:ext uri="{FF2B5EF4-FFF2-40B4-BE49-F238E27FC236}">
              <a16:creationId xmlns:a16="http://schemas.microsoft.com/office/drawing/2014/main" id="{2B54528C-E4F7-C0F4-317E-E0B2EBA70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414952</xdr:colOff>
      <xdr:row>4</xdr:row>
      <xdr:rowOff>101588</xdr:rowOff>
    </xdr:from>
    <xdr:to>
      <xdr:col>16</xdr:col>
      <xdr:colOff>330076</xdr:colOff>
      <xdr:row>17</xdr:row>
      <xdr:rowOff>84876</xdr:rowOff>
    </xdr:to>
    <xdr:graphicFrame macro="">
      <xdr:nvGraphicFramePr>
        <xdr:cNvPr id="4" name="Chart 3">
          <a:extLst>
            <a:ext uri="{FF2B5EF4-FFF2-40B4-BE49-F238E27FC236}">
              <a16:creationId xmlns:a16="http://schemas.microsoft.com/office/drawing/2014/main" id="{19CFF0AB-A47E-0F5B-8920-79E95D67E2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247650</xdr:colOff>
      <xdr:row>4</xdr:row>
      <xdr:rowOff>33337</xdr:rowOff>
    </xdr:from>
    <xdr:to>
      <xdr:col>11</xdr:col>
      <xdr:colOff>142875</xdr:colOff>
      <xdr:row>16</xdr:row>
      <xdr:rowOff>76200</xdr:rowOff>
    </xdr:to>
    <xdr:graphicFrame macro="">
      <xdr:nvGraphicFramePr>
        <xdr:cNvPr id="2" name="Chart 1">
          <a:extLst>
            <a:ext uri="{FF2B5EF4-FFF2-40B4-BE49-F238E27FC236}">
              <a16:creationId xmlns:a16="http://schemas.microsoft.com/office/drawing/2014/main" id="{6A7A41E6-7157-4B6D-55A5-F86A7BD795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123825</xdr:colOff>
      <xdr:row>5</xdr:row>
      <xdr:rowOff>80962</xdr:rowOff>
    </xdr:from>
    <xdr:to>
      <xdr:col>11</xdr:col>
      <xdr:colOff>428625</xdr:colOff>
      <xdr:row>19</xdr:row>
      <xdr:rowOff>157162</xdr:rowOff>
    </xdr:to>
    <xdr:graphicFrame macro="">
      <xdr:nvGraphicFramePr>
        <xdr:cNvPr id="2" name="Chart 1">
          <a:extLst>
            <a:ext uri="{FF2B5EF4-FFF2-40B4-BE49-F238E27FC236}">
              <a16:creationId xmlns:a16="http://schemas.microsoft.com/office/drawing/2014/main" id="{E59A347A-6255-2FF0-0550-837AD3100E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2</xdr:row>
      <xdr:rowOff>4762</xdr:rowOff>
    </xdr:from>
    <xdr:to>
      <xdr:col>12</xdr:col>
      <xdr:colOff>304800</xdr:colOff>
      <xdr:row>16</xdr:row>
      <xdr:rowOff>80962</xdr:rowOff>
    </xdr:to>
    <xdr:graphicFrame macro="">
      <xdr:nvGraphicFramePr>
        <xdr:cNvPr id="3" name="Chart 2">
          <a:extLst>
            <a:ext uri="{FF2B5EF4-FFF2-40B4-BE49-F238E27FC236}">
              <a16:creationId xmlns:a16="http://schemas.microsoft.com/office/drawing/2014/main" id="{CF190C59-085D-CD23-2FE0-47947F718D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82.833331712965" createdVersion="8" refreshedVersion="8" minRefreshableVersion="3" recordCount="584" xr:uid="{215C0473-C024-4EFF-B5F0-FF7149C512D3}">
  <cacheSource type="worksheet">
    <worksheetSource ref="A1:K585" sheet="NetflixOriginals"/>
  </cacheSource>
  <cacheFields count="11">
    <cacheField name="Title" numFmtId="0">
      <sharedItems containsDate="1" containsMixedTypes="1" minDate="2024-07-22T00:00:00" maxDate="2024-07-23T00:00:00" count="584">
        <s v="Enter the Anime"/>
        <s v="Dark Forces"/>
        <s v="The App"/>
        <s v="The Open House"/>
        <s v="Kaali Khuhi"/>
        <s v="Drive"/>
        <s v="Leyla Everlasting"/>
        <s v="The Last Days of American Crime"/>
        <s v="Paradox"/>
        <s v="Sardar Ka Grandson"/>
        <s v="Searching for Sheela"/>
        <s v="The Call"/>
        <s v="Whipped"/>
        <s v="All Because of You"/>
        <s v="Mercy"/>
        <s v="After the Raid"/>
        <s v="Ghost Stories"/>
        <s v="The Last Thing He Wanted"/>
        <s v="What Happened to Mr. Cha?"/>
        <s v="Death Note"/>
        <s v="Hello Privilege. It's Me, Chelsea"/>
        <s v="Secret Obsession"/>
        <s v="Sextuplets"/>
        <s v="The Girl on the Train"/>
        <s v="Thunder Force"/>
        <s v="Fatal Affair"/>
        <s v="Just Say Yes"/>
        <s v="Seriously Single"/>
        <s v="The Misadventures of Hedi and Cokeman"/>
        <s v="5 Star Christmas"/>
        <s v="After Maria"/>
        <s v="I Am the Pretty Thing That Lives in the House"/>
        <s v="Paris Is Us"/>
        <s v="Porta dos Fundos: The First Temptation of Christ"/>
        <s v="Rattlesnake"/>
        <s v="The Players"/>
        <s v="We Are One"/>
        <s v="Finding Agnes"/>
        <s v="IO"/>
        <s v="Sentinelle"/>
        <s v="Sol Levante"/>
        <s v="The Binding"/>
        <s v="We Can Be Heroes"/>
        <s v="Christmas Crossfire"/>
        <s v="Coin Heist"/>
        <s v="Mrs. Serial Killer"/>
        <s v="Nobody Sleeps in the Woods Tonight"/>
        <s v="Take the 10"/>
        <s v="The Main Event"/>
        <s v="The Ridiculous 6"/>
        <s v="Earth and Blood"/>
        <s v="Fearless"/>
        <s v="Holiday Rush"/>
        <s v="The Day of the Lord"/>
        <s v="Airplane Mode"/>
        <s v="How It Ends"/>
        <s v="Love Like the Falling Rain"/>
        <s v="Rebirth"/>
        <s v="Squared Love"/>
        <s v="Cadaver"/>
        <s v="Clinical"/>
        <s v="Coffee &amp; Kareem"/>
        <s v="Dude"/>
        <s v="Geez &amp; Ann"/>
        <s v="The Larva Island Movie"/>
        <s v="#REALITYHIGH"/>
        <s v="American Factory: A Conversation with the Obamas "/>
        <s v="Desperados"/>
        <s v="Dolly Parton's Christmas on the Square"/>
        <s v="Father of the Year"/>
        <s v="Firebrand"/>
        <s v="Ghost Lab"/>
        <s v="Girlfriend's Day"/>
        <s v="Handsome: A Netflix Mystery Movie"/>
        <s v="Hubie Halloween"/>
        <s v="Ibiza"/>
        <s v="Rim of the World"/>
        <s v="Sandy Wexler"/>
        <s v="See You Yesterday"/>
        <s v="Still Laugh-In: The Stars Celebrate"/>
        <s v="Strip Down, Rise Up"/>
        <s v="Tall Girl"/>
        <s v="The Beast"/>
        <s v="The Week Of"/>
        <s v="A Christmas Prince: The Royal Wedding"/>
        <s v="Back to School"/>
        <s v="Dangerous Lies"/>
        <s v="Gunjan Saxena: The Kargil Girl"/>
        <s v="Intuition"/>
        <s v="The Most Assassinated Woman in the World"/>
        <s v="Things Heard &amp; Seen"/>
        <s v="To Each, Her Own"/>
        <s v="Who Would You Take to a Deserted Island?"/>
        <s v="XOXO"/>
        <s v="A Babysitter's Guide to Monster Hunting"/>
        <s v="A Christmas Prince: The Royal Baby"/>
        <s v="Despite Everything"/>
        <s v="Dolly Kitty and Those Twinkling Stars"/>
        <s v="Freaks: You're One of Us"/>
        <s v="Game Over, Man!"/>
        <s v="Guilty"/>
        <s v="In the Tall Grass"/>
        <s v="Madame Claude"/>
        <s v="Naked"/>
        <s v="Outside the Wire"/>
        <s v="The Princess Switch: Switched Again"/>
        <s v="Under the Riccione Sun"/>
        <s v="A Very Murray Christmas"/>
        <s v="Been So Long"/>
        <s v="Dead Kids"/>
        <s v="Get the Grift"/>
        <s v="Ghosts of Sugar Land"/>
        <s v="House Arrest"/>
        <s v="Kevin Hart's Guide to Black History"/>
        <s v="Love Wedding Repeat"/>
        <s v="Mute"/>
        <s v="Òlòt?ré"/>
        <s v="Red Dot"/>
        <s v="Ride or Die"/>
        <s v="Step Sisters"/>
        <s v="The Cloverfield Paradox"/>
        <s v="The Knight Before Christmas"/>
        <s v="The Legacy of a Whitetail Deer Hunter"/>
        <s v="The Package"/>
        <s v="Unicorn Store"/>
        <s v="Wine Country"/>
        <s v="Bomb Scared"/>
        <s v="Brahman Naman"/>
        <s v="Double Dad"/>
        <s v="Falling Inn Love"/>
        <s v="Hold the Dark"/>
        <s v="Love, Guaranteed"/>
        <s v="One-Way to Tomorrow"/>
        <s v="Sarah Cooper: Everything's Fine"/>
        <s v="The Last Laugh"/>
        <s v="The Last Paradiso"/>
        <s v="The Midnight Sky"/>
        <s v="The Paramedic"/>
        <s v="The Sleepover"/>
        <s v="Vampires vs. the Bronx"/>
        <s v="Why Did You Kill Me?"/>
        <s v="A Week Away"/>
        <s v="Caught by a Wave"/>
        <s v="Christmas Inheritance"/>
        <s v="Dad Wanted"/>
        <s v="El Camino Christmas"/>
        <s v="Eli"/>
        <s v="Ginny Weds Sunny"/>
        <s v="Good Sam"/>
        <s v="Lionheart"/>
        <s v="Little Evil"/>
        <s v="One Take"/>
        <s v="Out of Many, One"/>
        <s v="Point Blank"/>
        <s v="Prime Time"/>
        <s v="The Do-Over"/>
        <s v="The Holiday Calendar"/>
        <s v="The Woman in the Window"/>
        <s v="The Wrong Missy"/>
        <s v="Velvet Buzzsaw"/>
        <s v="Yes Day"/>
        <d v="2024-08-15T00:00:00"/>
        <s v="A California Christmas"/>
        <s v="A Christmas Prince"/>
        <s v="All Day and a Night"/>
        <s v="American Son"/>
        <s v="Barry"/>
        <s v="Candy Jar"/>
        <s v="Choked: Paisa Bolta Hai"/>
        <s v="Class of '83"/>
        <s v="Extinction"/>
        <s v="Happy Anniversary"/>
        <s v="I Am All Girls"/>
        <s v="Let It Snow"/>
        <s v="Mascots"/>
        <s v="Operation Christmas Drop"/>
        <s v="Rajma Chawal"/>
        <s v="Rich in Love"/>
        <s v="Rising High"/>
        <s v="Rodney King"/>
        <s v="Sierra Burgess Is a Loser"/>
        <s v="Small Crimes"/>
        <s v="Special Correspondents"/>
        <s v="TAU"/>
        <s v="The After Party"/>
        <s v="The Babysitter: Killer Queen"/>
        <s v="The Claus Family"/>
        <s v="The Kissing Booth 2"/>
        <s v="The Perfect Date"/>
        <s v="What We Wanted"/>
        <s v="You've Got This"/>
        <s v="6 Balloons"/>
        <s v="A Fall from Grace"/>
        <s v="Amateur"/>
        <s v="Army of the Dead"/>
        <s v="Cam"/>
        <s v="Earthquake Bird"/>
        <s v="Frankenstein's Monster's Monster, Frankenstein"/>
        <s v="Horse Girl"/>
        <s v="Notes from Dunblane: Lesson from a School Shooting"/>
        <s v="Maska"/>
        <s v="The Decline"/>
        <s v="The Minimalists: Less Is Now"/>
        <s v="The Polka King"/>
        <s v="The Prom"/>
        <s v="True Memoirs of an International Assassin"/>
        <s v="Ultras"/>
        <s v="Come Sunday"/>
        <s v="Forgive Us Our Debts"/>
        <s v="iBoy"/>
        <s v="Lovefucked"/>
        <s v="Juanita"/>
        <s v="Murder Mystery"/>
        <s v="Project Power"/>
        <s v="Rebecca"/>
        <s v="The Christmas Chronicles: Part Two"/>
        <s v="The Kissing Booth"/>
        <s v="The Princess Switch"/>
        <s v="To All the Boys: P.S. I Still Love You"/>
        <s v="War Machine"/>
        <s v="6 Underground"/>
        <s v="Between Two Ferns: The Movie"/>
        <s v="Burning Sands"/>
        <s v="Casting JonBenet"/>
        <s v="Deidra &amp; Laney Rob a Train"/>
        <s v="Finding 'Ohana"/>
        <s v="Holidate"/>
        <s v="Holiday in the Wild"/>
        <s v="Hot Girls Wanted"/>
        <s v="Like Father"/>
        <s v="Lost Girls"/>
        <s v="Otherhood"/>
        <s v="Pee-wee's Big Holiday"/>
        <s v="Rogue City"/>
        <s v="Sergio"/>
        <s v="Stuck Apart"/>
        <s v="Tersanjung the Movie"/>
        <s v="The Killer"/>
        <s v="The Lovebirds"/>
        <s v="The Most Hated Woman in America"/>
        <s v="The Perfection"/>
        <s v="Tribhanga – Tedhi Medhi Crazy"/>
        <s v="Unknown Origins"/>
        <s v="Work It"/>
        <s v="Alien Xmas"/>
        <s v="Baggio: The Divine Ponytail"/>
        <s v="Below Zero"/>
        <s v="Citation"/>
        <s v="Crazy Awesome Teachers"/>
        <s v="Have You Ever Seen Fireflies?"/>
        <s v="High Flying Bird"/>
        <s v="In the Shadow of the Moon"/>
        <s v="Lost Bullet"/>
        <s v="Octonauts &amp; the Caves of Sac Actun"/>
        <s v="Offering to the Storm"/>
        <s v="Roxanne Roxanne"/>
        <s v="Someone Great"/>
        <s v="Spenser Confidential"/>
        <s v="The Land of Steady Habits"/>
        <s v="The Rachel Divide"/>
        <s v="Voyuer "/>
        <s v="Win It All"/>
        <n v="1922"/>
        <s v="A Tale of Two Kitchens"/>
        <s v="Alex Strangelove"/>
        <s v="Apostle"/>
        <s v="Benji"/>
        <s v="Bright"/>
        <s v="Cargo"/>
        <s v="Concrete Cowboy"/>
        <s v="Feel the Beat"/>
        <s v="Get the Goat"/>
        <s v="I Am Not an Easy Man"/>
        <s v="June &amp; Kopi"/>
        <s v="Music Teacher"/>
        <s v="Nail Bomber: Manhunt"/>
        <s v="Notes for My Son"/>
        <s v="Polar"/>
        <s v="Porta dos Fundos: The Last Hangover"/>
        <s v="Sand Castle"/>
        <s v="Shimmer Lake"/>
        <s v="Spectral"/>
        <s v="The Babysitter"/>
        <s v="The Discovery"/>
        <s v="The Forest of Love"/>
        <s v="The Laundromat"/>
        <s v="The Legend of Cocaine Island"/>
        <s v="The Outsider"/>
        <s v="Time to Hunt"/>
        <s v="To All the Boys: Always and Forever"/>
        <s v="Travis Scott: Look Mom I Can Fly"/>
        <s v="Uncorked"/>
        <s v="Anelka: Misunderstood"/>
        <s v="Ariana Grande: Excuse Me, I Love You"/>
        <s v="ARQ"/>
        <s v="Birders"/>
        <s v="Como Caído del Cielo"/>
        <s v="First Match"/>
        <s v="Fractured"/>
        <s v="Irreplaceable You"/>
        <s v="Isi &amp; Ossi"/>
        <s v="John Was Trying to Contact Aliens"/>
        <s v="Layla Majnun"/>
        <s v="Murder to Mercy: The Cyntoia Brown Story"/>
        <s v="My Own Man"/>
        <s v="Nappily Ever After"/>
        <s v="Over the Moon"/>
        <s v="Street Flow"/>
        <s v="Strong Island"/>
        <s v="Sturgill Simpson Presents: Sound &amp; Fury"/>
        <s v="Take Your Pills"/>
        <s v="The Heartbreak Club"/>
        <s v="The Mars Generation"/>
        <s v="The Occupant"/>
        <s v="The Willoughbys"/>
        <s v="Triple Frontier"/>
        <s v="Two Catalonias"/>
        <s v="Walk. Ride. Rodeo."/>
        <s v="Wheelman"/>
        <s v="When We First Met"/>
        <s v="A 3 Minute Hug"/>
        <s v="All the Bright Places"/>
        <s v="All Together Now"/>
        <s v="Altered Carbon: Resleeved"/>
        <s v="Antoine Griezmann: The Making of a Legend"/>
        <s v="Canvas "/>
        <s v="Chadwick Boseman: Portrait of an Artist"/>
        <s v="Chopsticks"/>
        <s v="Da 5 Bloods"/>
        <s v="Dolly Parton: A MusiCares Tribute"/>
        <s v="Eurovision Song Contest: The Story of Fire Saga"/>
        <s v="Gerald's Game"/>
        <s v="His House"/>
        <s v="Jingle Jangle: A Christmas Journey"/>
        <s v="Life Overtakes Me"/>
        <s v="Lust Stories"/>
        <s v="Monster"/>
        <s v="Mowgli: Legend of the Jungle"/>
        <s v="Nobody Knows I'm Here"/>
        <s v="Nobody Speak: Trials of the Free Press"/>
        <s v="Oxygen"/>
        <s v="Set It Up"/>
        <s v="The Incredible Jessica James"/>
        <s v="Tigertail"/>
        <s v="Tramps"/>
        <s v="What Did Jack Do?"/>
        <s v="Bad Trip"/>
        <s v="Bird Box"/>
        <s v="Bulbbul"/>
        <s v="Crazy About Her"/>
        <s v="Elisa &amp; Marcela"/>
        <s v="I'll Sleep When I'm Dead"/>
        <s v="I'm Thinking of Ending Things"/>
        <s v="It Takes a Lunatic"/>
        <s v="Milestone"/>
        <s v="Recovery Boys"/>
        <s v="ReMastered: Who Killed Jam Master Jay?"/>
        <s v="Shawn Mendes: In Wonder"/>
        <s v="Space Sweepers"/>
        <s v="The American Meme"/>
        <s v="The Angel"/>
        <s v="The Crimes That Bind"/>
        <s v="The Red Sea Diving Resort"/>
        <s v="What Would Sophia Loren Do?"/>
        <s v="A Whisker Away"/>
        <s v="Ajeeb Daastaans"/>
        <s v="Arlo the Alligator Boy"/>
        <s v="Bikram: Yogi, Guru, Predator"/>
        <s v="Blame!"/>
        <s v="Blue Miracle"/>
        <s v="CounterPunch "/>
        <s v="Crack: Cocaine, Corruption &amp; Conspiracy"/>
        <s v="Extraction"/>
        <s v="Giving Voice"/>
        <s v="Hillbilly Elegy"/>
        <s v="Hope Frozen: A Quest to Live Twice"/>
        <s v="Imperial Dreams"/>
        <s v="Just Another Christmas"/>
        <s v="Little Miss Sumo"/>
        <s v="Malcolm &amp; Marie"/>
        <s v="Michael Bolton's Big, Sexy, Valentine's Day Special"/>
        <s v="Moxie"/>
        <s v="Night in Paradise"/>
        <s v="Paper Lives"/>
        <s v="Parchis: The Documentary"/>
        <s v="Tallulah"/>
        <s v="The Old Guard"/>
        <s v="Tony Robbins: I Am Not Your Guru"/>
        <s v="Upstarts"/>
        <d v="2024-07-22T00:00:00"/>
        <s v="7 años"/>
        <s v="A Futile and Stupid Gesture"/>
        <s v="A Life of Speed: The Juan Manuel Fangio Story"/>
        <s v="A Love Song for Latasha"/>
        <s v="All in My Family"/>
        <s v="Always Be My Maybe"/>
        <s v="Becoming"/>
        <s v="Long Live Brij Mohan"/>
        <s v="Calibre"/>
        <s v="Death to 2020"/>
        <s v="GIMS: On the Record"/>
        <s v="Have a Good Trip: Adventures in Psychedelics"/>
        <s v="Heroin(e) "/>
        <s v="Mercury 13"/>
        <s v="Saving Capitalism"/>
        <s v="Serious Men"/>
        <s v="The Boys in the Band"/>
        <s v="The Boys in the Band: Something Personal"/>
        <s v="The Life Ahead"/>
        <s v="The Other Side of the Wind"/>
        <s v="The Trader"/>
        <s v="To the Bone"/>
        <s v="Tony Parker: The Final Shot"/>
        <s v="AK vs AK"/>
        <s v="Amanda Knox"/>
        <s v="Bigflo &amp; Oil: Hip Hop Frenzy"/>
        <s v="Biggie: I Got a Story to Tell"/>
        <s v="Cops and Robbers"/>
        <s v="I Don't Feel at Home in This World Anymore"/>
        <s v="Laerte-se"/>
        <s v="Mank"/>
        <s v="Our Souls at Night"/>
        <s v="Outlaw King"/>
        <s v="Pagglait"/>
        <s v="ReMastered: Who Shot the Sheriff?"/>
        <s v="Seeing Allred"/>
        <s v="Spelling the Dream"/>
        <s v="The Claudia Kishi Club"/>
        <s v="The Half of It"/>
        <s v="The Highwaymen"/>
        <s v="The Lonely Island Presents: The Unauthorized Bash Brothers Experience"/>
        <s v="The Meyerowitz Stories (New and Selected)"/>
        <s v="Feminists: What Were They Thinking?"/>
        <s v="Gaga: Five Foot Two"/>
        <s v="I'm No Longer Here: A Discussion with Guillermo del Toro and Alfonso Cuaron"/>
        <s v="Kingdom of Us"/>
        <s v="Lorena, Light-Footed Woman"/>
        <s v="Los Tigres del Norte at Folsom Prison"/>
        <s v="Ma Rainey's Black Bottom"/>
        <s v="Ma Rainey's Black Bottom: A Legacy Brought to Screen"/>
        <s v="Operation Varsity Blues: The College Admissions Scandal"/>
        <s v="Pele"/>
        <s v="ReMastered: Devil at the Crossroads"/>
        <s v="ReMastered: The Lion's Share"/>
        <s v="ReMastered: The Miami Showband Massacre"/>
        <s v="Resurface"/>
        <s v="Rocko's Modern Life: Static Cling"/>
        <s v="Rose Island"/>
        <s v="The Christmas Chronicles"/>
        <s v="The Dirt"/>
        <s v="The Night Comes for Us"/>
        <s v="13th: A Conversation with Oprah Winfrey &amp; Ava DuVernay"/>
        <s v="Angela's Christmas"/>
        <s v="Angela's Christmas Wish"/>
        <s v="Beats"/>
        <s v="Circus of Books"/>
        <s v="Dance Dreams: Hot Chocolate Nutcracker"/>
        <s v="Derren Brown: Sacrifice"/>
        <s v="El Pepe: A Supreme Life"/>
        <s v="End Game"/>
        <s v="Evelyn"/>
        <s v="Ferry"/>
        <s v="Grass Is Greener"/>
        <s v="Guillermo Vilas: Settling the Score"/>
        <s v="Joshua: Teenager vs. Superpower"/>
        <s v="Keith Richards: Under the Influence"/>
        <s v="Knock Down the House"/>
        <s v="Loudon Wainwright III: Surviving Twin"/>
        <s v="My Beautiful Broken Brain"/>
        <s v="One of Us"/>
        <s v="Pieces of a Woman"/>
        <s v="Ram Dass, Going Home"/>
        <s v="ReMastered: Tricky Dick &amp; the Man in Black"/>
        <s v="Rooting for Roona"/>
        <s v="The Devil All the Time"/>
        <s v="The Dig"/>
        <s v="The Great Hack"/>
        <s v="The White Tiger"/>
        <s v="To All the Boys I've Loved Before"/>
        <s v="American Murder: The Family Next Door"/>
        <s v="Audrie &amp; Daisy"/>
        <s v="First They Killed My Father"/>
        <s v="Fyre: The Greatest Party That Never Happened"/>
        <s v="Into the Inferno"/>
        <s v="LA Originals"/>
        <s v="Ladies First"/>
        <s v="Love per Square Foot"/>
        <s v="Paddleton"/>
        <s v="Private Life"/>
        <s v="Seventeen"/>
        <s v="Sometimes"/>
        <s v="Soni"/>
        <s v="The 40-Year-Old Version"/>
        <s v="The Disciple"/>
        <s v="The Edge of Democracy"/>
        <s v="The King"/>
        <s v="The Road to El Camino: A Breaking Bad Movie"/>
        <s v="The Siege of Jadotville"/>
        <s v="Zion "/>
        <s v="Dolemite Is My Name"/>
        <s v="El Camino: A Breaking Bad Movie"/>
        <s v="Extremis"/>
        <s v="Father Soldier Son"/>
        <s v="Get Me Roger Stone"/>
        <s v="I'm No Longer Here"/>
        <s v="Mucho Mucho Amor: The Legend of Walter Mercado "/>
        <s v="Octonauts &amp; the Great Barrier Reef"/>
        <s v="Okja"/>
        <s v="On My Skin"/>
        <s v="Raat Akeli Hai"/>
        <s v="ReMastered: Massacre at the Stadium"/>
        <s v="ReMastered: The Two Killings of Sam Cooke"/>
        <s v="Secrets of the Saqqara Tomb"/>
        <s v="Sitara: Let Girls Dream"/>
        <s v="Sky Ladder: The Art of Cai Guo-Qiang"/>
        <s v="Team Foxcatcher"/>
        <s v="The Ballad of Buster Scruggs"/>
        <s v="The Death and Life of Marsha P. Johnson"/>
        <s v="The Fundamentals of Caring"/>
        <s v="The Other One: The Long Strange Trip of Bob Weir"/>
        <s v="American Factory"/>
        <s v="Fire in Paradise"/>
        <s v="Long Shot"/>
        <s v="Miss Americana"/>
        <s v="Period. End of Sentence."/>
        <s v="Shawn Mendes: Live in Concert"/>
        <s v="Shirkers"/>
        <s v="The Black Godfather"/>
        <s v="The Irishman: In Conversation"/>
        <s v="The Speed Cubers"/>
        <s v="They'll Love Me When I'm Dead"/>
        <s v="Tig"/>
        <s v="Barbra: The Music, The Mem'ries, The Magic!"/>
        <s v="Blackpink: Light Up the Sky"/>
        <s v="City of Joy"/>
        <s v="Dick Johnson Is Dead"/>
        <s v="Homecoming: A Film by Beyonce "/>
        <s v="Invader Zim: Enter the Florpus"/>
        <s v="Joan Didion: The Center Will Not Hold"/>
        <s v="John Mulaney &amp; the Sack Lunch Bunch"/>
        <s v="Reversing Roe"/>
        <s v="The White Helmets"/>
        <s v="Athlete A"/>
        <s v="Ludo"/>
        <s v="Quincy"/>
        <s v="Rolling Thunder Revue: A bob Dylan Story by Martin Scorsere"/>
        <s v="Tell Me Who I Am"/>
        <s v="The Bleeding Edge"/>
        <s v="The Social Dilemma"/>
        <s v="The Two Popes"/>
        <s v="What Happened, Miss Simone?"/>
        <s v="Yeh Ballet"/>
        <s v="Anima"/>
        <s v="Beasts of No Nation"/>
        <s v="Brene Brown: The Call to Courage"/>
        <s v="Crip Camp: A Disability Revolution"/>
        <s v="Jim &amp; Andy: The Great Beyond - Featuring a Very Special, Contractually Obligated Mention of Tony Cliffton "/>
        <s v="Justin Timberlake + The Tennessee Kids"/>
        <s v="Road to Roma"/>
        <s v="Roma"/>
        <s v="If Anything Happens I Love You"/>
        <s v="The Irishman"/>
        <s v="The Trial of the Chicago 7"/>
        <s v="A Secret Love"/>
        <s v="Icarus"/>
        <s v="Marriage Story"/>
        <s v="The Ivory Game"/>
        <s v="Struggle: The Life and Lost Art of Szukaiski"/>
        <s v="Chasing Coral "/>
        <s v="My Octopus Teacher"/>
        <s v="Rising Phoenix"/>
        <s v="13th"/>
        <s v="Disclosure: Trans Lives on Screen"/>
        <s v="Klaus"/>
        <s v="Seaspiracy"/>
        <s v="The Three Deaths of Marisela Escobedo"/>
        <s v="Cuba and the Cameraman "/>
        <s v="Dancing with the Birds"/>
        <s v="Ben Platt: Live from Radio City Music Hall"/>
        <s v="Taylor Swift: Reputation Stadium Tour"/>
        <s v="Winter on Fire: Ukraine's Fight for Freedom"/>
        <s v="Springsteen on Broadway"/>
        <s v="Emicida: AmarElo - It's All For Yesterday"/>
        <s v="David Attenborough: A Life on Our Planet"/>
      </sharedItems>
    </cacheField>
    <cacheField name="Genre" numFmtId="0">
      <sharedItems count="114">
        <s v="Documentary"/>
        <s v="Thriller"/>
        <s v="Science fiction/Drama"/>
        <s v="Horror thriller"/>
        <s v="Mystery"/>
        <s v="Action"/>
        <s v="Comedy"/>
        <s v="Heist film/Thriller"/>
        <s v="Musical/Western/Fantasy"/>
        <s v="Drama"/>
        <s v="Romantic comedy"/>
        <s v="Action comedy"/>
        <s v="Horror anthology"/>
        <s v="Political thriller"/>
        <s v="Superhero-Comedy"/>
        <s v="Horror"/>
        <s v="Romance drama"/>
        <s v="Anime / Short"/>
        <s v="Superhero"/>
        <s v="Heist"/>
        <s v="Western"/>
        <s v="Animation/Superhero"/>
        <s v="Family film"/>
        <s v="Action-thriller"/>
        <s v="Teen comedy-drama"/>
        <s v="Romantic drama"/>
        <s v="Animation"/>
        <s v="Aftershow / Interview"/>
        <s v="Christmas musical"/>
        <s v="Science fiction adventure"/>
        <s v="Science fiction"/>
        <s v="Variety show"/>
        <s v="Comedy-drama"/>
        <s v="Comedy/Fantasy/Family"/>
        <s v="Supernatural drama"/>
        <s v="Action/Comedy"/>
        <s v="Action/Science fiction"/>
        <s v="Romantic teenage drama"/>
        <s v="Comedy / Musical"/>
        <s v="Musical"/>
        <s v="Science fiction/Mystery"/>
        <s v="Crime drama"/>
        <s v="Psychological thriller drama"/>
        <s v="Adventure/Comedy"/>
        <s v="Black comedy"/>
        <s v="Romance"/>
        <s v="Horror comedy"/>
        <s v="Christian musical"/>
        <s v="Romantic teen drama"/>
        <s v="Family"/>
        <s v="Dark comedy"/>
        <s v="Comedy horror"/>
        <s v="Psychological thriller"/>
        <s v="Biopic"/>
        <s v="Science fiction/Thriller"/>
        <s v="Mockumentary"/>
        <s v="Satire"/>
        <s v="One-man show"/>
        <s v="Romantic comedy-drama"/>
        <s v="Comedy/Horror"/>
        <s v="Fantasy"/>
        <s v="Sports-drama"/>
        <s v="Zombie/Heist"/>
        <s v="Psychological horror"/>
        <s v="Sports film"/>
        <s v="Comedy mystery"/>
        <s v="Romantic thriller"/>
        <s v="Christmas comedy"/>
        <s v="War-Comedy"/>
        <s v="Romantic comedy/Holiday"/>
        <s v="Adventure-romance"/>
        <s v="Adventure"/>
        <s v="Horror-thriller"/>
        <s v="Dance comedy"/>
        <s v="Stop Motion"/>
        <s v="Horror/Crime drama"/>
        <s v="Urban fantasy"/>
        <s v="Drama/Horror"/>
        <s v="Family/Comedy-drama"/>
        <s v="War"/>
        <s v="Crime thriller"/>
        <s v="Science fiction/Action"/>
        <s v="Teen comedy horror"/>
        <s v="Concert Film"/>
        <s v="Musical comedy"/>
        <s v="Animation/Musical/Adventure"/>
        <s v="Animation / Musicial"/>
        <s v="Animation/Comedy/Adventure"/>
        <s v="Action thriller"/>
        <s v="Anime/Science fiction"/>
        <s v="Animation / Short"/>
        <s v="War drama"/>
        <s v="Family/Christmas musical"/>
        <s v="Science fiction thriller"/>
        <s v="Drama / Short"/>
        <s v="Hidden-camera prank comedy"/>
        <s v="Spy thriller"/>
        <s v="Anime/Fantasy"/>
        <s v="Animated musical comedy"/>
        <s v="Superhero/Action"/>
        <s v="Biographical/Comedy"/>
        <s v="Historical-epic"/>
        <s v="Animation / Comedy"/>
        <s v="Christmas/Fantasy/Adventure/Comedy"/>
        <s v="Mentalism special"/>
        <s v="Drama-Comedy"/>
        <s v="Coming-of-age comedy-drama"/>
        <s v="Historical drama"/>
        <s v="Making-of"/>
        <s v="Action-adventure"/>
        <s v="Animation / Science Fiction"/>
        <s v="Anthology/Dark comedy"/>
        <s v="Musical / Short"/>
        <s v="Animation/Christmas/Comedy/Adventure"/>
      </sharedItems>
    </cacheField>
    <cacheField name="month " numFmtId="0">
      <sharedItems count="12">
        <s v="Aug"/>
        <s v="Dec"/>
        <s v="Jan"/>
        <s v="Oct"/>
        <s v="Nov"/>
        <s v="Jun"/>
        <s v="Mar"/>
        <s v="May"/>
        <s v="Apr"/>
        <s v="Sep"/>
        <s v="Feb"/>
        <s v="Jul"/>
      </sharedItems>
    </cacheField>
    <cacheField name="year " numFmtId="0">
      <sharedItems containsSemiMixedTypes="0" containsString="0" containsNumber="1" containsInteger="1" minValue="2014" maxValue="2021" count="8">
        <n v="2019"/>
        <n v="2020"/>
        <n v="2018"/>
        <n v="2021"/>
        <n v="2016"/>
        <n v="2017"/>
        <n v="2015"/>
        <n v="2014"/>
      </sharedItems>
    </cacheField>
    <cacheField name="day " numFmtId="0">
      <sharedItems containsSemiMixedTypes="0" containsString="0" containsNumber="1" containsInteger="1" minValue="1" maxValue="31"/>
    </cacheField>
    <cacheField name="date " numFmtId="14">
      <sharedItems containsSemiMixedTypes="0" containsNonDate="0" containsDate="1" containsString="0" minDate="2014-12-13T00:00:00" maxDate="2021-05-28T00:00:00"/>
    </cacheField>
    <cacheField name="Premiere" numFmtId="0">
      <sharedItems containsDate="1" containsMixedTypes="1" minDate="2014-12-13T00:00:00" maxDate="2021-05-28T00:00:00"/>
    </cacheField>
    <cacheField name="Runtime" numFmtId="0">
      <sharedItems containsSemiMixedTypes="0" containsString="0" containsNumber="1" containsInteger="1" minValue="4" maxValue="209"/>
    </cacheField>
    <cacheField name="IMDB Score" numFmtId="0">
      <sharedItems containsSemiMixedTypes="0" containsString="0" containsNumber="1" minValue="2.5" maxValue="9"/>
    </cacheField>
    <cacheField name="first  language " numFmtId="0">
      <sharedItems/>
    </cacheField>
    <cacheField name="Language" numFmtId="0">
      <sharedItems count="38">
        <s v="English/Japanese"/>
        <s v="Spanish"/>
        <s v="Italian"/>
        <s v="English"/>
        <s v="Hindi"/>
        <s v="Turkish"/>
        <s v="Korean"/>
        <s v="Indonesian"/>
        <s v="Malay"/>
        <s v="Dutch"/>
        <s v="French"/>
        <s v="English/Spanish"/>
        <s v="Portuguese"/>
        <s v="Filipino"/>
        <s v="German"/>
        <s v="Polish"/>
        <s v="Norwegian"/>
        <s v="Marathi"/>
        <s v="Thai"/>
        <s v="Swedish"/>
        <s v="Japanese"/>
        <s v="Spanish/Basque"/>
        <s v="Spanish/Catalan"/>
        <s v="English/Swedish"/>
        <s v="English/Taiwanese/Mandarin"/>
        <s v="Thia/English"/>
        <s v="English/Mandarin"/>
        <s v="Georgian"/>
        <s v="Bengali"/>
        <s v="Khmer/English/French"/>
        <s v="English/Hindi"/>
        <s v="Tamil"/>
        <s v="Spanish/English"/>
        <s v="English/Korean"/>
        <s v="English/Arabic"/>
        <s v="English/Russian"/>
        <s v="English/Akan"/>
        <s v="English/Ukranian/Russian"/>
      </sharedItems>
    </cacheField>
  </cacheFields>
  <extLst>
    <ext xmlns:x14="http://schemas.microsoft.com/office/spreadsheetml/2009/9/main" uri="{725AE2AE-9491-48be-B2B4-4EB974FC3084}">
      <x14:pivotCacheDefinition pivotCacheId="13897453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4">
  <r>
    <x v="0"/>
    <x v="0"/>
    <x v="0"/>
    <x v="0"/>
    <n v="5"/>
    <d v="2019-08-05T00:00:00"/>
    <d v="2019-08-05T00:00:00"/>
    <n v="58"/>
    <n v="2.5"/>
    <s v="English"/>
    <x v="0"/>
  </r>
  <r>
    <x v="1"/>
    <x v="1"/>
    <x v="0"/>
    <x v="1"/>
    <n v="21"/>
    <d v="2020-08-21T00:00:00"/>
    <d v="2020-08-21T00:00:00"/>
    <n v="81"/>
    <n v="2.6"/>
    <s v="Spanish"/>
    <x v="1"/>
  </r>
  <r>
    <x v="2"/>
    <x v="2"/>
    <x v="1"/>
    <x v="0"/>
    <n v="26"/>
    <d v="2019-12-26T00:00:00"/>
    <d v="2019-12-26T00:00:00"/>
    <n v="79"/>
    <n v="2.6"/>
    <s v="Italian"/>
    <x v="2"/>
  </r>
  <r>
    <x v="3"/>
    <x v="3"/>
    <x v="2"/>
    <x v="2"/>
    <n v="19"/>
    <d v="2018-01-19T00:00:00"/>
    <d v="2018-01-19T00:00:00"/>
    <n v="94"/>
    <n v="3.2"/>
    <s v="English"/>
    <x v="3"/>
  </r>
  <r>
    <x v="4"/>
    <x v="4"/>
    <x v="3"/>
    <x v="1"/>
    <n v="30"/>
    <d v="2020-10-30T00:00:00"/>
    <d v="2020-10-30T00:00:00"/>
    <n v="90"/>
    <n v="3.4"/>
    <s v="Hindi"/>
    <x v="4"/>
  </r>
  <r>
    <x v="5"/>
    <x v="5"/>
    <x v="4"/>
    <x v="0"/>
    <n v="1"/>
    <d v="2019-11-01T00:00:00"/>
    <d v="2019-11-01T00:00:00"/>
    <n v="147"/>
    <n v="3.5"/>
    <s v="Hindi"/>
    <x v="4"/>
  </r>
  <r>
    <x v="6"/>
    <x v="6"/>
    <x v="1"/>
    <x v="1"/>
    <n v="4"/>
    <d v="2020-12-04T00:00:00"/>
    <d v="2020-12-04T00:00:00"/>
    <n v="112"/>
    <n v="3.7"/>
    <s v="Turkish"/>
    <x v="5"/>
  </r>
  <r>
    <x v="7"/>
    <x v="7"/>
    <x v="5"/>
    <x v="1"/>
    <n v="5"/>
    <d v="2020-06-05T00:00:00"/>
    <d v="2020-06-05T00:00:00"/>
    <n v="149"/>
    <n v="3.7"/>
    <s v="English"/>
    <x v="3"/>
  </r>
  <r>
    <x v="8"/>
    <x v="8"/>
    <x v="6"/>
    <x v="2"/>
    <n v="23"/>
    <d v="2018-03-23T00:00:00"/>
    <d v="2018-03-23T00:00:00"/>
    <n v="73"/>
    <n v="3.9"/>
    <s v="English"/>
    <x v="3"/>
  </r>
  <r>
    <x v="9"/>
    <x v="6"/>
    <x v="7"/>
    <x v="3"/>
    <n v="18"/>
    <d v="2021-05-18T00:00:00"/>
    <d v="2021-05-18T00:00:00"/>
    <n v="139"/>
    <n v="4.0999999999999996"/>
    <s v="Hindi"/>
    <x v="4"/>
  </r>
  <r>
    <x v="10"/>
    <x v="0"/>
    <x v="8"/>
    <x v="3"/>
    <n v="22"/>
    <d v="2021-04-22T00:00:00"/>
    <d v="2021-04-22T00:00:00"/>
    <n v="58"/>
    <n v="4.0999999999999996"/>
    <s v="English"/>
    <x v="3"/>
  </r>
  <r>
    <x v="11"/>
    <x v="9"/>
    <x v="4"/>
    <x v="1"/>
    <n v="27"/>
    <d v="2020-11-27T00:00:00"/>
    <d v="2020-11-27T00:00:00"/>
    <n v="112"/>
    <n v="4.0999999999999996"/>
    <s v="Korean"/>
    <x v="6"/>
  </r>
  <r>
    <x v="12"/>
    <x v="10"/>
    <x v="9"/>
    <x v="1"/>
    <n v="18"/>
    <d v="2020-09-18T00:00:00"/>
    <d v="2020-09-18T00:00:00"/>
    <n v="97"/>
    <n v="4.0999999999999996"/>
    <s v="Indonesian"/>
    <x v="7"/>
  </r>
  <r>
    <x v="13"/>
    <x v="11"/>
    <x v="3"/>
    <x v="1"/>
    <n v="1"/>
    <d v="2020-10-01T00:00:00"/>
    <d v="2020-10-01T00:00:00"/>
    <n v="101"/>
    <n v="4.2"/>
    <s v="Malay"/>
    <x v="8"/>
  </r>
  <r>
    <x v="14"/>
    <x v="1"/>
    <x v="4"/>
    <x v="4"/>
    <n v="22"/>
    <d v="2016-11-22T00:00:00"/>
    <d v="2016-11-22T00:00:00"/>
    <n v="90"/>
    <n v="4.2"/>
    <s v="English"/>
    <x v="3"/>
  </r>
  <r>
    <x v="15"/>
    <x v="0"/>
    <x v="1"/>
    <x v="0"/>
    <n v="19"/>
    <d v="2019-12-19T00:00:00"/>
    <d v="2019-12-19T00:00:00"/>
    <n v="25"/>
    <n v="4.3"/>
    <s v="Spanish"/>
    <x v="1"/>
  </r>
  <r>
    <x v="16"/>
    <x v="12"/>
    <x v="2"/>
    <x v="1"/>
    <n v="1"/>
    <d v="2020-01-01T00:00:00"/>
    <d v="2020-01-01T00:00:00"/>
    <n v="144"/>
    <n v="4.3"/>
    <s v="Hindi"/>
    <x v="4"/>
  </r>
  <r>
    <x v="17"/>
    <x v="13"/>
    <x v="10"/>
    <x v="1"/>
    <n v="21"/>
    <d v="2020-02-21T00:00:00"/>
    <d v="2020-02-21T00:00:00"/>
    <n v="115"/>
    <n v="4.3"/>
    <s v="English"/>
    <x v="3"/>
  </r>
  <r>
    <x v="18"/>
    <x v="6"/>
    <x v="2"/>
    <x v="3"/>
    <n v="1"/>
    <d v="2021-01-01T00:00:00"/>
    <d v="2021-01-01T00:00:00"/>
    <n v="102"/>
    <n v="4.3"/>
    <s v="Korean"/>
    <x v="6"/>
  </r>
  <r>
    <x v="19"/>
    <x v="3"/>
    <x v="0"/>
    <x v="5"/>
    <n v="25"/>
    <d v="2017-08-25T00:00:00"/>
    <d v="2017-08-25T00:00:00"/>
    <n v="100"/>
    <n v="4.4000000000000004"/>
    <s v="English"/>
    <x v="3"/>
  </r>
  <r>
    <x v="20"/>
    <x v="0"/>
    <x v="9"/>
    <x v="0"/>
    <n v="13"/>
    <d v="2019-09-13T00:00:00"/>
    <d v="2019-09-13T00:00:00"/>
    <n v="64"/>
    <n v="4.4000000000000004"/>
    <s v="English"/>
    <x v="3"/>
  </r>
  <r>
    <x v="21"/>
    <x v="1"/>
    <x v="11"/>
    <x v="0"/>
    <n v="18"/>
    <d v="2019-07-18T00:00:00"/>
    <d v="2019-07-18T00:00:00"/>
    <n v="97"/>
    <n v="4.4000000000000004"/>
    <s v="English"/>
    <x v="3"/>
  </r>
  <r>
    <x v="22"/>
    <x v="6"/>
    <x v="0"/>
    <x v="0"/>
    <n v="16"/>
    <d v="2019-08-16T00:00:00"/>
    <d v="2019-08-16T00:00:00"/>
    <n v="99"/>
    <n v="4.4000000000000004"/>
    <s v="English"/>
    <x v="3"/>
  </r>
  <r>
    <x v="23"/>
    <x v="1"/>
    <x v="10"/>
    <x v="3"/>
    <n v="26"/>
    <d v="2021-02-26T00:00:00"/>
    <d v="2021-02-26T00:00:00"/>
    <n v="120"/>
    <n v="4.4000000000000004"/>
    <s v="Hindi"/>
    <x v="4"/>
  </r>
  <r>
    <x v="24"/>
    <x v="14"/>
    <x v="8"/>
    <x v="3"/>
    <n v="9"/>
    <d v="2021-04-09T00:00:00"/>
    <d v="2021-04-09T00:00:00"/>
    <n v="105"/>
    <n v="4.4000000000000004"/>
    <s v="English"/>
    <x v="3"/>
  </r>
  <r>
    <x v="25"/>
    <x v="1"/>
    <x v="11"/>
    <x v="1"/>
    <n v="16"/>
    <d v="2020-07-16T00:00:00"/>
    <d v="2020-07-16T00:00:00"/>
    <n v="89"/>
    <n v="4.5"/>
    <s v="English"/>
    <x v="3"/>
  </r>
  <r>
    <x v="26"/>
    <x v="10"/>
    <x v="8"/>
    <x v="3"/>
    <n v="2"/>
    <d v="2021-04-02T00:00:00"/>
    <d v="2021-04-02T00:00:00"/>
    <n v="97"/>
    <n v="4.5"/>
    <s v="Dutch"/>
    <x v="9"/>
  </r>
  <r>
    <x v="27"/>
    <x v="6"/>
    <x v="11"/>
    <x v="1"/>
    <n v="31"/>
    <d v="2020-07-31T00:00:00"/>
    <d v="2020-07-31T00:00:00"/>
    <n v="107"/>
    <n v="4.5"/>
    <s v="English"/>
    <x v="3"/>
  </r>
  <r>
    <x v="28"/>
    <x v="6"/>
    <x v="10"/>
    <x v="3"/>
    <n v="10"/>
    <d v="2021-02-10T00:00:00"/>
    <d v="2021-02-10T00:00:00"/>
    <n v="99"/>
    <n v="4.5"/>
    <s v="French"/>
    <x v="10"/>
  </r>
  <r>
    <x v="29"/>
    <x v="6"/>
    <x v="1"/>
    <x v="2"/>
    <n v="7"/>
    <d v="2018-12-07T00:00:00"/>
    <d v="2018-12-07T00:00:00"/>
    <n v="95"/>
    <n v="4.5999999999999996"/>
    <s v="Italian"/>
    <x v="2"/>
  </r>
  <r>
    <x v="30"/>
    <x v="0"/>
    <x v="7"/>
    <x v="0"/>
    <n v="24"/>
    <d v="2019-05-24T00:00:00"/>
    <d v="2019-05-24T00:00:00"/>
    <n v="37"/>
    <n v="4.5999999999999996"/>
    <s v="English"/>
    <x v="11"/>
  </r>
  <r>
    <x v="31"/>
    <x v="15"/>
    <x v="3"/>
    <x v="4"/>
    <n v="28"/>
    <d v="2016-10-28T00:00:00"/>
    <d v="2016-10-28T00:00:00"/>
    <n v="89"/>
    <n v="4.5999999999999996"/>
    <s v="English"/>
    <x v="3"/>
  </r>
  <r>
    <x v="32"/>
    <x v="16"/>
    <x v="10"/>
    <x v="0"/>
    <n v="22"/>
    <d v="2019-02-22T00:00:00"/>
    <d v="2019-02-22T00:00:00"/>
    <n v="83"/>
    <n v="4.5999999999999996"/>
    <s v="French"/>
    <x v="10"/>
  </r>
  <r>
    <x v="33"/>
    <x v="6"/>
    <x v="1"/>
    <x v="0"/>
    <n v="3"/>
    <d v="2019-12-03T00:00:00"/>
    <d v="2019-12-03T00:00:00"/>
    <n v="46"/>
    <n v="4.5999999999999996"/>
    <s v="Portuguese"/>
    <x v="12"/>
  </r>
  <r>
    <x v="34"/>
    <x v="15"/>
    <x v="3"/>
    <x v="0"/>
    <n v="25"/>
    <d v="2019-10-25T00:00:00"/>
    <d v="2019-10-25T00:00:00"/>
    <n v="85"/>
    <n v="4.5999999999999996"/>
    <s v="English"/>
    <x v="3"/>
  </r>
  <r>
    <x v="35"/>
    <x v="6"/>
    <x v="11"/>
    <x v="1"/>
    <n v="15"/>
    <d v="2020-07-15T00:00:00"/>
    <d v="2020-07-15T00:00:00"/>
    <n v="88"/>
    <n v="4.5999999999999996"/>
    <s v="Italian"/>
    <x v="2"/>
  </r>
  <r>
    <x v="36"/>
    <x v="0"/>
    <x v="11"/>
    <x v="1"/>
    <n v="14"/>
    <d v="2020-07-14T00:00:00"/>
    <d v="2020-07-14T00:00:00"/>
    <n v="86"/>
    <n v="4.5999999999999996"/>
    <s v="French"/>
    <x v="10"/>
  </r>
  <r>
    <x v="37"/>
    <x v="9"/>
    <x v="4"/>
    <x v="1"/>
    <n v="30"/>
    <d v="2020-11-30T00:00:00"/>
    <d v="2020-11-30T00:00:00"/>
    <n v="105"/>
    <n v="4.7"/>
    <s v="Filipino"/>
    <x v="13"/>
  </r>
  <r>
    <x v="38"/>
    <x v="2"/>
    <x v="2"/>
    <x v="0"/>
    <n v="18"/>
    <d v="2019-01-18T00:00:00"/>
    <d v="2019-01-18T00:00:00"/>
    <n v="95"/>
    <n v="4.7"/>
    <s v="English"/>
    <x v="3"/>
  </r>
  <r>
    <x v="39"/>
    <x v="5"/>
    <x v="6"/>
    <x v="3"/>
    <n v="5"/>
    <d v="2021-03-05T00:00:00"/>
    <d v="2021-03-05T00:00:00"/>
    <n v="80"/>
    <n v="4.7"/>
    <s v="French"/>
    <x v="10"/>
  </r>
  <r>
    <x v="40"/>
    <x v="17"/>
    <x v="8"/>
    <x v="1"/>
    <n v="2"/>
    <d v="2020-04-02T00:00:00"/>
    <d v="2020-04-02T00:00:00"/>
    <n v="4"/>
    <n v="4.7"/>
    <s v="English"/>
    <x v="3"/>
  </r>
  <r>
    <x v="41"/>
    <x v="9"/>
    <x v="3"/>
    <x v="1"/>
    <n v="2"/>
    <d v="2020-10-02T00:00:00"/>
    <d v="2020-10-02T00:00:00"/>
    <n v="93"/>
    <n v="4.7"/>
    <s v="Italian"/>
    <x v="2"/>
  </r>
  <r>
    <x v="42"/>
    <x v="18"/>
    <x v="1"/>
    <x v="1"/>
    <n v="25"/>
    <d v="2020-12-25T00:00:00"/>
    <d v="2020-12-25T00:00:00"/>
    <n v="100"/>
    <n v="4.7"/>
    <s v="English"/>
    <x v="3"/>
  </r>
  <r>
    <x v="43"/>
    <x v="1"/>
    <x v="1"/>
    <x v="1"/>
    <n v="4"/>
    <d v="2020-12-04T00:00:00"/>
    <d v="2020-12-04T00:00:00"/>
    <n v="106"/>
    <n v="4.8"/>
    <s v="German"/>
    <x v="14"/>
  </r>
  <r>
    <x v="44"/>
    <x v="19"/>
    <x v="2"/>
    <x v="5"/>
    <n v="6"/>
    <d v="2017-01-06T00:00:00"/>
    <d v="2017-01-06T00:00:00"/>
    <n v="97"/>
    <n v="4.8"/>
    <s v="English"/>
    <x v="3"/>
  </r>
  <r>
    <x v="45"/>
    <x v="1"/>
    <x v="7"/>
    <x v="1"/>
    <n v="1"/>
    <d v="2020-05-01T00:00:00"/>
    <d v="2020-05-01T00:00:00"/>
    <n v="106"/>
    <n v="4.8"/>
    <s v="Hindi"/>
    <x v="4"/>
  </r>
  <r>
    <x v="46"/>
    <x v="15"/>
    <x v="3"/>
    <x v="1"/>
    <n v="28"/>
    <d v="2020-10-28T00:00:00"/>
    <d v="2020-10-28T00:00:00"/>
    <n v="103"/>
    <n v="4.8"/>
    <s v="Polish"/>
    <x v="15"/>
  </r>
  <r>
    <x v="47"/>
    <x v="6"/>
    <x v="2"/>
    <x v="5"/>
    <n v="20"/>
    <d v="2017-01-20T00:00:00"/>
    <d v="2017-01-20T00:00:00"/>
    <n v="80"/>
    <n v="4.8"/>
    <s v="English"/>
    <x v="3"/>
  </r>
  <r>
    <x v="48"/>
    <x v="6"/>
    <x v="8"/>
    <x v="1"/>
    <n v="10"/>
    <d v="2020-04-10T00:00:00"/>
    <d v="2020-04-10T00:00:00"/>
    <n v="101"/>
    <n v="4.8"/>
    <s v="English"/>
    <x v="3"/>
  </r>
  <r>
    <x v="49"/>
    <x v="20"/>
    <x v="1"/>
    <x v="6"/>
    <n v="11"/>
    <d v="2015-12-11T00:00:00"/>
    <d v="2015-12-11T00:00:00"/>
    <n v="119"/>
    <n v="4.8"/>
    <s v="English"/>
    <x v="3"/>
  </r>
  <r>
    <x v="50"/>
    <x v="5"/>
    <x v="8"/>
    <x v="1"/>
    <n v="17"/>
    <d v="2020-04-17T00:00:00"/>
    <d v="2020-04-17T00:00:00"/>
    <n v="80"/>
    <n v="4.9000000000000004"/>
    <s v="French"/>
    <x v="10"/>
  </r>
  <r>
    <x v="51"/>
    <x v="21"/>
    <x v="0"/>
    <x v="1"/>
    <n v="14"/>
    <d v="2020-08-14T00:00:00"/>
    <d v="2020-08-14T00:00:00"/>
    <n v="89"/>
    <n v="4.9000000000000004"/>
    <s v="English"/>
    <x v="3"/>
  </r>
  <r>
    <x v="52"/>
    <x v="22"/>
    <x v="4"/>
    <x v="0"/>
    <n v="28"/>
    <d v="2019-11-28T00:00:00"/>
    <d v="2019-11-28T00:00:00"/>
    <n v="94"/>
    <n v="4.9000000000000004"/>
    <s v="English"/>
    <x v="3"/>
  </r>
  <r>
    <x v="53"/>
    <x v="9"/>
    <x v="3"/>
    <x v="1"/>
    <n v="30"/>
    <d v="2020-10-30T00:00:00"/>
    <d v="2020-10-30T00:00:00"/>
    <n v="93"/>
    <n v="4.9000000000000004"/>
    <s v="Spanish"/>
    <x v="1"/>
  </r>
  <r>
    <x v="54"/>
    <x v="6"/>
    <x v="2"/>
    <x v="1"/>
    <n v="23"/>
    <d v="2020-01-23T00:00:00"/>
    <d v="2020-01-23T00:00:00"/>
    <n v="96"/>
    <n v="5"/>
    <s v="Portuguese"/>
    <x v="12"/>
  </r>
  <r>
    <x v="55"/>
    <x v="23"/>
    <x v="11"/>
    <x v="2"/>
    <n v="13"/>
    <d v="2018-07-13T00:00:00"/>
    <d v="2018-07-13T00:00:00"/>
    <n v="113"/>
    <n v="5"/>
    <s v="English"/>
    <x v="3"/>
  </r>
  <r>
    <x v="56"/>
    <x v="9"/>
    <x v="3"/>
    <x v="1"/>
    <n v="15"/>
    <d v="2020-10-15T00:00:00"/>
    <d v="2020-10-15T00:00:00"/>
    <n v="86"/>
    <n v="5"/>
    <s v="Indonesian"/>
    <x v="7"/>
  </r>
  <r>
    <x v="57"/>
    <x v="1"/>
    <x v="11"/>
    <x v="4"/>
    <n v="15"/>
    <d v="2016-07-15T00:00:00"/>
    <d v="2016-07-15T00:00:00"/>
    <n v="100"/>
    <n v="5"/>
    <s v="English"/>
    <x v="3"/>
  </r>
  <r>
    <x v="58"/>
    <x v="10"/>
    <x v="10"/>
    <x v="3"/>
    <n v="11"/>
    <d v="2021-02-11T00:00:00"/>
    <d v="2021-02-11T00:00:00"/>
    <n v="102"/>
    <n v="5"/>
    <s v="Polish"/>
    <x v="15"/>
  </r>
  <r>
    <x v="59"/>
    <x v="15"/>
    <x v="3"/>
    <x v="1"/>
    <n v="22"/>
    <d v="2020-10-22T00:00:00"/>
    <d v="2020-10-22T00:00:00"/>
    <n v="86"/>
    <n v="5.0999999999999996"/>
    <s v="Norwegian"/>
    <x v="16"/>
  </r>
  <r>
    <x v="60"/>
    <x v="1"/>
    <x v="2"/>
    <x v="5"/>
    <n v="13"/>
    <d v="2017-01-13T00:00:00"/>
    <d v="2017-01-13T00:00:00"/>
    <n v="104"/>
    <n v="5.0999999999999996"/>
    <s v="English"/>
    <x v="3"/>
  </r>
  <r>
    <x v="61"/>
    <x v="11"/>
    <x v="8"/>
    <x v="1"/>
    <n v="3"/>
    <d v="2020-04-03T00:00:00"/>
    <d v="2020-04-03T00:00:00"/>
    <n v="88"/>
    <n v="5.0999999999999996"/>
    <s v="English"/>
    <x v="3"/>
  </r>
  <r>
    <x v="62"/>
    <x v="24"/>
    <x v="8"/>
    <x v="2"/>
    <n v="20"/>
    <d v="2018-04-20T00:00:00"/>
    <d v="2018-04-20T00:00:00"/>
    <n v="97"/>
    <n v="5.0999999999999996"/>
    <s v="English"/>
    <x v="3"/>
  </r>
  <r>
    <x v="63"/>
    <x v="25"/>
    <x v="10"/>
    <x v="3"/>
    <n v="25"/>
    <d v="2021-02-25T00:00:00"/>
    <d v="2021-02-25T00:00:00"/>
    <n v="105"/>
    <n v="5.0999999999999996"/>
    <s v="Indonesian"/>
    <x v="7"/>
  </r>
  <r>
    <x v="64"/>
    <x v="26"/>
    <x v="11"/>
    <x v="1"/>
    <n v="23"/>
    <d v="2020-07-23T00:00:00"/>
    <d v="2020-07-23T00:00:00"/>
    <n v="90"/>
    <n v="5.0999999999999996"/>
    <s v="English"/>
    <x v="3"/>
  </r>
  <r>
    <x v="65"/>
    <x v="6"/>
    <x v="9"/>
    <x v="5"/>
    <n v="8"/>
    <d v="2017-09-08T00:00:00"/>
    <d v="2017-09-08T00:00:00"/>
    <n v="99"/>
    <n v="5.2"/>
    <s v="English"/>
    <x v="3"/>
  </r>
  <r>
    <x v="66"/>
    <x v="27"/>
    <x v="0"/>
    <x v="0"/>
    <n v="21"/>
    <d v="2019-08-21T00:00:00"/>
    <d v="2019-08-21T00:00:00"/>
    <n v="10"/>
    <n v="5.2"/>
    <s v="English"/>
    <x v="3"/>
  </r>
  <r>
    <x v="67"/>
    <x v="10"/>
    <x v="11"/>
    <x v="1"/>
    <n v="3"/>
    <d v="2020-07-03T00:00:00"/>
    <d v="2020-07-03T00:00:00"/>
    <n v="106"/>
    <n v="5.2"/>
    <s v="English"/>
    <x v="3"/>
  </r>
  <r>
    <x v="68"/>
    <x v="28"/>
    <x v="4"/>
    <x v="1"/>
    <n v="22"/>
    <d v="2020-11-22T00:00:00"/>
    <d v="2020-11-22T00:00:00"/>
    <n v="98"/>
    <n v="5.2"/>
    <s v="English"/>
    <x v="3"/>
  </r>
  <r>
    <x v="69"/>
    <x v="6"/>
    <x v="11"/>
    <x v="2"/>
    <n v="20"/>
    <d v="2018-07-20T00:00:00"/>
    <d v="2018-07-20T00:00:00"/>
    <n v="94"/>
    <n v="5.2"/>
    <s v="English"/>
    <x v="3"/>
  </r>
  <r>
    <x v="70"/>
    <x v="9"/>
    <x v="10"/>
    <x v="0"/>
    <n v="22"/>
    <d v="2019-02-22T00:00:00"/>
    <d v="2019-02-22T00:00:00"/>
    <n v="112"/>
    <n v="5.2"/>
    <s v="Marathi"/>
    <x v="17"/>
  </r>
  <r>
    <x v="71"/>
    <x v="15"/>
    <x v="7"/>
    <x v="3"/>
    <n v="26"/>
    <d v="2021-05-26T00:00:00"/>
    <d v="2021-05-26T00:00:00"/>
    <n v="117"/>
    <n v="5.2"/>
    <s v="Thai"/>
    <x v="18"/>
  </r>
  <r>
    <x v="72"/>
    <x v="6"/>
    <x v="10"/>
    <x v="5"/>
    <n v="14"/>
    <d v="2017-02-14T00:00:00"/>
    <d v="2017-02-14T00:00:00"/>
    <n v="70"/>
    <n v="5.2"/>
    <s v="English"/>
    <x v="3"/>
  </r>
  <r>
    <x v="73"/>
    <x v="6"/>
    <x v="7"/>
    <x v="5"/>
    <n v="5"/>
    <d v="2017-05-05T00:00:00"/>
    <d v="2017-05-05T00:00:00"/>
    <n v="81"/>
    <n v="5.2"/>
    <s v="English"/>
    <x v="3"/>
  </r>
  <r>
    <x v="74"/>
    <x v="6"/>
    <x v="3"/>
    <x v="1"/>
    <n v="7"/>
    <d v="2020-10-07T00:00:00"/>
    <d v="2020-10-07T00:00:00"/>
    <n v="103"/>
    <n v="5.2"/>
    <s v="English"/>
    <x v="3"/>
  </r>
  <r>
    <x v="75"/>
    <x v="6"/>
    <x v="7"/>
    <x v="2"/>
    <n v="25"/>
    <d v="2018-05-25T00:00:00"/>
    <d v="2018-05-25T00:00:00"/>
    <n v="94"/>
    <n v="5.2"/>
    <s v="English"/>
    <x v="3"/>
  </r>
  <r>
    <x v="76"/>
    <x v="29"/>
    <x v="7"/>
    <x v="0"/>
    <n v="24"/>
    <d v="2019-05-24T00:00:00"/>
    <d v="2019-05-24T00:00:00"/>
    <n v="98"/>
    <n v="5.2"/>
    <s v="English"/>
    <x v="3"/>
  </r>
  <r>
    <x v="77"/>
    <x v="6"/>
    <x v="8"/>
    <x v="5"/>
    <n v="14"/>
    <d v="2017-04-14T00:00:00"/>
    <d v="2017-04-14T00:00:00"/>
    <n v="131"/>
    <n v="5.2"/>
    <s v="English"/>
    <x v="3"/>
  </r>
  <r>
    <x v="78"/>
    <x v="30"/>
    <x v="7"/>
    <x v="0"/>
    <n v="17"/>
    <d v="2019-05-17T00:00:00"/>
    <d v="2019-05-17T00:00:00"/>
    <n v="87"/>
    <n v="5.2"/>
    <s v="English"/>
    <x v="3"/>
  </r>
  <r>
    <x v="79"/>
    <x v="31"/>
    <x v="7"/>
    <x v="0"/>
    <n v="14"/>
    <d v="2019-05-14T00:00:00"/>
    <d v="2019-05-14T00:00:00"/>
    <n v="60"/>
    <n v="5.2"/>
    <s v="English"/>
    <x v="3"/>
  </r>
  <r>
    <x v="80"/>
    <x v="0"/>
    <x v="10"/>
    <x v="3"/>
    <n v="5"/>
    <d v="2021-02-05T00:00:00"/>
    <d v="2021-02-05T00:00:00"/>
    <n v="112"/>
    <n v="5.2"/>
    <s v="English"/>
    <x v="3"/>
  </r>
  <r>
    <x v="81"/>
    <x v="32"/>
    <x v="9"/>
    <x v="0"/>
    <n v="13"/>
    <d v="2019-09-13T00:00:00"/>
    <d v="2019-09-13T00:00:00"/>
    <n v="102"/>
    <n v="5.2"/>
    <s v="English"/>
    <x v="3"/>
  </r>
  <r>
    <x v="82"/>
    <x v="9"/>
    <x v="4"/>
    <x v="1"/>
    <n v="27"/>
    <d v="2020-11-27T00:00:00"/>
    <d v="2020-11-27T00:00:00"/>
    <n v="99"/>
    <n v="5.2"/>
    <s v="Italian"/>
    <x v="2"/>
  </r>
  <r>
    <x v="83"/>
    <x v="6"/>
    <x v="8"/>
    <x v="2"/>
    <n v="27"/>
    <d v="2018-04-27T00:00:00"/>
    <d v="2018-04-27T00:00:00"/>
    <n v="116"/>
    <n v="5.2"/>
    <s v="English"/>
    <x v="3"/>
  </r>
  <r>
    <x v="84"/>
    <x v="10"/>
    <x v="4"/>
    <x v="2"/>
    <n v="30"/>
    <d v="2018-11-30T00:00:00"/>
    <d v="2018-11-30T00:00:00"/>
    <n v="92"/>
    <n v="5.3"/>
    <s v="English"/>
    <x v="3"/>
  </r>
  <r>
    <x v="85"/>
    <x v="6"/>
    <x v="0"/>
    <x v="0"/>
    <n v="30"/>
    <d v="2019-08-30T00:00:00"/>
    <d v="2019-08-30T00:00:00"/>
    <n v="83"/>
    <n v="5.3"/>
    <s v="French"/>
    <x v="10"/>
  </r>
  <r>
    <x v="86"/>
    <x v="1"/>
    <x v="8"/>
    <x v="1"/>
    <n v="30"/>
    <d v="2020-04-30T00:00:00"/>
    <d v="2020-04-30T00:00:00"/>
    <n v="97"/>
    <n v="5.3"/>
    <s v="English"/>
    <x v="3"/>
  </r>
  <r>
    <x v="87"/>
    <x v="9"/>
    <x v="0"/>
    <x v="1"/>
    <n v="12"/>
    <d v="2020-08-12T00:00:00"/>
    <d v="2020-08-12T00:00:00"/>
    <n v="112"/>
    <n v="5.3"/>
    <s v="Hindi"/>
    <x v="4"/>
  </r>
  <r>
    <x v="88"/>
    <x v="1"/>
    <x v="7"/>
    <x v="1"/>
    <n v="28"/>
    <d v="2020-05-28T00:00:00"/>
    <d v="2020-05-28T00:00:00"/>
    <n v="116"/>
    <n v="5.3"/>
    <s v="Spanish"/>
    <x v="1"/>
  </r>
  <r>
    <x v="89"/>
    <x v="1"/>
    <x v="9"/>
    <x v="2"/>
    <n v="7"/>
    <d v="2018-09-07T00:00:00"/>
    <d v="2018-09-07T00:00:00"/>
    <n v="102"/>
    <n v="5.3"/>
    <s v="French"/>
    <x v="10"/>
  </r>
  <r>
    <x v="90"/>
    <x v="15"/>
    <x v="8"/>
    <x v="3"/>
    <n v="29"/>
    <d v="2021-04-29T00:00:00"/>
    <d v="2021-04-29T00:00:00"/>
    <n v="121"/>
    <n v="5.3"/>
    <s v="English"/>
    <x v="3"/>
  </r>
  <r>
    <x v="91"/>
    <x v="10"/>
    <x v="5"/>
    <x v="2"/>
    <n v="24"/>
    <d v="2018-06-24T00:00:00"/>
    <d v="2018-06-24T00:00:00"/>
    <n v="95"/>
    <n v="5.3"/>
    <s v="French"/>
    <x v="10"/>
  </r>
  <r>
    <x v="92"/>
    <x v="9"/>
    <x v="8"/>
    <x v="0"/>
    <n v="12"/>
    <d v="2019-04-12T00:00:00"/>
    <d v="2019-04-12T00:00:00"/>
    <n v="93"/>
    <n v="5.3"/>
    <s v="Spanish"/>
    <x v="1"/>
  </r>
  <r>
    <x v="93"/>
    <x v="9"/>
    <x v="0"/>
    <x v="4"/>
    <n v="26"/>
    <d v="2016-08-26T00:00:00"/>
    <d v="2016-08-26T00:00:00"/>
    <n v="92"/>
    <n v="5.3"/>
    <s v="English"/>
    <x v="3"/>
  </r>
  <r>
    <x v="94"/>
    <x v="33"/>
    <x v="3"/>
    <x v="1"/>
    <n v="15"/>
    <d v="2020-10-15T00:00:00"/>
    <d v="2020-10-15T00:00:00"/>
    <n v="98"/>
    <n v="5.4"/>
    <s v="English"/>
    <x v="3"/>
  </r>
  <r>
    <x v="95"/>
    <x v="10"/>
    <x v="1"/>
    <x v="0"/>
    <n v="5"/>
    <d v="2019-12-05T00:00:00"/>
    <d v="2019-12-05T00:00:00"/>
    <n v="85"/>
    <n v="5.4"/>
    <s v="English"/>
    <x v="3"/>
  </r>
  <r>
    <x v="96"/>
    <x v="6"/>
    <x v="7"/>
    <x v="0"/>
    <n v="3"/>
    <d v="2019-05-03T00:00:00"/>
    <d v="2019-05-03T00:00:00"/>
    <n v="78"/>
    <n v="5.4"/>
    <s v="Spanish"/>
    <x v="1"/>
  </r>
  <r>
    <x v="97"/>
    <x v="9"/>
    <x v="9"/>
    <x v="1"/>
    <n v="18"/>
    <d v="2020-09-18T00:00:00"/>
    <d v="2020-09-18T00:00:00"/>
    <n v="120"/>
    <n v="5.4"/>
    <s v="Hindi"/>
    <x v="4"/>
  </r>
  <r>
    <x v="98"/>
    <x v="34"/>
    <x v="9"/>
    <x v="1"/>
    <n v="2"/>
    <d v="2020-09-02T00:00:00"/>
    <d v="2020-09-02T00:00:00"/>
    <n v="92"/>
    <n v="5.4"/>
    <s v="German"/>
    <x v="14"/>
  </r>
  <r>
    <x v="99"/>
    <x v="35"/>
    <x v="6"/>
    <x v="2"/>
    <n v="23"/>
    <d v="2018-03-23T00:00:00"/>
    <d v="2018-03-23T00:00:00"/>
    <n v="101"/>
    <n v="5.4"/>
    <s v="English"/>
    <x v="3"/>
  </r>
  <r>
    <x v="100"/>
    <x v="1"/>
    <x v="6"/>
    <x v="1"/>
    <n v="6"/>
    <d v="2020-03-06T00:00:00"/>
    <d v="2020-03-06T00:00:00"/>
    <n v="119"/>
    <n v="5.4"/>
    <s v="Hindi"/>
    <x v="4"/>
  </r>
  <r>
    <x v="101"/>
    <x v="15"/>
    <x v="3"/>
    <x v="0"/>
    <n v="4"/>
    <d v="2019-10-04T00:00:00"/>
    <d v="2019-10-04T00:00:00"/>
    <n v="101"/>
    <n v="5.4"/>
    <s v="English"/>
    <x v="3"/>
  </r>
  <r>
    <x v="102"/>
    <x v="9"/>
    <x v="8"/>
    <x v="3"/>
    <n v="2"/>
    <d v="2021-04-02T00:00:00"/>
    <d v="2021-04-02T00:00:00"/>
    <n v="112"/>
    <n v="5.4"/>
    <s v="French"/>
    <x v="10"/>
  </r>
  <r>
    <x v="103"/>
    <x v="6"/>
    <x v="0"/>
    <x v="5"/>
    <n v="11"/>
    <d v="2017-08-11T00:00:00"/>
    <d v="2017-08-11T00:00:00"/>
    <n v="96"/>
    <n v="5.4"/>
    <s v="English"/>
    <x v="3"/>
  </r>
  <r>
    <x v="104"/>
    <x v="36"/>
    <x v="2"/>
    <x v="3"/>
    <n v="15"/>
    <d v="2021-01-15T00:00:00"/>
    <d v="2021-01-15T00:00:00"/>
    <n v="114"/>
    <n v="5.4"/>
    <s v="English"/>
    <x v="3"/>
  </r>
  <r>
    <x v="105"/>
    <x v="10"/>
    <x v="4"/>
    <x v="1"/>
    <n v="19"/>
    <d v="2020-11-19T00:00:00"/>
    <d v="2020-11-19T00:00:00"/>
    <n v="97"/>
    <n v="5.4"/>
    <s v="English"/>
    <x v="3"/>
  </r>
  <r>
    <x v="106"/>
    <x v="37"/>
    <x v="11"/>
    <x v="1"/>
    <n v="1"/>
    <d v="2020-07-01T00:00:00"/>
    <d v="2020-07-01T00:00:00"/>
    <n v="101"/>
    <n v="5.4"/>
    <s v="Italian"/>
    <x v="2"/>
  </r>
  <r>
    <x v="107"/>
    <x v="38"/>
    <x v="1"/>
    <x v="6"/>
    <n v="4"/>
    <d v="2015-12-04T00:00:00"/>
    <d v="2015-12-04T00:00:00"/>
    <n v="56"/>
    <n v="5.5"/>
    <s v="English"/>
    <x v="3"/>
  </r>
  <r>
    <x v="108"/>
    <x v="39"/>
    <x v="3"/>
    <x v="2"/>
    <n v="26"/>
    <d v="2018-10-26T00:00:00"/>
    <d v="2018-10-26T00:00:00"/>
    <n v="100"/>
    <n v="5.5"/>
    <s v="English"/>
    <x v="3"/>
  </r>
  <r>
    <x v="109"/>
    <x v="1"/>
    <x v="1"/>
    <x v="0"/>
    <n v="1"/>
    <d v="2019-12-01T00:00:00"/>
    <d v="2019-12-01T00:00:00"/>
    <n v="94"/>
    <n v="5.5"/>
    <s v="Filipino"/>
    <x v="13"/>
  </r>
  <r>
    <x v="110"/>
    <x v="6"/>
    <x v="8"/>
    <x v="3"/>
    <n v="28"/>
    <d v="2021-04-28T00:00:00"/>
    <d v="2021-04-28T00:00:00"/>
    <n v="94"/>
    <n v="5.5"/>
    <s v="Portuguese"/>
    <x v="12"/>
  </r>
  <r>
    <x v="111"/>
    <x v="0"/>
    <x v="3"/>
    <x v="0"/>
    <n v="1"/>
    <d v="2019-10-01T00:00:00"/>
    <s v="October 16. 2019"/>
    <n v="21"/>
    <n v="5.5"/>
    <s v="English"/>
    <x v="3"/>
  </r>
  <r>
    <x v="112"/>
    <x v="6"/>
    <x v="4"/>
    <x v="0"/>
    <n v="15"/>
    <d v="2019-11-15T00:00:00"/>
    <d v="2019-11-15T00:00:00"/>
    <n v="104"/>
    <n v="5.5"/>
    <s v="Hindi"/>
    <x v="4"/>
  </r>
  <r>
    <x v="113"/>
    <x v="31"/>
    <x v="10"/>
    <x v="0"/>
    <n v="8"/>
    <d v="2019-02-08T00:00:00"/>
    <d v="2019-02-08T00:00:00"/>
    <n v="63"/>
    <n v="5.5"/>
    <s v="English"/>
    <x v="3"/>
  </r>
  <r>
    <x v="114"/>
    <x v="10"/>
    <x v="8"/>
    <x v="1"/>
    <n v="10"/>
    <d v="2020-04-10T00:00:00"/>
    <d v="2020-04-10T00:00:00"/>
    <n v="100"/>
    <n v="5.5"/>
    <s v="English"/>
    <x v="3"/>
  </r>
  <r>
    <x v="115"/>
    <x v="40"/>
    <x v="10"/>
    <x v="2"/>
    <n v="23"/>
    <d v="2018-02-23T00:00:00"/>
    <d v="2018-02-23T00:00:00"/>
    <n v="126"/>
    <n v="5.5"/>
    <s v="English"/>
    <x v="3"/>
  </r>
  <r>
    <x v="116"/>
    <x v="41"/>
    <x v="3"/>
    <x v="1"/>
    <n v="2"/>
    <d v="2020-10-02T00:00:00"/>
    <d v="2020-10-02T00:00:00"/>
    <n v="106"/>
    <n v="5.5"/>
    <s v="English"/>
    <x v="3"/>
  </r>
  <r>
    <x v="117"/>
    <x v="1"/>
    <x v="10"/>
    <x v="3"/>
    <n v="11"/>
    <d v="2021-02-11T00:00:00"/>
    <d v="2021-02-11T00:00:00"/>
    <n v="86"/>
    <n v="5.5"/>
    <s v="Swedish"/>
    <x v="19"/>
  </r>
  <r>
    <x v="118"/>
    <x v="42"/>
    <x v="8"/>
    <x v="3"/>
    <n v="15"/>
    <d v="2021-04-15T00:00:00"/>
    <d v="2021-04-15T00:00:00"/>
    <n v="142"/>
    <n v="5.5"/>
    <s v="Japanese"/>
    <x v="20"/>
  </r>
  <r>
    <x v="119"/>
    <x v="6"/>
    <x v="2"/>
    <x v="2"/>
    <n v="19"/>
    <d v="2018-01-19T00:00:00"/>
    <d v="2018-01-19T00:00:00"/>
    <n v="108"/>
    <n v="5.5"/>
    <s v="English"/>
    <x v="3"/>
  </r>
  <r>
    <x v="120"/>
    <x v="30"/>
    <x v="10"/>
    <x v="2"/>
    <n v="4"/>
    <d v="2018-02-04T00:00:00"/>
    <d v="2018-02-04T00:00:00"/>
    <n v="102"/>
    <n v="5.5"/>
    <s v="English"/>
    <x v="3"/>
  </r>
  <r>
    <x v="121"/>
    <x v="10"/>
    <x v="4"/>
    <x v="0"/>
    <n v="21"/>
    <d v="2019-11-21T00:00:00"/>
    <d v="2019-11-21T00:00:00"/>
    <n v="92"/>
    <n v="5.5"/>
    <s v="English"/>
    <x v="3"/>
  </r>
  <r>
    <x v="122"/>
    <x v="43"/>
    <x v="11"/>
    <x v="2"/>
    <n v="6"/>
    <d v="2018-07-06T00:00:00"/>
    <d v="2018-07-06T00:00:00"/>
    <n v="83"/>
    <n v="5.5"/>
    <s v="English"/>
    <x v="3"/>
  </r>
  <r>
    <x v="123"/>
    <x v="44"/>
    <x v="0"/>
    <x v="2"/>
    <n v="10"/>
    <d v="2018-08-10T00:00:00"/>
    <d v="2018-08-10T00:00:00"/>
    <n v="94"/>
    <n v="5.5"/>
    <s v="English"/>
    <x v="3"/>
  </r>
  <r>
    <x v="124"/>
    <x v="6"/>
    <x v="8"/>
    <x v="0"/>
    <n v="5"/>
    <d v="2019-04-05T00:00:00"/>
    <d v="2019-04-05T00:00:00"/>
    <n v="92"/>
    <n v="5.5"/>
    <s v="English"/>
    <x v="3"/>
  </r>
  <r>
    <x v="125"/>
    <x v="6"/>
    <x v="7"/>
    <x v="0"/>
    <n v="10"/>
    <d v="2019-05-10T00:00:00"/>
    <d v="2019-05-10T00:00:00"/>
    <n v="103"/>
    <n v="5.5"/>
    <s v="English"/>
    <x v="3"/>
  </r>
  <r>
    <x v="126"/>
    <x v="44"/>
    <x v="3"/>
    <x v="5"/>
    <n v="12"/>
    <d v="2017-10-12T00:00:00"/>
    <d v="2017-10-12T00:00:00"/>
    <n v="89"/>
    <n v="5.6"/>
    <s v="Spanish"/>
    <x v="21"/>
  </r>
  <r>
    <x v="127"/>
    <x v="6"/>
    <x v="11"/>
    <x v="4"/>
    <n v="7"/>
    <d v="2016-07-07T00:00:00"/>
    <d v="2016-07-07T00:00:00"/>
    <n v="95"/>
    <n v="5.6"/>
    <s v="English"/>
    <x v="3"/>
  </r>
  <r>
    <x v="128"/>
    <x v="32"/>
    <x v="2"/>
    <x v="3"/>
    <n v="15"/>
    <d v="2021-01-15T00:00:00"/>
    <d v="2021-01-15T00:00:00"/>
    <n v="103"/>
    <n v="5.6"/>
    <s v="Portuguese"/>
    <x v="12"/>
  </r>
  <r>
    <x v="129"/>
    <x v="10"/>
    <x v="0"/>
    <x v="0"/>
    <n v="29"/>
    <d v="2019-08-29T00:00:00"/>
    <d v="2019-08-29T00:00:00"/>
    <n v="97"/>
    <n v="5.6"/>
    <s v="English"/>
    <x v="3"/>
  </r>
  <r>
    <x v="130"/>
    <x v="1"/>
    <x v="9"/>
    <x v="2"/>
    <n v="28"/>
    <d v="2018-09-28T00:00:00"/>
    <d v="2018-09-28T00:00:00"/>
    <n v="125"/>
    <n v="5.6"/>
    <s v="English"/>
    <x v="3"/>
  </r>
  <r>
    <x v="131"/>
    <x v="10"/>
    <x v="9"/>
    <x v="1"/>
    <n v="3"/>
    <d v="2020-09-03T00:00:00"/>
    <d v="2020-09-03T00:00:00"/>
    <n v="91"/>
    <n v="5.6"/>
    <s v="English"/>
    <x v="3"/>
  </r>
  <r>
    <x v="132"/>
    <x v="45"/>
    <x v="5"/>
    <x v="1"/>
    <n v="19"/>
    <d v="2020-06-19T00:00:00"/>
    <d v="2020-06-19T00:00:00"/>
    <n v="90"/>
    <n v="5.6"/>
    <s v="Turkish"/>
    <x v="5"/>
  </r>
  <r>
    <x v="133"/>
    <x v="31"/>
    <x v="3"/>
    <x v="1"/>
    <n v="27"/>
    <d v="2020-10-27T00:00:00"/>
    <d v="2020-10-27T00:00:00"/>
    <n v="49"/>
    <n v="5.6"/>
    <s v="English"/>
    <x v="3"/>
  </r>
  <r>
    <x v="134"/>
    <x v="32"/>
    <x v="2"/>
    <x v="0"/>
    <n v="11"/>
    <d v="2019-01-11T00:00:00"/>
    <d v="2019-01-11T00:00:00"/>
    <n v="98"/>
    <n v="5.6"/>
    <s v="English"/>
    <x v="3"/>
  </r>
  <r>
    <x v="135"/>
    <x v="25"/>
    <x v="10"/>
    <x v="3"/>
    <n v="5"/>
    <d v="2021-02-05T00:00:00"/>
    <d v="2021-02-05T00:00:00"/>
    <n v="107"/>
    <n v="5.6"/>
    <s v="Italian"/>
    <x v="2"/>
  </r>
  <r>
    <x v="136"/>
    <x v="30"/>
    <x v="1"/>
    <x v="1"/>
    <n v="23"/>
    <d v="2020-12-23T00:00:00"/>
    <d v="2020-12-23T00:00:00"/>
    <n v="118"/>
    <n v="5.6"/>
    <s v="English"/>
    <x v="3"/>
  </r>
  <r>
    <x v="137"/>
    <x v="1"/>
    <x v="9"/>
    <x v="1"/>
    <n v="16"/>
    <d v="2020-09-16T00:00:00"/>
    <d v="2020-09-16T00:00:00"/>
    <n v="94"/>
    <n v="5.6"/>
    <s v="Spanish"/>
    <x v="1"/>
  </r>
  <r>
    <x v="138"/>
    <x v="6"/>
    <x v="0"/>
    <x v="1"/>
    <n v="21"/>
    <d v="2020-08-21T00:00:00"/>
    <d v="2020-08-21T00:00:00"/>
    <n v="103"/>
    <n v="5.6"/>
    <s v="English"/>
    <x v="3"/>
  </r>
  <r>
    <x v="139"/>
    <x v="46"/>
    <x v="3"/>
    <x v="1"/>
    <n v="2"/>
    <d v="2020-10-02T00:00:00"/>
    <d v="2020-10-02T00:00:00"/>
    <n v="86"/>
    <n v="5.6"/>
    <s v="English"/>
    <x v="3"/>
  </r>
  <r>
    <x v="140"/>
    <x v="0"/>
    <x v="8"/>
    <x v="3"/>
    <n v="14"/>
    <d v="2021-04-14T00:00:00"/>
    <d v="2021-04-14T00:00:00"/>
    <n v="83"/>
    <n v="5.6"/>
    <s v="English"/>
    <x v="3"/>
  </r>
  <r>
    <x v="141"/>
    <x v="47"/>
    <x v="6"/>
    <x v="3"/>
    <n v="26"/>
    <d v="2021-03-26T00:00:00"/>
    <d v="2021-03-26T00:00:00"/>
    <n v="97"/>
    <n v="5.7"/>
    <s v="English"/>
    <x v="3"/>
  </r>
  <r>
    <x v="142"/>
    <x v="48"/>
    <x v="6"/>
    <x v="3"/>
    <n v="25"/>
    <d v="2021-03-25T00:00:00"/>
    <d v="2021-03-25T00:00:00"/>
    <n v="99"/>
    <n v="5.7"/>
    <s v="Italian"/>
    <x v="2"/>
  </r>
  <r>
    <x v="143"/>
    <x v="25"/>
    <x v="1"/>
    <x v="5"/>
    <n v="15"/>
    <d v="2017-12-15T00:00:00"/>
    <d v="2017-12-15T00:00:00"/>
    <n v="104"/>
    <n v="5.7"/>
    <s v="English"/>
    <x v="3"/>
  </r>
  <r>
    <x v="144"/>
    <x v="49"/>
    <x v="9"/>
    <x v="1"/>
    <n v="11"/>
    <d v="2020-09-11T00:00:00"/>
    <d v="2020-09-11T00:00:00"/>
    <n v="102"/>
    <n v="5.7"/>
    <s v="Spanish"/>
    <x v="1"/>
  </r>
  <r>
    <x v="145"/>
    <x v="50"/>
    <x v="1"/>
    <x v="5"/>
    <n v="8"/>
    <d v="2017-12-08T00:00:00"/>
    <d v="2017-12-08T00:00:00"/>
    <n v="89"/>
    <n v="5.7"/>
    <s v="English"/>
    <x v="3"/>
  </r>
  <r>
    <x v="146"/>
    <x v="15"/>
    <x v="3"/>
    <x v="0"/>
    <n v="18"/>
    <d v="2019-10-18T00:00:00"/>
    <d v="2019-10-18T00:00:00"/>
    <n v="98"/>
    <n v="5.7"/>
    <s v="English"/>
    <x v="3"/>
  </r>
  <r>
    <x v="147"/>
    <x v="10"/>
    <x v="3"/>
    <x v="1"/>
    <n v="9"/>
    <d v="2020-10-09T00:00:00"/>
    <d v="2020-10-09T00:00:00"/>
    <n v="125"/>
    <n v="5.7"/>
    <s v="Hindi"/>
    <x v="4"/>
  </r>
  <r>
    <x v="148"/>
    <x v="9"/>
    <x v="7"/>
    <x v="0"/>
    <n v="16"/>
    <d v="2019-05-16T00:00:00"/>
    <d v="2019-05-16T00:00:00"/>
    <n v="89"/>
    <n v="5.7"/>
    <s v="English"/>
    <x v="3"/>
  </r>
  <r>
    <x v="149"/>
    <x v="6"/>
    <x v="2"/>
    <x v="0"/>
    <n v="4"/>
    <d v="2019-01-04T00:00:00"/>
    <d v="2019-01-04T00:00:00"/>
    <n v="94"/>
    <n v="5.7"/>
    <s v="English"/>
    <x v="3"/>
  </r>
  <r>
    <x v="150"/>
    <x v="51"/>
    <x v="9"/>
    <x v="5"/>
    <n v="1"/>
    <d v="2017-09-01T00:00:00"/>
    <d v="2017-09-01T00:00:00"/>
    <n v="94"/>
    <n v="5.7"/>
    <s v="English"/>
    <x v="3"/>
  </r>
  <r>
    <x v="151"/>
    <x v="0"/>
    <x v="5"/>
    <x v="1"/>
    <n v="18"/>
    <d v="2020-06-18T00:00:00"/>
    <d v="2020-06-18T00:00:00"/>
    <n v="85"/>
    <n v="5.7"/>
    <s v="Thai"/>
    <x v="18"/>
  </r>
  <r>
    <x v="152"/>
    <x v="0"/>
    <x v="1"/>
    <x v="2"/>
    <n v="12"/>
    <d v="2018-12-12T00:00:00"/>
    <d v="2018-12-12T00:00:00"/>
    <n v="34"/>
    <n v="5.7"/>
    <s v="English"/>
    <x v="3"/>
  </r>
  <r>
    <x v="153"/>
    <x v="5"/>
    <x v="11"/>
    <x v="0"/>
    <n v="12"/>
    <d v="2019-07-12T00:00:00"/>
    <d v="2019-07-12T00:00:00"/>
    <n v="86"/>
    <n v="5.7"/>
    <s v="English"/>
    <x v="3"/>
  </r>
  <r>
    <x v="154"/>
    <x v="1"/>
    <x v="8"/>
    <x v="3"/>
    <n v="14"/>
    <d v="2021-04-14T00:00:00"/>
    <d v="2021-04-14T00:00:00"/>
    <n v="91"/>
    <n v="5.7"/>
    <s v="Polish"/>
    <x v="15"/>
  </r>
  <r>
    <x v="155"/>
    <x v="11"/>
    <x v="7"/>
    <x v="4"/>
    <n v="27"/>
    <d v="2016-05-27T00:00:00"/>
    <d v="2016-05-27T00:00:00"/>
    <n v="108"/>
    <n v="5.7"/>
    <s v="English"/>
    <x v="3"/>
  </r>
  <r>
    <x v="156"/>
    <x v="10"/>
    <x v="4"/>
    <x v="2"/>
    <n v="2"/>
    <d v="2018-11-02T00:00:00"/>
    <d v="2018-11-02T00:00:00"/>
    <n v="95"/>
    <n v="5.7"/>
    <s v="English"/>
    <x v="3"/>
  </r>
  <r>
    <x v="157"/>
    <x v="52"/>
    <x v="7"/>
    <x v="3"/>
    <n v="14"/>
    <d v="2021-05-14T00:00:00"/>
    <d v="2021-05-14T00:00:00"/>
    <n v="100"/>
    <n v="5.7"/>
    <s v="English"/>
    <x v="3"/>
  </r>
  <r>
    <x v="158"/>
    <x v="6"/>
    <x v="7"/>
    <x v="1"/>
    <n v="13"/>
    <d v="2020-05-13T00:00:00"/>
    <d v="2020-05-13T00:00:00"/>
    <n v="90"/>
    <n v="5.7"/>
    <s v="English"/>
    <x v="3"/>
  </r>
  <r>
    <x v="159"/>
    <x v="1"/>
    <x v="10"/>
    <x v="0"/>
    <n v="1"/>
    <d v="2019-02-01T00:00:00"/>
    <d v="2019-02-01T00:00:00"/>
    <n v="112"/>
    <n v="5.7"/>
    <s v="English"/>
    <x v="3"/>
  </r>
  <r>
    <x v="160"/>
    <x v="6"/>
    <x v="6"/>
    <x v="3"/>
    <n v="12"/>
    <d v="2021-03-12T00:00:00"/>
    <d v="2021-03-12T00:00:00"/>
    <n v="86"/>
    <n v="5.7"/>
    <s v="English"/>
    <x v="3"/>
  </r>
  <r>
    <x v="161"/>
    <x v="32"/>
    <x v="6"/>
    <x v="0"/>
    <n v="29"/>
    <d v="2019-03-29T00:00:00"/>
    <d v="2019-03-29T00:00:00"/>
    <n v="124"/>
    <n v="5.8"/>
    <s v="Marathi"/>
    <x v="17"/>
  </r>
  <r>
    <x v="162"/>
    <x v="10"/>
    <x v="1"/>
    <x v="1"/>
    <n v="14"/>
    <d v="2020-12-14T00:00:00"/>
    <d v="2020-12-14T00:00:00"/>
    <n v="107"/>
    <n v="5.8"/>
    <s v="English"/>
    <x v="3"/>
  </r>
  <r>
    <x v="163"/>
    <x v="10"/>
    <x v="4"/>
    <x v="5"/>
    <n v="17"/>
    <d v="2017-11-17T00:00:00"/>
    <d v="2017-11-17T00:00:00"/>
    <n v="92"/>
    <n v="5.8"/>
    <s v="English"/>
    <x v="3"/>
  </r>
  <r>
    <x v="164"/>
    <x v="9"/>
    <x v="7"/>
    <x v="1"/>
    <n v="1"/>
    <d v="2020-05-01T00:00:00"/>
    <d v="2020-05-01T00:00:00"/>
    <n v="121"/>
    <n v="5.8"/>
    <s v="English"/>
    <x v="3"/>
  </r>
  <r>
    <x v="165"/>
    <x v="9"/>
    <x v="4"/>
    <x v="0"/>
    <n v="1"/>
    <d v="2019-11-01T00:00:00"/>
    <d v="2019-11-01T00:00:00"/>
    <n v="90"/>
    <n v="5.8"/>
    <s v="English"/>
    <x v="3"/>
  </r>
  <r>
    <x v="166"/>
    <x v="53"/>
    <x v="1"/>
    <x v="4"/>
    <n v="16"/>
    <d v="2016-12-16T00:00:00"/>
    <d v="2016-12-16T00:00:00"/>
    <n v="104"/>
    <n v="5.8"/>
    <s v="English"/>
    <x v="3"/>
  </r>
  <r>
    <x v="167"/>
    <x v="6"/>
    <x v="8"/>
    <x v="2"/>
    <n v="27"/>
    <d v="2018-04-27T00:00:00"/>
    <d v="2018-04-27T00:00:00"/>
    <n v="92"/>
    <n v="5.8"/>
    <s v="English"/>
    <x v="3"/>
  </r>
  <r>
    <x v="168"/>
    <x v="9"/>
    <x v="5"/>
    <x v="1"/>
    <n v="5"/>
    <d v="2020-06-05T00:00:00"/>
    <d v="2020-06-05T00:00:00"/>
    <n v="114"/>
    <n v="5.8"/>
    <s v="Hindi"/>
    <x v="4"/>
  </r>
  <r>
    <x v="169"/>
    <x v="9"/>
    <x v="0"/>
    <x v="1"/>
    <n v="21"/>
    <d v="2020-08-21T00:00:00"/>
    <d v="2020-08-21T00:00:00"/>
    <n v="98"/>
    <n v="5.8"/>
    <s v="Hindi"/>
    <x v="4"/>
  </r>
  <r>
    <x v="170"/>
    <x v="54"/>
    <x v="11"/>
    <x v="2"/>
    <n v="27"/>
    <d v="2018-07-27T00:00:00"/>
    <d v="2018-07-27T00:00:00"/>
    <n v="95"/>
    <n v="5.8"/>
    <s v="English"/>
    <x v="3"/>
  </r>
  <r>
    <x v="171"/>
    <x v="10"/>
    <x v="6"/>
    <x v="2"/>
    <n v="30"/>
    <d v="2018-03-30T00:00:00"/>
    <d v="2018-03-30T00:00:00"/>
    <n v="78"/>
    <n v="5.8"/>
    <s v="English"/>
    <x v="3"/>
  </r>
  <r>
    <x v="172"/>
    <x v="1"/>
    <x v="7"/>
    <x v="3"/>
    <n v="14"/>
    <d v="2021-05-14T00:00:00"/>
    <d v="2021-05-14T00:00:00"/>
    <n v="107"/>
    <n v="5.8"/>
    <s v="English"/>
    <x v="3"/>
  </r>
  <r>
    <x v="173"/>
    <x v="10"/>
    <x v="4"/>
    <x v="0"/>
    <n v="8"/>
    <d v="2019-11-08T00:00:00"/>
    <d v="2019-11-08T00:00:00"/>
    <n v="92"/>
    <n v="5.8"/>
    <s v="English"/>
    <x v="3"/>
  </r>
  <r>
    <x v="174"/>
    <x v="55"/>
    <x v="3"/>
    <x v="4"/>
    <n v="13"/>
    <d v="2016-10-13T00:00:00"/>
    <d v="2016-10-13T00:00:00"/>
    <n v="95"/>
    <n v="5.8"/>
    <s v="English"/>
    <x v="3"/>
  </r>
  <r>
    <x v="175"/>
    <x v="10"/>
    <x v="4"/>
    <x v="1"/>
    <n v="5"/>
    <d v="2020-11-05T00:00:00"/>
    <d v="2020-11-05T00:00:00"/>
    <n v="96"/>
    <n v="5.8"/>
    <s v="English"/>
    <x v="3"/>
  </r>
  <r>
    <x v="176"/>
    <x v="32"/>
    <x v="4"/>
    <x v="2"/>
    <n v="30"/>
    <d v="2018-11-30T00:00:00"/>
    <d v="2018-11-30T00:00:00"/>
    <n v="118"/>
    <n v="5.8"/>
    <s v="Hindi"/>
    <x v="4"/>
  </r>
  <r>
    <x v="177"/>
    <x v="10"/>
    <x v="8"/>
    <x v="1"/>
    <n v="30"/>
    <d v="2020-04-30T00:00:00"/>
    <d v="2020-04-30T00:00:00"/>
    <n v="105"/>
    <n v="5.8"/>
    <s v="Portuguese"/>
    <x v="12"/>
  </r>
  <r>
    <x v="178"/>
    <x v="56"/>
    <x v="8"/>
    <x v="1"/>
    <n v="17"/>
    <d v="2020-04-17T00:00:00"/>
    <d v="2020-04-17T00:00:00"/>
    <n v="94"/>
    <n v="5.8"/>
    <s v="German"/>
    <x v="14"/>
  </r>
  <r>
    <x v="179"/>
    <x v="57"/>
    <x v="8"/>
    <x v="5"/>
    <n v="28"/>
    <d v="2017-04-28T00:00:00"/>
    <d v="2017-04-28T00:00:00"/>
    <n v="52"/>
    <n v="5.8"/>
    <s v="English"/>
    <x v="3"/>
  </r>
  <r>
    <x v="180"/>
    <x v="58"/>
    <x v="9"/>
    <x v="2"/>
    <n v="7"/>
    <d v="2018-09-07T00:00:00"/>
    <d v="2018-09-07T00:00:00"/>
    <n v="105"/>
    <n v="5.8"/>
    <s v="English"/>
    <x v="3"/>
  </r>
  <r>
    <x v="181"/>
    <x v="50"/>
    <x v="8"/>
    <x v="5"/>
    <n v="28"/>
    <d v="2017-04-28T00:00:00"/>
    <d v="2017-04-28T00:00:00"/>
    <n v="95"/>
    <n v="5.8"/>
    <s v="English"/>
    <x v="3"/>
  </r>
  <r>
    <x v="182"/>
    <x v="56"/>
    <x v="8"/>
    <x v="4"/>
    <n v="29"/>
    <d v="2016-04-29T00:00:00"/>
    <d v="2016-04-29T00:00:00"/>
    <n v="100"/>
    <n v="5.8"/>
    <s v="English"/>
    <x v="3"/>
  </r>
  <r>
    <x v="183"/>
    <x v="54"/>
    <x v="5"/>
    <x v="2"/>
    <n v="29"/>
    <d v="2018-06-29T00:00:00"/>
    <d v="2018-06-29T00:00:00"/>
    <n v="97"/>
    <n v="5.8"/>
    <s v="English"/>
    <x v="3"/>
  </r>
  <r>
    <x v="184"/>
    <x v="6"/>
    <x v="0"/>
    <x v="2"/>
    <n v="24"/>
    <d v="2018-08-24T00:00:00"/>
    <d v="2018-08-24T00:00:00"/>
    <n v="89"/>
    <n v="5.8"/>
    <s v="English"/>
    <x v="3"/>
  </r>
  <r>
    <x v="185"/>
    <x v="59"/>
    <x v="9"/>
    <x v="1"/>
    <n v="10"/>
    <d v="2020-09-10T00:00:00"/>
    <d v="2020-09-10T00:00:00"/>
    <n v="102"/>
    <n v="5.8"/>
    <s v="English"/>
    <x v="3"/>
  </r>
  <r>
    <x v="186"/>
    <x v="60"/>
    <x v="1"/>
    <x v="1"/>
    <n v="7"/>
    <d v="2020-12-07T00:00:00"/>
    <d v="2020-12-07T00:00:00"/>
    <n v="96"/>
    <n v="5.8"/>
    <s v="Dutch"/>
    <x v="9"/>
  </r>
  <r>
    <x v="187"/>
    <x v="10"/>
    <x v="11"/>
    <x v="1"/>
    <n v="24"/>
    <d v="2020-07-24T00:00:00"/>
    <d v="2020-07-24T00:00:00"/>
    <n v="131"/>
    <n v="5.8"/>
    <s v="English"/>
    <x v="3"/>
  </r>
  <r>
    <x v="188"/>
    <x v="10"/>
    <x v="8"/>
    <x v="0"/>
    <n v="12"/>
    <d v="2019-04-12T00:00:00"/>
    <d v="2019-04-12T00:00:00"/>
    <n v="89"/>
    <n v="5.8"/>
    <s v="English"/>
    <x v="3"/>
  </r>
  <r>
    <x v="189"/>
    <x v="9"/>
    <x v="4"/>
    <x v="1"/>
    <n v="11"/>
    <d v="2020-11-11T00:00:00"/>
    <d v="2020-11-11T00:00:00"/>
    <n v="93"/>
    <n v="5.8"/>
    <s v="German"/>
    <x v="14"/>
  </r>
  <r>
    <x v="190"/>
    <x v="10"/>
    <x v="3"/>
    <x v="1"/>
    <n v="2"/>
    <d v="2020-10-02T00:00:00"/>
    <d v="2020-10-02T00:00:00"/>
    <n v="111"/>
    <n v="5.8"/>
    <s v="Spanish"/>
    <x v="1"/>
  </r>
  <r>
    <x v="191"/>
    <x v="9"/>
    <x v="8"/>
    <x v="2"/>
    <n v="6"/>
    <d v="2018-04-06T00:00:00"/>
    <d v="2018-04-06T00:00:00"/>
    <n v="75"/>
    <n v="5.9"/>
    <s v="English"/>
    <x v="3"/>
  </r>
  <r>
    <x v="192"/>
    <x v="1"/>
    <x v="2"/>
    <x v="1"/>
    <n v="17"/>
    <d v="2020-01-17T00:00:00"/>
    <d v="2020-01-17T00:00:00"/>
    <n v="120"/>
    <n v="5.9"/>
    <s v="English"/>
    <x v="3"/>
  </r>
  <r>
    <x v="193"/>
    <x v="61"/>
    <x v="8"/>
    <x v="2"/>
    <n v="6"/>
    <d v="2018-04-06T00:00:00"/>
    <d v="2018-04-06T00:00:00"/>
    <n v="96"/>
    <n v="5.9"/>
    <s v="English"/>
    <x v="3"/>
  </r>
  <r>
    <x v="194"/>
    <x v="62"/>
    <x v="7"/>
    <x v="3"/>
    <n v="21"/>
    <d v="2021-05-21T00:00:00"/>
    <d v="2021-05-21T00:00:00"/>
    <n v="148"/>
    <n v="5.9"/>
    <s v="English"/>
    <x v="3"/>
  </r>
  <r>
    <x v="195"/>
    <x v="63"/>
    <x v="4"/>
    <x v="2"/>
    <n v="16"/>
    <d v="2018-11-16T00:00:00"/>
    <d v="2018-11-16T00:00:00"/>
    <n v="94"/>
    <n v="5.9"/>
    <s v="English"/>
    <x v="3"/>
  </r>
  <r>
    <x v="196"/>
    <x v="4"/>
    <x v="4"/>
    <x v="0"/>
    <n v="15"/>
    <d v="2019-11-15T00:00:00"/>
    <d v="2019-11-15T00:00:00"/>
    <n v="107"/>
    <n v="5.9"/>
    <s v="English"/>
    <x v="3"/>
  </r>
  <r>
    <x v="197"/>
    <x v="55"/>
    <x v="11"/>
    <x v="0"/>
    <n v="16"/>
    <d v="2019-07-16T00:00:00"/>
    <d v="2019-07-16T00:00:00"/>
    <n v="32"/>
    <n v="5.9"/>
    <s v="English"/>
    <x v="3"/>
  </r>
  <r>
    <x v="198"/>
    <x v="9"/>
    <x v="10"/>
    <x v="1"/>
    <n v="7"/>
    <d v="2020-02-07T00:00:00"/>
    <d v="2020-02-07T00:00:00"/>
    <n v="104"/>
    <n v="5.9"/>
    <s v="English"/>
    <x v="3"/>
  </r>
  <r>
    <x v="199"/>
    <x v="0"/>
    <x v="9"/>
    <x v="2"/>
    <n v="28"/>
    <d v="2018-09-28T00:00:00"/>
    <d v="2018-09-28T00:00:00"/>
    <n v="23"/>
    <n v="5.9"/>
    <s v="English"/>
    <x v="3"/>
  </r>
  <r>
    <x v="200"/>
    <x v="10"/>
    <x v="6"/>
    <x v="1"/>
    <n v="27"/>
    <d v="2020-03-27T00:00:00"/>
    <d v="2020-03-27T00:00:00"/>
    <n v="111"/>
    <n v="5.9"/>
    <s v="Hindi"/>
    <x v="4"/>
  </r>
  <r>
    <x v="201"/>
    <x v="1"/>
    <x v="6"/>
    <x v="1"/>
    <n v="27"/>
    <d v="2020-03-27T00:00:00"/>
    <d v="2020-03-27T00:00:00"/>
    <n v="83"/>
    <n v="5.9"/>
    <s v="French"/>
    <x v="10"/>
  </r>
  <r>
    <x v="202"/>
    <x v="0"/>
    <x v="2"/>
    <x v="3"/>
    <n v="1"/>
    <d v="2021-01-01T00:00:00"/>
    <d v="2021-01-01T00:00:00"/>
    <n v="53"/>
    <n v="5.9"/>
    <s v="English"/>
    <x v="3"/>
  </r>
  <r>
    <x v="203"/>
    <x v="32"/>
    <x v="2"/>
    <x v="2"/>
    <n v="12"/>
    <d v="2018-01-12T00:00:00"/>
    <d v="2018-01-12T00:00:00"/>
    <n v="95"/>
    <n v="5.9"/>
    <s v="English"/>
    <x v="3"/>
  </r>
  <r>
    <x v="204"/>
    <x v="39"/>
    <x v="1"/>
    <x v="1"/>
    <n v="11"/>
    <d v="2020-12-11T00:00:00"/>
    <d v="2020-12-11T00:00:00"/>
    <n v="132"/>
    <n v="5.9"/>
    <s v="English"/>
    <x v="3"/>
  </r>
  <r>
    <x v="205"/>
    <x v="11"/>
    <x v="4"/>
    <x v="4"/>
    <n v="11"/>
    <d v="2016-11-11T00:00:00"/>
    <d v="2016-11-11T00:00:00"/>
    <n v="98"/>
    <n v="5.9"/>
    <s v="English"/>
    <x v="3"/>
  </r>
  <r>
    <x v="206"/>
    <x v="64"/>
    <x v="6"/>
    <x v="1"/>
    <n v="20"/>
    <d v="2020-03-20T00:00:00"/>
    <d v="2020-03-20T00:00:00"/>
    <n v="108"/>
    <n v="5.9"/>
    <s v="Italian"/>
    <x v="2"/>
  </r>
  <r>
    <x v="207"/>
    <x v="53"/>
    <x v="8"/>
    <x v="2"/>
    <n v="13"/>
    <d v="2018-04-13T00:00:00"/>
    <d v="2018-04-13T00:00:00"/>
    <n v="106"/>
    <n v="6"/>
    <s v="English"/>
    <x v="3"/>
  </r>
  <r>
    <x v="208"/>
    <x v="9"/>
    <x v="7"/>
    <x v="2"/>
    <n v="4"/>
    <d v="2018-05-04T00:00:00"/>
    <d v="2018-05-04T00:00:00"/>
    <n v="104"/>
    <n v="6"/>
    <s v="Italian"/>
    <x v="2"/>
  </r>
  <r>
    <x v="209"/>
    <x v="54"/>
    <x v="2"/>
    <x v="5"/>
    <n v="27"/>
    <d v="2017-01-27T00:00:00"/>
    <d v="2017-01-27T00:00:00"/>
    <n v="90"/>
    <n v="6"/>
    <s v="English"/>
    <x v="3"/>
  </r>
  <r>
    <x v="210"/>
    <x v="9"/>
    <x v="0"/>
    <x v="0"/>
    <n v="9"/>
    <d v="2019-08-09T00:00:00"/>
    <d v="2019-08-09T00:00:00"/>
    <n v="106"/>
    <n v="6"/>
    <s v="Hindi"/>
    <x v="4"/>
  </r>
  <r>
    <x v="211"/>
    <x v="9"/>
    <x v="6"/>
    <x v="0"/>
    <n v="8"/>
    <d v="2019-03-08T00:00:00"/>
    <d v="2019-03-08T00:00:00"/>
    <n v="90"/>
    <n v="6"/>
    <s v="English"/>
    <x v="3"/>
  </r>
  <r>
    <x v="212"/>
    <x v="65"/>
    <x v="5"/>
    <x v="0"/>
    <n v="14"/>
    <d v="2019-06-14T00:00:00"/>
    <d v="2019-06-14T00:00:00"/>
    <n v="97"/>
    <n v="6"/>
    <s v="English"/>
    <x v="3"/>
  </r>
  <r>
    <x v="213"/>
    <x v="18"/>
    <x v="0"/>
    <x v="1"/>
    <n v="14"/>
    <d v="2020-08-14T00:00:00"/>
    <d v="2020-08-14T00:00:00"/>
    <n v="113"/>
    <n v="6"/>
    <s v="English"/>
    <x v="3"/>
  </r>
  <r>
    <x v="214"/>
    <x v="66"/>
    <x v="3"/>
    <x v="1"/>
    <n v="21"/>
    <d v="2020-10-21T00:00:00"/>
    <d v="2020-10-21T00:00:00"/>
    <n v="123"/>
    <n v="6"/>
    <s v="English"/>
    <x v="3"/>
  </r>
  <r>
    <x v="215"/>
    <x v="67"/>
    <x v="4"/>
    <x v="1"/>
    <n v="25"/>
    <d v="2020-11-25T00:00:00"/>
    <d v="2020-11-25T00:00:00"/>
    <n v="115"/>
    <n v="6"/>
    <s v="English"/>
    <x v="3"/>
  </r>
  <r>
    <x v="216"/>
    <x v="10"/>
    <x v="7"/>
    <x v="2"/>
    <n v="11"/>
    <d v="2018-05-11T00:00:00"/>
    <d v="2018-05-11T00:00:00"/>
    <n v="105"/>
    <n v="6"/>
    <s v="English"/>
    <x v="3"/>
  </r>
  <r>
    <x v="217"/>
    <x v="10"/>
    <x v="4"/>
    <x v="2"/>
    <n v="16"/>
    <d v="2018-11-16T00:00:00"/>
    <d v="2018-11-16T00:00:00"/>
    <n v="101"/>
    <n v="6"/>
    <s v="English"/>
    <x v="3"/>
  </r>
  <r>
    <x v="218"/>
    <x v="10"/>
    <x v="10"/>
    <x v="1"/>
    <n v="12"/>
    <d v="2020-02-12T00:00:00"/>
    <d v="2020-02-12T00:00:00"/>
    <n v="102"/>
    <n v="6"/>
    <s v="English"/>
    <x v="3"/>
  </r>
  <r>
    <x v="219"/>
    <x v="68"/>
    <x v="7"/>
    <x v="5"/>
    <n v="26"/>
    <d v="2017-05-26T00:00:00"/>
    <d v="2017-05-26T00:00:00"/>
    <n v="122"/>
    <n v="6"/>
    <s v="English"/>
    <x v="3"/>
  </r>
  <r>
    <x v="220"/>
    <x v="5"/>
    <x v="1"/>
    <x v="0"/>
    <n v="13"/>
    <d v="2019-12-13T00:00:00"/>
    <d v="2019-12-13T00:00:00"/>
    <n v="128"/>
    <n v="6.1"/>
    <s v="English"/>
    <x v="3"/>
  </r>
  <r>
    <x v="221"/>
    <x v="6"/>
    <x v="9"/>
    <x v="0"/>
    <n v="20"/>
    <d v="2019-09-20T00:00:00"/>
    <d v="2019-09-20T00:00:00"/>
    <n v="82"/>
    <n v="6.1"/>
    <s v="English"/>
    <x v="3"/>
  </r>
  <r>
    <x v="222"/>
    <x v="9"/>
    <x v="6"/>
    <x v="5"/>
    <n v="10"/>
    <d v="2017-03-10T00:00:00"/>
    <d v="2017-03-10T00:00:00"/>
    <n v="102"/>
    <n v="6.1"/>
    <s v="English"/>
    <x v="3"/>
  </r>
  <r>
    <x v="223"/>
    <x v="0"/>
    <x v="8"/>
    <x v="5"/>
    <n v="28"/>
    <d v="2017-04-28T00:00:00"/>
    <d v="2017-04-28T00:00:00"/>
    <n v="80"/>
    <n v="6.1"/>
    <s v="English"/>
    <x v="3"/>
  </r>
  <r>
    <x v="224"/>
    <x v="9"/>
    <x v="6"/>
    <x v="5"/>
    <n v="17"/>
    <d v="2017-03-17T00:00:00"/>
    <d v="2017-03-17T00:00:00"/>
    <n v="94"/>
    <n v="6.1"/>
    <s v="English"/>
    <x v="3"/>
  </r>
  <r>
    <x v="225"/>
    <x v="49"/>
    <x v="2"/>
    <x v="3"/>
    <n v="29"/>
    <d v="2021-01-29T00:00:00"/>
    <d v="2021-01-29T00:00:00"/>
    <n v="123"/>
    <n v="6.1"/>
    <s v="English"/>
    <x v="3"/>
  </r>
  <r>
    <x v="226"/>
    <x v="69"/>
    <x v="3"/>
    <x v="1"/>
    <n v="28"/>
    <d v="2020-10-28T00:00:00"/>
    <d v="2020-10-28T00:00:00"/>
    <n v="104"/>
    <n v="6.1"/>
    <s v="English"/>
    <x v="3"/>
  </r>
  <r>
    <x v="227"/>
    <x v="70"/>
    <x v="4"/>
    <x v="0"/>
    <n v="1"/>
    <d v="2019-11-01T00:00:00"/>
    <d v="2019-11-01T00:00:00"/>
    <n v="85"/>
    <n v="6.1"/>
    <s v="English"/>
    <x v="3"/>
  </r>
  <r>
    <x v="228"/>
    <x v="0"/>
    <x v="7"/>
    <x v="6"/>
    <n v="29"/>
    <d v="2015-05-29T00:00:00"/>
    <d v="2015-05-29T00:00:00"/>
    <n v="84"/>
    <n v="6.1"/>
    <s v="English"/>
    <x v="3"/>
  </r>
  <r>
    <x v="229"/>
    <x v="6"/>
    <x v="0"/>
    <x v="2"/>
    <n v="3"/>
    <d v="2018-08-03T00:00:00"/>
    <d v="2018-08-03T00:00:00"/>
    <n v="103"/>
    <n v="6.1"/>
    <s v="English"/>
    <x v="3"/>
  </r>
  <r>
    <x v="230"/>
    <x v="41"/>
    <x v="6"/>
    <x v="1"/>
    <n v="13"/>
    <d v="2020-03-13T00:00:00"/>
    <d v="2020-03-13T00:00:00"/>
    <n v="95"/>
    <n v="6.1"/>
    <s v="English"/>
    <x v="3"/>
  </r>
  <r>
    <x v="231"/>
    <x v="6"/>
    <x v="0"/>
    <x v="0"/>
    <n v="2"/>
    <d v="2019-08-02T00:00:00"/>
    <d v="2019-08-02T00:00:00"/>
    <n v="100"/>
    <n v="6.1"/>
    <s v="English"/>
    <x v="3"/>
  </r>
  <r>
    <x v="232"/>
    <x v="71"/>
    <x v="6"/>
    <x v="4"/>
    <n v="18"/>
    <d v="2016-03-18T00:00:00"/>
    <d v="2016-03-18T00:00:00"/>
    <n v="89"/>
    <n v="6.1"/>
    <s v="English"/>
    <x v="3"/>
  </r>
  <r>
    <x v="233"/>
    <x v="41"/>
    <x v="3"/>
    <x v="1"/>
    <n v="30"/>
    <d v="2020-10-30T00:00:00"/>
    <d v="2020-10-30T00:00:00"/>
    <n v="116"/>
    <n v="6.1"/>
    <s v="French"/>
    <x v="10"/>
  </r>
  <r>
    <x v="234"/>
    <x v="53"/>
    <x v="8"/>
    <x v="1"/>
    <n v="17"/>
    <d v="2020-04-17T00:00:00"/>
    <d v="2020-04-17T00:00:00"/>
    <n v="118"/>
    <n v="6.1"/>
    <s v="English"/>
    <x v="3"/>
  </r>
  <r>
    <x v="235"/>
    <x v="9"/>
    <x v="2"/>
    <x v="3"/>
    <n v="8"/>
    <d v="2021-01-08T00:00:00"/>
    <d v="2021-01-08T00:00:00"/>
    <n v="96"/>
    <n v="6.1"/>
    <s v="Turkish"/>
    <x v="5"/>
  </r>
  <r>
    <x v="236"/>
    <x v="9"/>
    <x v="8"/>
    <x v="3"/>
    <n v="1"/>
    <d v="2021-04-01T00:00:00"/>
    <d v="2021-04-01T00:00:00"/>
    <n v="114"/>
    <n v="6.1"/>
    <s v="Indonesian"/>
    <x v="7"/>
  </r>
  <r>
    <x v="237"/>
    <x v="20"/>
    <x v="4"/>
    <x v="5"/>
    <n v="10"/>
    <d v="2017-11-10T00:00:00"/>
    <d v="2017-11-10T00:00:00"/>
    <n v="99"/>
    <n v="6.1"/>
    <s v="Portuguese"/>
    <x v="12"/>
  </r>
  <r>
    <x v="238"/>
    <x v="10"/>
    <x v="7"/>
    <x v="1"/>
    <n v="22"/>
    <d v="2020-05-22T00:00:00"/>
    <d v="2020-05-22T00:00:00"/>
    <n v="87"/>
    <n v="6.1"/>
    <s v="English"/>
    <x v="3"/>
  </r>
  <r>
    <x v="239"/>
    <x v="53"/>
    <x v="6"/>
    <x v="5"/>
    <n v="24"/>
    <d v="2017-03-24T00:00:00"/>
    <d v="2017-03-24T00:00:00"/>
    <n v="92"/>
    <n v="6.1"/>
    <s v="English"/>
    <x v="3"/>
  </r>
  <r>
    <x v="240"/>
    <x v="72"/>
    <x v="7"/>
    <x v="0"/>
    <n v="24"/>
    <d v="2019-05-24T00:00:00"/>
    <d v="2019-05-24T00:00:00"/>
    <n v="90"/>
    <n v="6.1"/>
    <s v="English"/>
    <x v="3"/>
  </r>
  <r>
    <x v="241"/>
    <x v="9"/>
    <x v="2"/>
    <x v="3"/>
    <n v="15"/>
    <d v="2021-01-15T00:00:00"/>
    <d v="2021-01-15T00:00:00"/>
    <n v="95"/>
    <n v="6.1"/>
    <s v="Hindi"/>
    <x v="4"/>
  </r>
  <r>
    <x v="242"/>
    <x v="1"/>
    <x v="0"/>
    <x v="1"/>
    <n v="28"/>
    <d v="2020-08-28T00:00:00"/>
    <d v="2020-08-28T00:00:00"/>
    <n v="96"/>
    <n v="6.1"/>
    <s v="Spanish"/>
    <x v="1"/>
  </r>
  <r>
    <x v="243"/>
    <x v="73"/>
    <x v="0"/>
    <x v="1"/>
    <n v="7"/>
    <d v="2020-08-07T00:00:00"/>
    <d v="2020-08-07T00:00:00"/>
    <n v="93"/>
    <n v="6.1"/>
    <s v="English"/>
    <x v="3"/>
  </r>
  <r>
    <x v="244"/>
    <x v="74"/>
    <x v="4"/>
    <x v="1"/>
    <n v="20"/>
    <d v="2020-11-20T00:00:00"/>
    <d v="2020-11-20T00:00:00"/>
    <n v="42"/>
    <n v="6.2"/>
    <s v="English"/>
    <x v="3"/>
  </r>
  <r>
    <x v="245"/>
    <x v="53"/>
    <x v="7"/>
    <x v="3"/>
    <n v="26"/>
    <d v="2021-05-26T00:00:00"/>
    <d v="2021-05-26T00:00:00"/>
    <n v="92"/>
    <n v="6.2"/>
    <s v="Italian"/>
    <x v="2"/>
  </r>
  <r>
    <x v="246"/>
    <x v="9"/>
    <x v="2"/>
    <x v="3"/>
    <n v="29"/>
    <d v="2021-01-29T00:00:00"/>
    <d v="2021-01-29T00:00:00"/>
    <n v="106"/>
    <n v="6.2"/>
    <s v="Spanish"/>
    <x v="1"/>
  </r>
  <r>
    <x v="247"/>
    <x v="9"/>
    <x v="4"/>
    <x v="1"/>
    <n v="6"/>
    <d v="2020-11-06T00:00:00"/>
    <d v="2020-11-06T00:00:00"/>
    <n v="151"/>
    <n v="6.2"/>
    <s v="English"/>
    <x v="3"/>
  </r>
  <r>
    <x v="248"/>
    <x v="32"/>
    <x v="0"/>
    <x v="1"/>
    <n v="17"/>
    <d v="2020-08-17T00:00:00"/>
    <d v="2020-08-17T00:00:00"/>
    <n v="101"/>
    <n v="6.2"/>
    <s v="Indonesian"/>
    <x v="7"/>
  </r>
  <r>
    <x v="249"/>
    <x v="6"/>
    <x v="8"/>
    <x v="3"/>
    <n v="9"/>
    <d v="2021-04-09T00:00:00"/>
    <d v="2021-04-09T00:00:00"/>
    <n v="114"/>
    <n v="6.2"/>
    <s v="Turkish"/>
    <x v="5"/>
  </r>
  <r>
    <x v="250"/>
    <x v="61"/>
    <x v="10"/>
    <x v="0"/>
    <n v="8"/>
    <d v="2019-02-08T00:00:00"/>
    <d v="2019-02-08T00:00:00"/>
    <n v="90"/>
    <n v="6.2"/>
    <s v="English"/>
    <x v="3"/>
  </r>
  <r>
    <x v="251"/>
    <x v="1"/>
    <x v="9"/>
    <x v="0"/>
    <n v="27"/>
    <d v="2019-09-27T00:00:00"/>
    <d v="2019-09-27T00:00:00"/>
    <n v="115"/>
    <n v="6.2"/>
    <s v="English"/>
    <x v="3"/>
  </r>
  <r>
    <x v="252"/>
    <x v="1"/>
    <x v="5"/>
    <x v="1"/>
    <n v="19"/>
    <d v="2020-06-19T00:00:00"/>
    <d v="2020-06-19T00:00:00"/>
    <n v="92"/>
    <n v="6.2"/>
    <s v="French"/>
    <x v="10"/>
  </r>
  <r>
    <x v="253"/>
    <x v="26"/>
    <x v="0"/>
    <x v="1"/>
    <n v="14"/>
    <d v="2020-08-14T00:00:00"/>
    <d v="2020-08-14T00:00:00"/>
    <n v="72"/>
    <n v="6.2"/>
    <s v="English"/>
    <x v="3"/>
  </r>
  <r>
    <x v="254"/>
    <x v="1"/>
    <x v="11"/>
    <x v="1"/>
    <n v="24"/>
    <d v="2020-07-24T00:00:00"/>
    <d v="2020-07-24T00:00:00"/>
    <n v="139"/>
    <n v="6.2"/>
    <s v="Spanish"/>
    <x v="1"/>
  </r>
  <r>
    <x v="255"/>
    <x v="53"/>
    <x v="6"/>
    <x v="2"/>
    <n v="23"/>
    <d v="2018-03-23T00:00:00"/>
    <d v="2018-03-23T00:00:00"/>
    <n v="98"/>
    <n v="6.2"/>
    <s v="English"/>
    <x v="3"/>
  </r>
  <r>
    <x v="256"/>
    <x v="10"/>
    <x v="8"/>
    <x v="0"/>
    <n v="19"/>
    <d v="2019-04-19T00:00:00"/>
    <d v="2019-04-19T00:00:00"/>
    <n v="92"/>
    <n v="6.2"/>
    <s v="English"/>
    <x v="3"/>
  </r>
  <r>
    <x v="257"/>
    <x v="11"/>
    <x v="6"/>
    <x v="1"/>
    <n v="6"/>
    <d v="2020-03-06T00:00:00"/>
    <d v="2020-03-06T00:00:00"/>
    <n v="111"/>
    <n v="6.2"/>
    <s v="English"/>
    <x v="3"/>
  </r>
  <r>
    <x v="258"/>
    <x v="9"/>
    <x v="9"/>
    <x v="2"/>
    <n v="14"/>
    <d v="2018-09-14T00:00:00"/>
    <d v="2018-09-14T00:00:00"/>
    <n v="98"/>
    <n v="6.2"/>
    <s v="English"/>
    <x v="3"/>
  </r>
  <r>
    <x v="259"/>
    <x v="0"/>
    <x v="8"/>
    <x v="2"/>
    <n v="27"/>
    <d v="2018-04-27T00:00:00"/>
    <d v="2018-04-27T00:00:00"/>
    <n v="104"/>
    <n v="6.2"/>
    <s v="English"/>
    <x v="3"/>
  </r>
  <r>
    <x v="260"/>
    <x v="0"/>
    <x v="1"/>
    <x v="5"/>
    <n v="1"/>
    <d v="2017-12-01T00:00:00"/>
    <d v="2017-12-01T00:00:00"/>
    <n v="95"/>
    <n v="6.2"/>
    <s v="English"/>
    <x v="3"/>
  </r>
  <r>
    <x v="261"/>
    <x v="6"/>
    <x v="8"/>
    <x v="5"/>
    <n v="7"/>
    <d v="2017-04-07T00:00:00"/>
    <d v="2017-04-07T00:00:00"/>
    <n v="88"/>
    <n v="6.2"/>
    <s v="English"/>
    <x v="3"/>
  </r>
  <r>
    <x v="262"/>
    <x v="75"/>
    <x v="3"/>
    <x v="5"/>
    <n v="20"/>
    <d v="2017-10-20T00:00:00"/>
    <d v="2017-10-20T00:00:00"/>
    <n v="102"/>
    <n v="6.3"/>
    <s v="English"/>
    <x v="3"/>
  </r>
  <r>
    <x v="263"/>
    <x v="0"/>
    <x v="7"/>
    <x v="0"/>
    <n v="22"/>
    <d v="2019-05-22T00:00:00"/>
    <d v="2019-05-22T00:00:00"/>
    <n v="30"/>
    <n v="6.3"/>
    <s v="English"/>
    <x v="11"/>
  </r>
  <r>
    <x v="264"/>
    <x v="10"/>
    <x v="5"/>
    <x v="2"/>
    <n v="8"/>
    <d v="2018-06-08T00:00:00"/>
    <d v="2018-06-08T00:00:00"/>
    <n v="99"/>
    <n v="6.3"/>
    <s v="English"/>
    <x v="3"/>
  </r>
  <r>
    <x v="265"/>
    <x v="72"/>
    <x v="3"/>
    <x v="2"/>
    <n v="12"/>
    <d v="2018-10-12T00:00:00"/>
    <d v="2018-10-12T00:00:00"/>
    <n v="129"/>
    <n v="6.3"/>
    <s v="English"/>
    <x v="3"/>
  </r>
  <r>
    <x v="266"/>
    <x v="22"/>
    <x v="6"/>
    <x v="2"/>
    <n v="16"/>
    <d v="2018-03-16T00:00:00"/>
    <d v="2018-03-16T00:00:00"/>
    <n v="87"/>
    <n v="6.3"/>
    <s v="English"/>
    <x v="3"/>
  </r>
  <r>
    <x v="267"/>
    <x v="76"/>
    <x v="1"/>
    <x v="5"/>
    <n v="22"/>
    <d v="2017-12-22T00:00:00"/>
    <d v="2017-12-22T00:00:00"/>
    <n v="117"/>
    <n v="6.3"/>
    <s v="English"/>
    <x v="3"/>
  </r>
  <r>
    <x v="268"/>
    <x v="77"/>
    <x v="7"/>
    <x v="2"/>
    <n v="18"/>
    <d v="2018-05-18T00:00:00"/>
    <d v="2018-05-18T00:00:00"/>
    <n v="104"/>
    <n v="6.3"/>
    <s v="English"/>
    <x v="3"/>
  </r>
  <r>
    <x v="269"/>
    <x v="9"/>
    <x v="8"/>
    <x v="3"/>
    <n v="2"/>
    <d v="2021-04-02T00:00:00"/>
    <d v="2021-04-02T00:00:00"/>
    <n v="111"/>
    <n v="6.3"/>
    <s v="English"/>
    <x v="3"/>
  </r>
  <r>
    <x v="270"/>
    <x v="78"/>
    <x v="5"/>
    <x v="1"/>
    <n v="19"/>
    <d v="2020-06-19T00:00:00"/>
    <d v="2020-06-19T00:00:00"/>
    <n v="107"/>
    <n v="6.3"/>
    <s v="English"/>
    <x v="3"/>
  </r>
  <r>
    <x v="271"/>
    <x v="6"/>
    <x v="6"/>
    <x v="3"/>
    <n v="18"/>
    <d v="2021-03-18T00:00:00"/>
    <d v="2021-03-18T00:00:00"/>
    <n v="97"/>
    <n v="6.3"/>
    <s v="Portuguese"/>
    <x v="12"/>
  </r>
  <r>
    <x v="272"/>
    <x v="10"/>
    <x v="8"/>
    <x v="2"/>
    <n v="13"/>
    <d v="2018-04-13T00:00:00"/>
    <d v="2018-04-13T00:00:00"/>
    <n v="98"/>
    <n v="6.3"/>
    <s v="French"/>
    <x v="10"/>
  </r>
  <r>
    <x v="273"/>
    <x v="9"/>
    <x v="2"/>
    <x v="3"/>
    <n v="28"/>
    <d v="2021-01-28T00:00:00"/>
    <d v="2021-01-28T00:00:00"/>
    <n v="90"/>
    <n v="6.3"/>
    <s v="Indonesian"/>
    <x v="7"/>
  </r>
  <r>
    <x v="274"/>
    <x v="9"/>
    <x v="8"/>
    <x v="0"/>
    <n v="19"/>
    <d v="2019-04-19T00:00:00"/>
    <d v="2019-04-19T00:00:00"/>
    <n v="101"/>
    <n v="6.3"/>
    <s v="Hindi"/>
    <x v="4"/>
  </r>
  <r>
    <x v="275"/>
    <x v="0"/>
    <x v="7"/>
    <x v="3"/>
    <n v="26"/>
    <d v="2021-05-26T00:00:00"/>
    <d v="2021-05-26T00:00:00"/>
    <n v="72"/>
    <n v="6.3"/>
    <s v="English"/>
    <x v="3"/>
  </r>
  <r>
    <x v="276"/>
    <x v="9"/>
    <x v="4"/>
    <x v="1"/>
    <n v="24"/>
    <d v="2020-11-24T00:00:00"/>
    <d v="2020-11-24T00:00:00"/>
    <n v="83"/>
    <n v="6.3"/>
    <s v="Spanish"/>
    <x v="1"/>
  </r>
  <r>
    <x v="277"/>
    <x v="5"/>
    <x v="2"/>
    <x v="0"/>
    <n v="25"/>
    <d v="2019-01-25T00:00:00"/>
    <d v="2019-01-25T00:00:00"/>
    <n v="118"/>
    <n v="6.3"/>
    <s v="English"/>
    <x v="3"/>
  </r>
  <r>
    <x v="278"/>
    <x v="6"/>
    <x v="1"/>
    <x v="2"/>
    <n v="21"/>
    <d v="2018-12-21T00:00:00"/>
    <d v="2018-12-21T00:00:00"/>
    <n v="44"/>
    <n v="6.3"/>
    <s v="Portuguese"/>
    <x v="12"/>
  </r>
  <r>
    <x v="279"/>
    <x v="79"/>
    <x v="8"/>
    <x v="5"/>
    <n v="21"/>
    <d v="2017-04-21T00:00:00"/>
    <d v="2017-04-21T00:00:00"/>
    <n v="113"/>
    <n v="6.3"/>
    <s v="English"/>
    <x v="3"/>
  </r>
  <r>
    <x v="280"/>
    <x v="80"/>
    <x v="5"/>
    <x v="5"/>
    <n v="9"/>
    <d v="2017-06-09T00:00:00"/>
    <d v="2017-06-09T00:00:00"/>
    <n v="86"/>
    <n v="6.3"/>
    <s v="English"/>
    <x v="3"/>
  </r>
  <r>
    <x v="281"/>
    <x v="81"/>
    <x v="1"/>
    <x v="4"/>
    <n v="9"/>
    <d v="2016-12-09T00:00:00"/>
    <d v="2016-12-09T00:00:00"/>
    <n v="108"/>
    <n v="6.3"/>
    <s v="English"/>
    <x v="3"/>
  </r>
  <r>
    <x v="282"/>
    <x v="82"/>
    <x v="3"/>
    <x v="5"/>
    <n v="13"/>
    <d v="2017-10-13T00:00:00"/>
    <d v="2017-10-13T00:00:00"/>
    <n v="85"/>
    <n v="6.3"/>
    <s v="English"/>
    <x v="3"/>
  </r>
  <r>
    <x v="283"/>
    <x v="2"/>
    <x v="6"/>
    <x v="5"/>
    <n v="31"/>
    <d v="2017-03-31T00:00:00"/>
    <d v="2017-03-31T00:00:00"/>
    <n v="102"/>
    <n v="6.3"/>
    <s v="English"/>
    <x v="3"/>
  </r>
  <r>
    <x v="284"/>
    <x v="9"/>
    <x v="3"/>
    <x v="0"/>
    <n v="11"/>
    <d v="2019-10-11T00:00:00"/>
    <d v="2019-10-11T00:00:00"/>
    <n v="151"/>
    <n v="6.3"/>
    <s v="Japanese"/>
    <x v="20"/>
  </r>
  <r>
    <x v="285"/>
    <x v="32"/>
    <x v="3"/>
    <x v="0"/>
    <n v="18"/>
    <d v="2019-10-18T00:00:00"/>
    <d v="2019-10-18T00:00:00"/>
    <n v="98"/>
    <n v="6.3"/>
    <s v="English"/>
    <x v="3"/>
  </r>
  <r>
    <x v="286"/>
    <x v="0"/>
    <x v="6"/>
    <x v="0"/>
    <n v="29"/>
    <d v="2019-03-29T00:00:00"/>
    <d v="2019-03-29T00:00:00"/>
    <n v="87"/>
    <n v="6.3"/>
    <s v="English"/>
    <x v="3"/>
  </r>
  <r>
    <x v="287"/>
    <x v="41"/>
    <x v="6"/>
    <x v="2"/>
    <n v="9"/>
    <d v="2018-03-09T00:00:00"/>
    <d v="2018-03-09T00:00:00"/>
    <n v="120"/>
    <n v="6.3"/>
    <s v="English"/>
    <x v="0"/>
  </r>
  <r>
    <x v="288"/>
    <x v="1"/>
    <x v="8"/>
    <x v="1"/>
    <n v="23"/>
    <d v="2020-04-23T00:00:00"/>
    <d v="2020-04-23T00:00:00"/>
    <n v="134"/>
    <n v="6.3"/>
    <s v="Korean"/>
    <x v="6"/>
  </r>
  <r>
    <x v="289"/>
    <x v="10"/>
    <x v="10"/>
    <x v="3"/>
    <n v="12"/>
    <d v="2021-02-12T00:00:00"/>
    <d v="2021-02-12T00:00:00"/>
    <n v="109"/>
    <n v="6.3"/>
    <s v="English"/>
    <x v="3"/>
  </r>
  <r>
    <x v="290"/>
    <x v="0"/>
    <x v="0"/>
    <x v="0"/>
    <n v="28"/>
    <d v="2019-08-28T00:00:00"/>
    <d v="2019-08-28T00:00:00"/>
    <n v="85"/>
    <n v="6.3"/>
    <s v="English"/>
    <x v="3"/>
  </r>
  <r>
    <x v="291"/>
    <x v="9"/>
    <x v="6"/>
    <x v="1"/>
    <n v="27"/>
    <d v="2020-03-27T00:00:00"/>
    <d v="2020-03-27T00:00:00"/>
    <n v="103"/>
    <n v="6.3"/>
    <s v="English"/>
    <x v="3"/>
  </r>
  <r>
    <x v="292"/>
    <x v="0"/>
    <x v="0"/>
    <x v="1"/>
    <n v="5"/>
    <d v="2020-08-05T00:00:00"/>
    <d v="2020-08-05T00:00:00"/>
    <n v="94"/>
    <n v="6.4"/>
    <s v="French"/>
    <x v="10"/>
  </r>
  <r>
    <x v="293"/>
    <x v="83"/>
    <x v="1"/>
    <x v="1"/>
    <n v="21"/>
    <d v="2020-12-21T00:00:00"/>
    <d v="2020-12-21T00:00:00"/>
    <n v="97"/>
    <n v="6.4"/>
    <s v="English"/>
    <x v="3"/>
  </r>
  <r>
    <x v="294"/>
    <x v="54"/>
    <x v="9"/>
    <x v="4"/>
    <n v="16"/>
    <d v="2016-09-16T00:00:00"/>
    <d v="2016-09-16T00:00:00"/>
    <n v="88"/>
    <n v="6.4"/>
    <s v="English"/>
    <x v="3"/>
  </r>
  <r>
    <x v="295"/>
    <x v="0"/>
    <x v="9"/>
    <x v="0"/>
    <n v="25"/>
    <d v="2019-09-25T00:00:00"/>
    <d v="2019-09-25T00:00:00"/>
    <n v="37"/>
    <n v="6.4"/>
    <s v="English"/>
    <x v="11"/>
  </r>
  <r>
    <x v="296"/>
    <x v="84"/>
    <x v="1"/>
    <x v="0"/>
    <n v="24"/>
    <d v="2019-12-24T00:00:00"/>
    <d v="2019-12-24T00:00:00"/>
    <n v="112"/>
    <n v="6.4"/>
    <s v="Spanish"/>
    <x v="1"/>
  </r>
  <r>
    <x v="297"/>
    <x v="61"/>
    <x v="6"/>
    <x v="2"/>
    <n v="30"/>
    <d v="2018-03-30T00:00:00"/>
    <d v="2018-03-30T00:00:00"/>
    <n v="102"/>
    <n v="6.4"/>
    <s v="English"/>
    <x v="3"/>
  </r>
  <r>
    <x v="298"/>
    <x v="1"/>
    <x v="3"/>
    <x v="0"/>
    <n v="11"/>
    <d v="2019-10-11T00:00:00"/>
    <d v="2019-10-11T00:00:00"/>
    <n v="100"/>
    <n v="6.4"/>
    <s v="English"/>
    <x v="3"/>
  </r>
  <r>
    <x v="299"/>
    <x v="9"/>
    <x v="10"/>
    <x v="2"/>
    <n v="16"/>
    <d v="2018-02-16T00:00:00"/>
    <d v="2018-02-16T00:00:00"/>
    <n v="96"/>
    <n v="6.4"/>
    <s v="English"/>
    <x v="3"/>
  </r>
  <r>
    <x v="300"/>
    <x v="10"/>
    <x v="10"/>
    <x v="1"/>
    <n v="14"/>
    <d v="2020-02-14T00:00:00"/>
    <d v="2020-02-14T00:00:00"/>
    <n v="113"/>
    <n v="6.4"/>
    <s v="German"/>
    <x v="14"/>
  </r>
  <r>
    <x v="301"/>
    <x v="0"/>
    <x v="0"/>
    <x v="1"/>
    <n v="20"/>
    <d v="2020-08-20T00:00:00"/>
    <d v="2020-08-20T00:00:00"/>
    <n v="16"/>
    <n v="6.4"/>
    <s v="English"/>
    <x v="3"/>
  </r>
  <r>
    <x v="302"/>
    <x v="25"/>
    <x v="10"/>
    <x v="3"/>
    <n v="11"/>
    <d v="2021-02-11T00:00:00"/>
    <d v="2021-02-11T00:00:00"/>
    <n v="119"/>
    <n v="6.4"/>
    <s v="Indonesian"/>
    <x v="7"/>
  </r>
  <r>
    <x v="303"/>
    <x v="0"/>
    <x v="8"/>
    <x v="1"/>
    <n v="29"/>
    <d v="2020-04-29T00:00:00"/>
    <d v="2020-04-29T00:00:00"/>
    <n v="97"/>
    <n v="6.4"/>
    <s v="English"/>
    <x v="3"/>
  </r>
  <r>
    <x v="304"/>
    <x v="0"/>
    <x v="1"/>
    <x v="7"/>
    <n v="13"/>
    <d v="2014-12-13T00:00:00"/>
    <d v="2014-12-13T00:00:00"/>
    <n v="81"/>
    <n v="6.4"/>
    <s v="English"/>
    <x v="3"/>
  </r>
  <r>
    <x v="305"/>
    <x v="32"/>
    <x v="9"/>
    <x v="2"/>
    <n v="21"/>
    <d v="2018-09-21T00:00:00"/>
    <d v="2018-09-21T00:00:00"/>
    <n v="98"/>
    <n v="6.4"/>
    <s v="English"/>
    <x v="3"/>
  </r>
  <r>
    <x v="306"/>
    <x v="85"/>
    <x v="3"/>
    <x v="1"/>
    <n v="23"/>
    <d v="2020-10-23T00:00:00"/>
    <d v="2020-10-23T00:00:00"/>
    <n v="95"/>
    <n v="6.4"/>
    <s v="English"/>
    <x v="3"/>
  </r>
  <r>
    <x v="307"/>
    <x v="9"/>
    <x v="3"/>
    <x v="0"/>
    <n v="12"/>
    <d v="2019-10-12T00:00:00"/>
    <d v="2019-10-12T00:00:00"/>
    <n v="96"/>
    <n v="6.4"/>
    <s v="French"/>
    <x v="10"/>
  </r>
  <r>
    <x v="308"/>
    <x v="0"/>
    <x v="9"/>
    <x v="5"/>
    <n v="1"/>
    <d v="2017-09-01T00:00:00"/>
    <s v="September 15. 2017"/>
    <n v="107"/>
    <n v="6.4"/>
    <s v="English"/>
    <x v="3"/>
  </r>
  <r>
    <x v="309"/>
    <x v="86"/>
    <x v="9"/>
    <x v="0"/>
    <n v="27"/>
    <d v="2019-09-27T00:00:00"/>
    <d v="2019-09-27T00:00:00"/>
    <n v="41"/>
    <n v="6.4"/>
    <s v="English"/>
    <x v="3"/>
  </r>
  <r>
    <x v="310"/>
    <x v="0"/>
    <x v="6"/>
    <x v="2"/>
    <n v="16"/>
    <d v="2018-03-16T00:00:00"/>
    <d v="2018-03-16T00:00:00"/>
    <n v="87"/>
    <n v="6.4"/>
    <s v="English"/>
    <x v="3"/>
  </r>
  <r>
    <x v="311"/>
    <x v="32"/>
    <x v="2"/>
    <x v="3"/>
    <n v="14"/>
    <d v="2021-01-14T00:00:00"/>
    <d v="2021-01-14T00:00:00"/>
    <n v="101"/>
    <n v="6.4"/>
    <s v="Indonesian"/>
    <x v="7"/>
  </r>
  <r>
    <x v="312"/>
    <x v="0"/>
    <x v="7"/>
    <x v="5"/>
    <n v="5"/>
    <d v="2017-05-05T00:00:00"/>
    <d v="2017-05-05T00:00:00"/>
    <n v="97"/>
    <n v="6.4"/>
    <s v="English"/>
    <x v="3"/>
  </r>
  <r>
    <x v="313"/>
    <x v="1"/>
    <x v="6"/>
    <x v="1"/>
    <n v="25"/>
    <d v="2020-03-25T00:00:00"/>
    <d v="2020-03-25T00:00:00"/>
    <n v="103"/>
    <n v="6.4"/>
    <s v="Spanish"/>
    <x v="1"/>
  </r>
  <r>
    <x v="314"/>
    <x v="87"/>
    <x v="8"/>
    <x v="1"/>
    <n v="22"/>
    <d v="2020-04-22T00:00:00"/>
    <d v="2020-04-22T00:00:00"/>
    <n v="90"/>
    <n v="6.4"/>
    <s v="English"/>
    <x v="3"/>
  </r>
  <r>
    <x v="315"/>
    <x v="23"/>
    <x v="6"/>
    <x v="0"/>
    <n v="13"/>
    <d v="2019-03-13T00:00:00"/>
    <d v="2019-03-13T00:00:00"/>
    <n v="125"/>
    <n v="6.4"/>
    <s v="English"/>
    <x v="3"/>
  </r>
  <r>
    <x v="316"/>
    <x v="0"/>
    <x v="9"/>
    <x v="2"/>
    <n v="28"/>
    <d v="2018-09-28T00:00:00"/>
    <d v="2018-09-28T00:00:00"/>
    <n v="116"/>
    <n v="6.4"/>
    <s v="Spanish"/>
    <x v="22"/>
  </r>
  <r>
    <x v="317"/>
    <x v="9"/>
    <x v="6"/>
    <x v="0"/>
    <n v="8"/>
    <d v="2019-03-08T00:00:00"/>
    <d v="2019-03-08T00:00:00"/>
    <n v="99"/>
    <n v="6.4"/>
    <s v="English"/>
    <x v="3"/>
  </r>
  <r>
    <x v="318"/>
    <x v="88"/>
    <x v="3"/>
    <x v="5"/>
    <n v="20"/>
    <d v="2017-10-20T00:00:00"/>
    <d v="2017-10-20T00:00:00"/>
    <n v="82"/>
    <n v="6.4"/>
    <s v="English"/>
    <x v="3"/>
  </r>
  <r>
    <x v="319"/>
    <x v="10"/>
    <x v="10"/>
    <x v="2"/>
    <n v="9"/>
    <d v="2018-02-09T00:00:00"/>
    <d v="2018-02-09T00:00:00"/>
    <n v="97"/>
    <n v="6.4"/>
    <s v="English"/>
    <x v="3"/>
  </r>
  <r>
    <x v="320"/>
    <x v="0"/>
    <x v="3"/>
    <x v="0"/>
    <n v="28"/>
    <d v="2019-10-28T00:00:00"/>
    <d v="2019-10-28T00:00:00"/>
    <n v="28"/>
    <n v="6.5"/>
    <s v="English"/>
    <x v="11"/>
  </r>
  <r>
    <x v="321"/>
    <x v="45"/>
    <x v="10"/>
    <x v="1"/>
    <n v="28"/>
    <d v="2020-02-28T00:00:00"/>
    <d v="2020-02-28T00:00:00"/>
    <n v="108"/>
    <n v="6.5"/>
    <s v="English"/>
    <x v="3"/>
  </r>
  <r>
    <x v="322"/>
    <x v="9"/>
    <x v="0"/>
    <x v="1"/>
    <n v="28"/>
    <d v="2020-08-28T00:00:00"/>
    <d v="2020-08-28T00:00:00"/>
    <n v="93"/>
    <n v="6.5"/>
    <s v="English"/>
    <x v="3"/>
  </r>
  <r>
    <x v="323"/>
    <x v="89"/>
    <x v="6"/>
    <x v="1"/>
    <n v="19"/>
    <d v="2020-03-19T00:00:00"/>
    <d v="2020-03-19T00:00:00"/>
    <n v="74"/>
    <n v="6.5"/>
    <s v="Japanese"/>
    <x v="20"/>
  </r>
  <r>
    <x v="324"/>
    <x v="0"/>
    <x v="6"/>
    <x v="0"/>
    <n v="21"/>
    <d v="2019-03-21T00:00:00"/>
    <d v="2019-03-21T00:00:00"/>
    <n v="60"/>
    <n v="6.5"/>
    <s v="French"/>
    <x v="10"/>
  </r>
  <r>
    <x v="325"/>
    <x v="90"/>
    <x v="1"/>
    <x v="1"/>
    <n v="11"/>
    <d v="2020-12-11T00:00:00"/>
    <d v="2020-12-11T00:00:00"/>
    <n v="9"/>
    <n v="6.5"/>
    <s v="English"/>
    <x v="3"/>
  </r>
  <r>
    <x v="326"/>
    <x v="0"/>
    <x v="8"/>
    <x v="3"/>
    <n v="17"/>
    <d v="2021-04-17T00:00:00"/>
    <d v="2021-04-17T00:00:00"/>
    <n v="21"/>
    <n v="6.5"/>
    <s v="English"/>
    <x v="3"/>
  </r>
  <r>
    <x v="327"/>
    <x v="6"/>
    <x v="7"/>
    <x v="0"/>
    <n v="31"/>
    <d v="2019-05-31T00:00:00"/>
    <d v="2019-05-31T00:00:00"/>
    <n v="100"/>
    <n v="6.5"/>
    <s v="Hindi"/>
    <x v="4"/>
  </r>
  <r>
    <x v="328"/>
    <x v="91"/>
    <x v="5"/>
    <x v="1"/>
    <n v="12"/>
    <d v="2020-06-12T00:00:00"/>
    <d v="2020-06-12T00:00:00"/>
    <n v="155"/>
    <n v="6.5"/>
    <s v="English"/>
    <x v="3"/>
  </r>
  <r>
    <x v="329"/>
    <x v="0"/>
    <x v="8"/>
    <x v="3"/>
    <n v="7"/>
    <d v="2021-04-07T00:00:00"/>
    <d v="2021-04-07T00:00:00"/>
    <n v="55"/>
    <n v="6.5"/>
    <s v="English"/>
    <x v="3"/>
  </r>
  <r>
    <x v="330"/>
    <x v="84"/>
    <x v="5"/>
    <x v="1"/>
    <n v="26"/>
    <d v="2020-06-26T00:00:00"/>
    <d v="2020-06-26T00:00:00"/>
    <n v="123"/>
    <n v="6.5"/>
    <s v="English"/>
    <x v="3"/>
  </r>
  <r>
    <x v="331"/>
    <x v="3"/>
    <x v="9"/>
    <x v="5"/>
    <n v="29"/>
    <d v="2017-09-29T00:00:00"/>
    <d v="2017-09-29T00:00:00"/>
    <n v="103"/>
    <n v="6.5"/>
    <s v="English"/>
    <x v="3"/>
  </r>
  <r>
    <x v="332"/>
    <x v="1"/>
    <x v="3"/>
    <x v="1"/>
    <n v="30"/>
    <d v="2020-10-30T00:00:00"/>
    <d v="2020-10-30T00:00:00"/>
    <n v="93"/>
    <n v="6.5"/>
    <s v="English"/>
    <x v="3"/>
  </r>
  <r>
    <x v="333"/>
    <x v="92"/>
    <x v="4"/>
    <x v="1"/>
    <n v="13"/>
    <d v="2020-11-13T00:00:00"/>
    <d v="2020-11-13T00:00:00"/>
    <n v="119"/>
    <n v="6.5"/>
    <s v="English"/>
    <x v="3"/>
  </r>
  <r>
    <x v="334"/>
    <x v="0"/>
    <x v="5"/>
    <x v="0"/>
    <n v="14"/>
    <d v="2019-06-14T00:00:00"/>
    <d v="2019-06-14T00:00:00"/>
    <n v="40"/>
    <n v="6.5"/>
    <s v="English"/>
    <x v="23"/>
  </r>
  <r>
    <x v="335"/>
    <x v="9"/>
    <x v="5"/>
    <x v="2"/>
    <n v="15"/>
    <d v="2018-06-15T00:00:00"/>
    <d v="2018-06-15T00:00:00"/>
    <n v="120"/>
    <n v="6.5"/>
    <s v="Hindi"/>
    <x v="4"/>
  </r>
  <r>
    <x v="336"/>
    <x v="9"/>
    <x v="7"/>
    <x v="3"/>
    <n v="7"/>
    <d v="2021-05-07T00:00:00"/>
    <d v="2021-05-07T00:00:00"/>
    <n v="98"/>
    <n v="6.5"/>
    <s v="English"/>
    <x v="3"/>
  </r>
  <r>
    <x v="337"/>
    <x v="71"/>
    <x v="1"/>
    <x v="2"/>
    <n v="7"/>
    <d v="2018-12-07T00:00:00"/>
    <d v="2018-12-07T00:00:00"/>
    <n v="104"/>
    <n v="6.5"/>
    <s v="English"/>
    <x v="3"/>
  </r>
  <r>
    <x v="338"/>
    <x v="9"/>
    <x v="5"/>
    <x v="1"/>
    <n v="24"/>
    <d v="2020-06-24T00:00:00"/>
    <d v="2020-06-24T00:00:00"/>
    <n v="91"/>
    <n v="6.5"/>
    <s v="Spanish"/>
    <x v="1"/>
  </r>
  <r>
    <x v="339"/>
    <x v="0"/>
    <x v="5"/>
    <x v="5"/>
    <n v="23"/>
    <d v="2017-06-23T00:00:00"/>
    <d v="2017-06-23T00:00:00"/>
    <n v="95"/>
    <n v="6.5"/>
    <s v="English"/>
    <x v="3"/>
  </r>
  <r>
    <x v="340"/>
    <x v="93"/>
    <x v="7"/>
    <x v="3"/>
    <n v="12"/>
    <d v="2021-05-12T00:00:00"/>
    <d v="2021-05-12T00:00:00"/>
    <n v="101"/>
    <n v="6.5"/>
    <s v="French"/>
    <x v="10"/>
  </r>
  <r>
    <x v="341"/>
    <x v="10"/>
    <x v="5"/>
    <x v="2"/>
    <n v="15"/>
    <d v="2018-06-15T00:00:00"/>
    <d v="2018-06-15T00:00:00"/>
    <n v="105"/>
    <n v="6.5"/>
    <s v="English"/>
    <x v="3"/>
  </r>
  <r>
    <x v="342"/>
    <x v="6"/>
    <x v="11"/>
    <x v="5"/>
    <n v="28"/>
    <d v="2017-07-28T00:00:00"/>
    <d v="2017-07-28T00:00:00"/>
    <n v="83"/>
    <n v="6.5"/>
    <s v="English"/>
    <x v="3"/>
  </r>
  <r>
    <x v="343"/>
    <x v="9"/>
    <x v="8"/>
    <x v="1"/>
    <n v="10"/>
    <d v="2020-04-10T00:00:00"/>
    <d v="2020-04-10T00:00:00"/>
    <n v="91"/>
    <n v="6.5"/>
    <s v="English"/>
    <x v="24"/>
  </r>
  <r>
    <x v="344"/>
    <x v="45"/>
    <x v="8"/>
    <x v="5"/>
    <n v="21"/>
    <d v="2017-04-21T00:00:00"/>
    <d v="2017-04-21T00:00:00"/>
    <n v="83"/>
    <n v="6.5"/>
    <s v="English"/>
    <x v="3"/>
  </r>
  <r>
    <x v="345"/>
    <x v="94"/>
    <x v="2"/>
    <x v="1"/>
    <n v="20"/>
    <d v="2020-01-20T00:00:00"/>
    <d v="2020-01-20T00:00:00"/>
    <n v="17"/>
    <n v="6.5"/>
    <s v="English"/>
    <x v="3"/>
  </r>
  <r>
    <x v="346"/>
    <x v="95"/>
    <x v="6"/>
    <x v="3"/>
    <n v="26"/>
    <d v="2021-03-26T00:00:00"/>
    <d v="2021-03-26T00:00:00"/>
    <n v="86"/>
    <n v="6.6"/>
    <s v="English"/>
    <x v="3"/>
  </r>
  <r>
    <x v="347"/>
    <x v="52"/>
    <x v="1"/>
    <x v="2"/>
    <n v="21"/>
    <d v="2018-12-21T00:00:00"/>
    <d v="2018-12-21T00:00:00"/>
    <n v="124"/>
    <n v="6.6"/>
    <s v="English"/>
    <x v="3"/>
  </r>
  <r>
    <x v="348"/>
    <x v="15"/>
    <x v="5"/>
    <x v="1"/>
    <n v="24"/>
    <d v="2020-06-24T00:00:00"/>
    <d v="2020-06-24T00:00:00"/>
    <n v="94"/>
    <n v="6.6"/>
    <s v="Hindi"/>
    <x v="4"/>
  </r>
  <r>
    <x v="349"/>
    <x v="10"/>
    <x v="10"/>
    <x v="3"/>
    <n v="26"/>
    <d v="2021-02-26T00:00:00"/>
    <d v="2021-02-26T00:00:00"/>
    <n v="102"/>
    <n v="6.6"/>
    <s v="Spanish"/>
    <x v="1"/>
  </r>
  <r>
    <x v="350"/>
    <x v="45"/>
    <x v="5"/>
    <x v="0"/>
    <n v="7"/>
    <d v="2019-06-07T00:00:00"/>
    <d v="2019-06-07T00:00:00"/>
    <n v="118"/>
    <n v="6.6"/>
    <s v="Spanish"/>
    <x v="1"/>
  </r>
  <r>
    <x v="351"/>
    <x v="0"/>
    <x v="0"/>
    <x v="4"/>
    <n v="19"/>
    <d v="2016-08-19T00:00:00"/>
    <d v="2016-08-19T00:00:00"/>
    <n v="79"/>
    <n v="6.6"/>
    <s v="English"/>
    <x v="3"/>
  </r>
  <r>
    <x v="352"/>
    <x v="52"/>
    <x v="9"/>
    <x v="1"/>
    <n v="4"/>
    <d v="2020-09-04T00:00:00"/>
    <d v="2020-09-04T00:00:00"/>
    <n v="134"/>
    <n v="6.6"/>
    <s v="English"/>
    <x v="3"/>
  </r>
  <r>
    <x v="353"/>
    <x v="0"/>
    <x v="3"/>
    <x v="0"/>
    <n v="25"/>
    <d v="2019-10-25T00:00:00"/>
    <d v="2019-10-25T00:00:00"/>
    <n v="126"/>
    <n v="6.6"/>
    <s v="English"/>
    <x v="3"/>
  </r>
  <r>
    <x v="354"/>
    <x v="9"/>
    <x v="7"/>
    <x v="3"/>
    <n v="7"/>
    <d v="2021-05-07T00:00:00"/>
    <d v="2021-05-07T00:00:00"/>
    <n v="98"/>
    <n v="6.6"/>
    <s v="Hindi"/>
    <x v="4"/>
  </r>
  <r>
    <x v="355"/>
    <x v="0"/>
    <x v="5"/>
    <x v="2"/>
    <n v="29"/>
    <d v="2018-06-29T00:00:00"/>
    <d v="2018-06-29T00:00:00"/>
    <n v="89"/>
    <n v="6.6"/>
    <s v="English"/>
    <x v="3"/>
  </r>
  <r>
    <x v="356"/>
    <x v="0"/>
    <x v="1"/>
    <x v="2"/>
    <n v="7"/>
    <d v="2018-12-07T00:00:00"/>
    <d v="2018-12-07T00:00:00"/>
    <n v="58"/>
    <n v="6.6"/>
    <s v="English"/>
    <x v="3"/>
  </r>
  <r>
    <x v="357"/>
    <x v="0"/>
    <x v="4"/>
    <x v="1"/>
    <n v="23"/>
    <d v="2020-11-23T00:00:00"/>
    <d v="2020-11-23T00:00:00"/>
    <n v="83"/>
    <n v="6.6"/>
    <s v="English"/>
    <x v="3"/>
  </r>
  <r>
    <x v="358"/>
    <x v="30"/>
    <x v="10"/>
    <x v="3"/>
    <n v="5"/>
    <d v="2021-02-05T00:00:00"/>
    <d v="2021-02-05T00:00:00"/>
    <n v="136"/>
    <n v="6.6"/>
    <s v="Korean"/>
    <x v="6"/>
  </r>
  <r>
    <x v="359"/>
    <x v="0"/>
    <x v="1"/>
    <x v="2"/>
    <n v="7"/>
    <d v="2018-12-07T00:00:00"/>
    <d v="2018-12-07T00:00:00"/>
    <n v="98"/>
    <n v="6.6"/>
    <s v="English"/>
    <x v="3"/>
  </r>
  <r>
    <x v="360"/>
    <x v="96"/>
    <x v="9"/>
    <x v="2"/>
    <n v="14"/>
    <d v="2018-09-14T00:00:00"/>
    <d v="2018-09-14T00:00:00"/>
    <n v="114"/>
    <n v="6.6"/>
    <s v="English"/>
    <x v="3"/>
  </r>
  <r>
    <x v="361"/>
    <x v="41"/>
    <x v="0"/>
    <x v="1"/>
    <n v="20"/>
    <d v="2020-08-20T00:00:00"/>
    <d v="2020-08-20T00:00:00"/>
    <n v="99"/>
    <n v="6.6"/>
    <s v="Spanish"/>
    <x v="1"/>
  </r>
  <r>
    <x v="362"/>
    <x v="96"/>
    <x v="11"/>
    <x v="0"/>
    <n v="31"/>
    <d v="2019-07-31T00:00:00"/>
    <d v="2019-07-31T00:00:00"/>
    <n v="130"/>
    <n v="6.6"/>
    <s v="English"/>
    <x v="3"/>
  </r>
  <r>
    <x v="363"/>
    <x v="0"/>
    <x v="2"/>
    <x v="3"/>
    <n v="15"/>
    <d v="2021-01-15T00:00:00"/>
    <d v="2021-01-15T00:00:00"/>
    <n v="32"/>
    <n v="6.6"/>
    <s v="English"/>
    <x v="3"/>
  </r>
  <r>
    <x v="364"/>
    <x v="97"/>
    <x v="5"/>
    <x v="1"/>
    <n v="18"/>
    <d v="2020-06-18T00:00:00"/>
    <d v="2020-06-18T00:00:00"/>
    <n v="104"/>
    <n v="6.7"/>
    <s v="Japanese"/>
    <x v="20"/>
  </r>
  <r>
    <x v="365"/>
    <x v="9"/>
    <x v="8"/>
    <x v="3"/>
    <n v="16"/>
    <d v="2021-04-16T00:00:00"/>
    <d v="2021-04-16T00:00:00"/>
    <n v="142"/>
    <n v="6.7"/>
    <s v="Hindi"/>
    <x v="4"/>
  </r>
  <r>
    <x v="366"/>
    <x v="98"/>
    <x v="8"/>
    <x v="3"/>
    <n v="16"/>
    <d v="2021-04-16T00:00:00"/>
    <d v="2021-04-16T00:00:00"/>
    <n v="92"/>
    <n v="6.7"/>
    <s v="English"/>
    <x v="3"/>
  </r>
  <r>
    <x v="367"/>
    <x v="0"/>
    <x v="4"/>
    <x v="0"/>
    <n v="20"/>
    <d v="2019-11-20T00:00:00"/>
    <d v="2019-11-20T00:00:00"/>
    <n v="86"/>
    <n v="6.7"/>
    <s v="English"/>
    <x v="3"/>
  </r>
  <r>
    <x v="368"/>
    <x v="89"/>
    <x v="7"/>
    <x v="5"/>
    <n v="20"/>
    <d v="2017-05-20T00:00:00"/>
    <d v="2017-05-20T00:00:00"/>
    <n v="106"/>
    <n v="6.7"/>
    <s v="Japanese"/>
    <x v="20"/>
  </r>
  <r>
    <x v="369"/>
    <x v="9"/>
    <x v="7"/>
    <x v="3"/>
    <n v="27"/>
    <d v="2021-05-27T00:00:00"/>
    <d v="2021-05-27T00:00:00"/>
    <n v="95"/>
    <n v="6.7"/>
    <s v="English"/>
    <x v="3"/>
  </r>
  <r>
    <x v="370"/>
    <x v="0"/>
    <x v="5"/>
    <x v="5"/>
    <n v="16"/>
    <d v="2017-06-16T00:00:00"/>
    <d v="2017-06-16T00:00:00"/>
    <n v="91"/>
    <n v="6.7"/>
    <s v="English"/>
    <x v="3"/>
  </r>
  <r>
    <x v="371"/>
    <x v="0"/>
    <x v="2"/>
    <x v="3"/>
    <n v="11"/>
    <d v="2021-01-11T00:00:00"/>
    <d v="2021-01-11T00:00:00"/>
    <n v="89"/>
    <n v="6.7"/>
    <s v="English"/>
    <x v="3"/>
  </r>
  <r>
    <x v="372"/>
    <x v="5"/>
    <x v="8"/>
    <x v="1"/>
    <n v="24"/>
    <d v="2020-04-24T00:00:00"/>
    <d v="2020-04-24T00:00:00"/>
    <n v="117"/>
    <n v="6.7"/>
    <s v="English"/>
    <x v="3"/>
  </r>
  <r>
    <x v="373"/>
    <x v="0"/>
    <x v="1"/>
    <x v="1"/>
    <n v="11"/>
    <d v="2020-12-11T00:00:00"/>
    <d v="2020-12-11T00:00:00"/>
    <n v="90"/>
    <n v="6.7"/>
    <s v="English"/>
    <x v="3"/>
  </r>
  <r>
    <x v="374"/>
    <x v="9"/>
    <x v="4"/>
    <x v="1"/>
    <n v="24"/>
    <d v="2020-11-24T00:00:00"/>
    <d v="2020-11-24T00:00:00"/>
    <n v="117"/>
    <n v="6.7"/>
    <s v="English"/>
    <x v="3"/>
  </r>
  <r>
    <x v="375"/>
    <x v="0"/>
    <x v="9"/>
    <x v="1"/>
    <n v="15"/>
    <d v="2020-09-15T00:00:00"/>
    <d v="2020-09-15T00:00:00"/>
    <n v="80"/>
    <n v="6.7"/>
    <s v="Thia"/>
    <x v="25"/>
  </r>
  <r>
    <x v="376"/>
    <x v="9"/>
    <x v="10"/>
    <x v="5"/>
    <n v="3"/>
    <d v="2017-02-03T00:00:00"/>
    <d v="2017-02-03T00:00:00"/>
    <n v="87"/>
    <n v="6.7"/>
    <s v="English"/>
    <x v="3"/>
  </r>
  <r>
    <x v="377"/>
    <x v="6"/>
    <x v="1"/>
    <x v="1"/>
    <n v="3"/>
    <d v="2020-12-03T00:00:00"/>
    <d v="2020-12-03T00:00:00"/>
    <n v="101"/>
    <n v="6.7"/>
    <s v="Portuguese"/>
    <x v="12"/>
  </r>
  <r>
    <x v="378"/>
    <x v="0"/>
    <x v="3"/>
    <x v="0"/>
    <n v="28"/>
    <d v="2019-10-28T00:00:00"/>
    <d v="2019-10-28T00:00:00"/>
    <n v="19"/>
    <n v="6.7"/>
    <s v="Japanese"/>
    <x v="20"/>
  </r>
  <r>
    <x v="379"/>
    <x v="25"/>
    <x v="10"/>
    <x v="3"/>
    <n v="5"/>
    <d v="2021-02-05T00:00:00"/>
    <d v="2021-02-05T00:00:00"/>
    <n v="106"/>
    <n v="6.7"/>
    <s v="English"/>
    <x v="3"/>
  </r>
  <r>
    <x v="380"/>
    <x v="31"/>
    <x v="10"/>
    <x v="5"/>
    <n v="7"/>
    <d v="2017-02-07T00:00:00"/>
    <d v="2017-02-07T00:00:00"/>
    <n v="54"/>
    <n v="6.7"/>
    <s v="English"/>
    <x v="3"/>
  </r>
  <r>
    <x v="381"/>
    <x v="9"/>
    <x v="6"/>
    <x v="3"/>
    <n v="3"/>
    <d v="2021-03-03T00:00:00"/>
    <d v="2021-03-03T00:00:00"/>
    <n v="111"/>
    <n v="6.7"/>
    <s v="English"/>
    <x v="3"/>
  </r>
  <r>
    <x v="382"/>
    <x v="9"/>
    <x v="8"/>
    <x v="3"/>
    <n v="9"/>
    <d v="2021-04-09T00:00:00"/>
    <d v="2021-04-09T00:00:00"/>
    <n v="132"/>
    <n v="6.7"/>
    <s v="Korean"/>
    <x v="6"/>
  </r>
  <r>
    <x v="383"/>
    <x v="9"/>
    <x v="6"/>
    <x v="3"/>
    <n v="12"/>
    <d v="2021-03-12T00:00:00"/>
    <d v="2021-03-12T00:00:00"/>
    <n v="97"/>
    <n v="6.7"/>
    <s v="Turkish"/>
    <x v="5"/>
  </r>
  <r>
    <x v="384"/>
    <x v="0"/>
    <x v="11"/>
    <x v="0"/>
    <n v="10"/>
    <d v="2019-07-10T00:00:00"/>
    <d v="2019-07-10T00:00:00"/>
    <n v="106"/>
    <n v="6.7"/>
    <s v="Spanish"/>
    <x v="1"/>
  </r>
  <r>
    <x v="385"/>
    <x v="32"/>
    <x v="11"/>
    <x v="4"/>
    <n v="29"/>
    <d v="2016-07-29T00:00:00"/>
    <d v="2016-07-29T00:00:00"/>
    <n v="111"/>
    <n v="6.7"/>
    <s v="English"/>
    <x v="3"/>
  </r>
  <r>
    <x v="386"/>
    <x v="99"/>
    <x v="11"/>
    <x v="1"/>
    <n v="10"/>
    <d v="2020-07-10T00:00:00"/>
    <d v="2020-07-10T00:00:00"/>
    <n v="124"/>
    <n v="6.7"/>
    <s v="English"/>
    <x v="3"/>
  </r>
  <r>
    <x v="387"/>
    <x v="0"/>
    <x v="11"/>
    <x v="4"/>
    <n v="1"/>
    <d v="2016-07-01T00:00:00"/>
    <s v="July 15. 2016"/>
    <n v="116"/>
    <n v="6.7"/>
    <s v="English"/>
    <x v="3"/>
  </r>
  <r>
    <x v="388"/>
    <x v="9"/>
    <x v="3"/>
    <x v="0"/>
    <n v="18"/>
    <d v="2019-10-18T00:00:00"/>
    <d v="2019-10-18T00:00:00"/>
    <n v="112"/>
    <n v="6.7"/>
    <s v="Hindi"/>
    <x v="4"/>
  </r>
  <r>
    <x v="389"/>
    <x v="9"/>
    <x v="3"/>
    <x v="2"/>
    <n v="10"/>
    <d v="2018-10-10T00:00:00"/>
    <d v="2018-10-10T00:00:00"/>
    <n v="144"/>
    <n v="6.8"/>
    <s v="English"/>
    <x v="3"/>
  </r>
  <r>
    <x v="390"/>
    <x v="9"/>
    <x v="3"/>
    <x v="4"/>
    <n v="28"/>
    <d v="2016-10-28T00:00:00"/>
    <d v="2016-10-28T00:00:00"/>
    <n v="76"/>
    <n v="6.8"/>
    <s v="Spanish"/>
    <x v="1"/>
  </r>
  <r>
    <x v="391"/>
    <x v="100"/>
    <x v="2"/>
    <x v="2"/>
    <n v="26"/>
    <d v="2018-01-26T00:00:00"/>
    <d v="2018-01-26T00:00:00"/>
    <n v="101"/>
    <n v="6.8"/>
    <s v="English"/>
    <x v="3"/>
  </r>
  <r>
    <x v="392"/>
    <x v="0"/>
    <x v="6"/>
    <x v="1"/>
    <n v="20"/>
    <d v="2020-03-20T00:00:00"/>
    <d v="2020-03-20T00:00:00"/>
    <n v="92"/>
    <n v="6.8"/>
    <s v="Spanish"/>
    <x v="1"/>
  </r>
  <r>
    <x v="393"/>
    <x v="0"/>
    <x v="9"/>
    <x v="1"/>
    <n v="21"/>
    <d v="2020-09-21T00:00:00"/>
    <d v="2020-09-21T00:00:00"/>
    <n v="19"/>
    <n v="6.8"/>
    <s v="English"/>
    <x v="3"/>
  </r>
  <r>
    <x v="394"/>
    <x v="0"/>
    <x v="7"/>
    <x v="0"/>
    <n v="3"/>
    <d v="2019-05-03T00:00:00"/>
    <d v="2019-05-03T00:00:00"/>
    <n v="39"/>
    <n v="6.8"/>
    <s v="English"/>
    <x v="26"/>
  </r>
  <r>
    <x v="395"/>
    <x v="10"/>
    <x v="7"/>
    <x v="0"/>
    <n v="31"/>
    <d v="2019-05-31T00:00:00"/>
    <d v="2019-05-31T00:00:00"/>
    <n v="102"/>
    <n v="6.8"/>
    <s v="English"/>
    <x v="3"/>
  </r>
  <r>
    <x v="396"/>
    <x v="0"/>
    <x v="7"/>
    <x v="1"/>
    <n v="6"/>
    <d v="2020-05-06T00:00:00"/>
    <d v="2020-05-06T00:00:00"/>
    <n v="89"/>
    <n v="6.8"/>
    <s v="English"/>
    <x v="3"/>
  </r>
  <r>
    <x v="397"/>
    <x v="6"/>
    <x v="0"/>
    <x v="2"/>
    <n v="3"/>
    <d v="2018-08-03T00:00:00"/>
    <d v="2018-08-03T00:00:00"/>
    <n v="105"/>
    <n v="6.8"/>
    <s v="Hindi"/>
    <x v="4"/>
  </r>
  <r>
    <x v="398"/>
    <x v="1"/>
    <x v="5"/>
    <x v="2"/>
    <n v="29"/>
    <d v="2018-06-29T00:00:00"/>
    <d v="2018-06-29T00:00:00"/>
    <n v="101"/>
    <n v="6.8"/>
    <s v="English"/>
    <x v="3"/>
  </r>
  <r>
    <x v="399"/>
    <x v="6"/>
    <x v="1"/>
    <x v="1"/>
    <n v="27"/>
    <d v="2020-12-27T00:00:00"/>
    <d v="2020-12-27T00:00:00"/>
    <n v="70"/>
    <n v="6.8"/>
    <s v="English"/>
    <x v="3"/>
  </r>
  <r>
    <x v="400"/>
    <x v="0"/>
    <x v="9"/>
    <x v="1"/>
    <n v="17"/>
    <d v="2020-09-17T00:00:00"/>
    <d v="2020-09-17T00:00:00"/>
    <n v="96"/>
    <n v="6.8"/>
    <s v="French"/>
    <x v="10"/>
  </r>
  <r>
    <x v="401"/>
    <x v="0"/>
    <x v="7"/>
    <x v="1"/>
    <n v="11"/>
    <d v="2020-05-11T00:00:00"/>
    <d v="2020-05-11T00:00:00"/>
    <n v="85"/>
    <n v="6.8"/>
    <s v="English"/>
    <x v="3"/>
  </r>
  <r>
    <x v="402"/>
    <x v="0"/>
    <x v="9"/>
    <x v="5"/>
    <n v="12"/>
    <d v="2017-09-12T00:00:00"/>
    <d v="2017-09-12T00:00:00"/>
    <n v="39"/>
    <n v="6.8"/>
    <s v="English"/>
    <x v="3"/>
  </r>
  <r>
    <x v="403"/>
    <x v="0"/>
    <x v="8"/>
    <x v="2"/>
    <n v="20"/>
    <d v="2018-04-20T00:00:00"/>
    <d v="2018-04-20T00:00:00"/>
    <n v="79"/>
    <n v="6.8"/>
    <s v="English"/>
    <x v="3"/>
  </r>
  <r>
    <x v="404"/>
    <x v="0"/>
    <x v="4"/>
    <x v="5"/>
    <n v="21"/>
    <d v="2017-11-21T00:00:00"/>
    <d v="2017-11-21T00:00:00"/>
    <n v="73"/>
    <n v="6.8"/>
    <s v="English"/>
    <x v="3"/>
  </r>
  <r>
    <x v="405"/>
    <x v="9"/>
    <x v="3"/>
    <x v="1"/>
    <n v="2"/>
    <d v="2020-10-02T00:00:00"/>
    <d v="2020-10-02T00:00:00"/>
    <n v="114"/>
    <n v="6.8"/>
    <s v="Hindi"/>
    <x v="4"/>
  </r>
  <r>
    <x v="406"/>
    <x v="9"/>
    <x v="9"/>
    <x v="1"/>
    <n v="30"/>
    <d v="2020-09-30T00:00:00"/>
    <d v="2020-09-30T00:00:00"/>
    <n v="121"/>
    <n v="6.8"/>
    <s v="English"/>
    <x v="3"/>
  </r>
  <r>
    <x v="407"/>
    <x v="27"/>
    <x v="9"/>
    <x v="1"/>
    <n v="30"/>
    <d v="2020-09-30T00:00:00"/>
    <d v="2020-09-30T00:00:00"/>
    <n v="28"/>
    <n v="6.8"/>
    <s v="English"/>
    <x v="3"/>
  </r>
  <r>
    <x v="408"/>
    <x v="9"/>
    <x v="4"/>
    <x v="1"/>
    <n v="13"/>
    <d v="2020-11-13T00:00:00"/>
    <d v="2020-11-13T00:00:00"/>
    <n v="95"/>
    <n v="6.8"/>
    <s v="Italian"/>
    <x v="2"/>
  </r>
  <r>
    <x v="409"/>
    <x v="9"/>
    <x v="4"/>
    <x v="2"/>
    <n v="2"/>
    <d v="2018-11-02T00:00:00"/>
    <d v="2018-11-02T00:00:00"/>
    <n v="122"/>
    <n v="6.8"/>
    <s v="English"/>
    <x v="3"/>
  </r>
  <r>
    <x v="410"/>
    <x v="0"/>
    <x v="10"/>
    <x v="2"/>
    <n v="9"/>
    <d v="2018-02-09T00:00:00"/>
    <d v="2018-02-09T00:00:00"/>
    <n v="23"/>
    <n v="6.8"/>
    <s v="Georgian"/>
    <x v="27"/>
  </r>
  <r>
    <x v="411"/>
    <x v="9"/>
    <x v="11"/>
    <x v="5"/>
    <n v="14"/>
    <d v="2017-07-14T00:00:00"/>
    <d v="2017-07-14T00:00:00"/>
    <n v="107"/>
    <n v="6.8"/>
    <s v="English"/>
    <x v="3"/>
  </r>
  <r>
    <x v="412"/>
    <x v="0"/>
    <x v="2"/>
    <x v="3"/>
    <n v="6"/>
    <d v="2021-01-06T00:00:00"/>
    <d v="2021-01-06T00:00:00"/>
    <n v="98"/>
    <n v="6.8"/>
    <s v="French"/>
    <x v="10"/>
  </r>
  <r>
    <x v="413"/>
    <x v="1"/>
    <x v="1"/>
    <x v="1"/>
    <n v="24"/>
    <d v="2020-12-24T00:00:00"/>
    <d v="2020-12-24T00:00:00"/>
    <n v="108"/>
    <n v="6.9"/>
    <s v="Hindi"/>
    <x v="4"/>
  </r>
  <r>
    <x v="414"/>
    <x v="0"/>
    <x v="9"/>
    <x v="4"/>
    <n v="30"/>
    <d v="2016-09-30T00:00:00"/>
    <d v="2016-09-30T00:00:00"/>
    <n v="92"/>
    <n v="6.9"/>
    <s v="English"/>
    <x v="3"/>
  </r>
  <r>
    <x v="415"/>
    <x v="0"/>
    <x v="3"/>
    <x v="1"/>
    <n v="8"/>
    <d v="2020-10-08T00:00:00"/>
    <d v="2020-10-08T00:00:00"/>
    <n v="100"/>
    <n v="6.9"/>
    <s v="French"/>
    <x v="10"/>
  </r>
  <r>
    <x v="416"/>
    <x v="0"/>
    <x v="6"/>
    <x v="3"/>
    <n v="1"/>
    <d v="2021-03-01T00:00:00"/>
    <d v="2021-03-01T00:00:00"/>
    <n v="97"/>
    <n v="6.9"/>
    <s v="English"/>
    <x v="3"/>
  </r>
  <r>
    <x v="417"/>
    <x v="90"/>
    <x v="1"/>
    <x v="1"/>
    <n v="28"/>
    <d v="2020-12-28T00:00:00"/>
    <d v="2020-12-28T00:00:00"/>
    <n v="7"/>
    <n v="6.9"/>
    <s v="English"/>
    <x v="3"/>
  </r>
  <r>
    <x v="418"/>
    <x v="9"/>
    <x v="10"/>
    <x v="5"/>
    <n v="24"/>
    <d v="2017-02-24T00:00:00"/>
    <d v="2017-02-24T00:00:00"/>
    <n v="96"/>
    <n v="6.9"/>
    <s v="English"/>
    <x v="3"/>
  </r>
  <r>
    <x v="419"/>
    <x v="0"/>
    <x v="7"/>
    <x v="5"/>
    <n v="19"/>
    <d v="2017-05-19T00:00:00"/>
    <d v="2017-05-19T00:00:00"/>
    <n v="100"/>
    <n v="6.9"/>
    <s v="Portuguese"/>
    <x v="12"/>
  </r>
  <r>
    <x v="420"/>
    <x v="53"/>
    <x v="1"/>
    <x v="1"/>
    <n v="4"/>
    <d v="2020-12-04T00:00:00"/>
    <d v="2020-12-04T00:00:00"/>
    <n v="132"/>
    <n v="6.9"/>
    <s v="English"/>
    <x v="3"/>
  </r>
  <r>
    <x v="421"/>
    <x v="45"/>
    <x v="9"/>
    <x v="5"/>
    <n v="29"/>
    <d v="2017-09-29T00:00:00"/>
    <d v="2017-09-29T00:00:00"/>
    <n v="103"/>
    <n v="6.9"/>
    <s v="English"/>
    <x v="3"/>
  </r>
  <r>
    <x v="422"/>
    <x v="101"/>
    <x v="4"/>
    <x v="2"/>
    <n v="9"/>
    <d v="2018-11-09T00:00:00"/>
    <d v="2018-11-09T00:00:00"/>
    <n v="121"/>
    <n v="6.9"/>
    <s v="English"/>
    <x v="3"/>
  </r>
  <r>
    <x v="423"/>
    <x v="32"/>
    <x v="6"/>
    <x v="3"/>
    <n v="26"/>
    <d v="2021-03-26T00:00:00"/>
    <d v="2021-03-26T00:00:00"/>
    <n v="114"/>
    <n v="6.9"/>
    <s v="Hindi"/>
    <x v="4"/>
  </r>
  <r>
    <x v="424"/>
    <x v="0"/>
    <x v="3"/>
    <x v="2"/>
    <n v="12"/>
    <d v="2018-10-12T00:00:00"/>
    <d v="2018-10-12T00:00:00"/>
    <n v="57"/>
    <n v="6.9"/>
    <s v="English"/>
    <x v="3"/>
  </r>
  <r>
    <x v="425"/>
    <x v="0"/>
    <x v="10"/>
    <x v="2"/>
    <n v="9"/>
    <d v="2018-02-09T00:00:00"/>
    <d v="2018-02-09T00:00:00"/>
    <n v="95"/>
    <n v="6.9"/>
    <s v="English"/>
    <x v="3"/>
  </r>
  <r>
    <x v="426"/>
    <x v="0"/>
    <x v="5"/>
    <x v="1"/>
    <n v="3"/>
    <d v="2020-06-03T00:00:00"/>
    <d v="2020-06-03T00:00:00"/>
    <n v="83"/>
    <n v="6.9"/>
    <s v="English"/>
    <x v="3"/>
  </r>
  <r>
    <x v="427"/>
    <x v="0"/>
    <x v="11"/>
    <x v="1"/>
    <n v="10"/>
    <d v="2020-07-10T00:00:00"/>
    <d v="2020-07-10T00:00:00"/>
    <n v="17"/>
    <n v="6.9"/>
    <s v="English"/>
    <x v="3"/>
  </r>
  <r>
    <x v="428"/>
    <x v="45"/>
    <x v="7"/>
    <x v="1"/>
    <n v="1"/>
    <d v="2020-05-01T00:00:00"/>
    <d v="2020-05-01T00:00:00"/>
    <n v="105"/>
    <n v="6.9"/>
    <s v="English"/>
    <x v="3"/>
  </r>
  <r>
    <x v="429"/>
    <x v="41"/>
    <x v="6"/>
    <x v="0"/>
    <n v="29"/>
    <d v="2019-03-29T00:00:00"/>
    <d v="2019-03-29T00:00:00"/>
    <n v="131"/>
    <n v="6.9"/>
    <s v="English"/>
    <x v="3"/>
  </r>
  <r>
    <x v="430"/>
    <x v="38"/>
    <x v="7"/>
    <x v="0"/>
    <n v="23"/>
    <d v="2019-05-23T00:00:00"/>
    <d v="2019-05-23T00:00:00"/>
    <n v="30"/>
    <n v="6.9"/>
    <s v="English"/>
    <x v="3"/>
  </r>
  <r>
    <x v="431"/>
    <x v="32"/>
    <x v="3"/>
    <x v="5"/>
    <n v="13"/>
    <d v="2017-10-13T00:00:00"/>
    <d v="2017-10-13T00:00:00"/>
    <n v="112"/>
    <n v="6.9"/>
    <s v="English"/>
    <x v="3"/>
  </r>
  <r>
    <x v="432"/>
    <x v="0"/>
    <x v="3"/>
    <x v="2"/>
    <n v="12"/>
    <d v="2018-10-12T00:00:00"/>
    <d v="2018-10-12T00:00:00"/>
    <n v="86"/>
    <n v="7"/>
    <s v="English"/>
    <x v="3"/>
  </r>
  <r>
    <x v="433"/>
    <x v="0"/>
    <x v="9"/>
    <x v="5"/>
    <n v="22"/>
    <d v="2017-09-22T00:00:00"/>
    <d v="2017-09-22T00:00:00"/>
    <n v="100"/>
    <n v="7"/>
    <s v="English"/>
    <x v="3"/>
  </r>
  <r>
    <x v="434"/>
    <x v="27"/>
    <x v="4"/>
    <x v="1"/>
    <n v="3"/>
    <d v="2020-11-03T00:00:00"/>
    <d v="2020-11-03T00:00:00"/>
    <n v="14"/>
    <n v="7"/>
    <s v="English"/>
    <x v="3"/>
  </r>
  <r>
    <x v="435"/>
    <x v="0"/>
    <x v="3"/>
    <x v="5"/>
    <n v="13"/>
    <d v="2017-10-13T00:00:00"/>
    <d v="2017-10-13T00:00:00"/>
    <n v="109"/>
    <n v="7"/>
    <s v="English"/>
    <x v="3"/>
  </r>
  <r>
    <x v="436"/>
    <x v="0"/>
    <x v="4"/>
    <x v="0"/>
    <n v="20"/>
    <d v="2019-11-20T00:00:00"/>
    <d v="2019-11-20T00:00:00"/>
    <n v="28"/>
    <n v="7"/>
    <s v="Spanish"/>
    <x v="1"/>
  </r>
  <r>
    <x v="437"/>
    <x v="0"/>
    <x v="9"/>
    <x v="0"/>
    <n v="15"/>
    <d v="2019-09-15T00:00:00"/>
    <d v="2019-09-15T00:00:00"/>
    <n v="64"/>
    <n v="7"/>
    <s v="Spanish"/>
    <x v="1"/>
  </r>
  <r>
    <x v="438"/>
    <x v="9"/>
    <x v="1"/>
    <x v="1"/>
    <n v="18"/>
    <d v="2020-12-18T00:00:00"/>
    <d v="2020-12-18T00:00:00"/>
    <n v="94"/>
    <n v="7"/>
    <s v="English"/>
    <x v="3"/>
  </r>
  <r>
    <x v="439"/>
    <x v="27"/>
    <x v="1"/>
    <x v="1"/>
    <n v="18"/>
    <d v="2020-12-18T00:00:00"/>
    <d v="2020-12-18T00:00:00"/>
    <n v="31"/>
    <n v="7"/>
    <s v="English"/>
    <x v="3"/>
  </r>
  <r>
    <x v="440"/>
    <x v="0"/>
    <x v="6"/>
    <x v="3"/>
    <n v="17"/>
    <d v="2021-03-17T00:00:00"/>
    <d v="2021-03-17T00:00:00"/>
    <n v="99"/>
    <n v="7"/>
    <s v="English"/>
    <x v="3"/>
  </r>
  <r>
    <x v="441"/>
    <x v="0"/>
    <x v="10"/>
    <x v="3"/>
    <n v="23"/>
    <d v="2021-02-23T00:00:00"/>
    <d v="2021-02-23T00:00:00"/>
    <n v="108"/>
    <n v="7"/>
    <s v="English"/>
    <x v="3"/>
  </r>
  <r>
    <x v="442"/>
    <x v="0"/>
    <x v="8"/>
    <x v="0"/>
    <n v="26"/>
    <d v="2019-04-26T00:00:00"/>
    <d v="2019-04-26T00:00:00"/>
    <n v="48"/>
    <n v="7"/>
    <s v="English"/>
    <x v="3"/>
  </r>
  <r>
    <x v="443"/>
    <x v="0"/>
    <x v="7"/>
    <x v="0"/>
    <n v="17"/>
    <d v="2019-05-17T00:00:00"/>
    <d v="2019-05-17T00:00:00"/>
    <n v="84"/>
    <n v="7"/>
    <s v="English"/>
    <x v="3"/>
  </r>
  <r>
    <x v="444"/>
    <x v="0"/>
    <x v="6"/>
    <x v="0"/>
    <n v="22"/>
    <d v="2019-03-22T00:00:00"/>
    <d v="2019-03-22T00:00:00"/>
    <n v="70"/>
    <n v="7"/>
    <s v="English"/>
    <x v="3"/>
  </r>
  <r>
    <x v="445"/>
    <x v="0"/>
    <x v="9"/>
    <x v="5"/>
    <n v="1"/>
    <d v="2017-09-01T00:00:00"/>
    <d v="2017-09-01T00:00:00"/>
    <n v="27"/>
    <n v="7"/>
    <s v="English"/>
    <x v="3"/>
  </r>
  <r>
    <x v="446"/>
    <x v="102"/>
    <x v="0"/>
    <x v="0"/>
    <n v="9"/>
    <d v="2019-08-09T00:00:00"/>
    <d v="2019-08-09T00:00:00"/>
    <n v="45"/>
    <n v="7"/>
    <s v="English"/>
    <x v="3"/>
  </r>
  <r>
    <x v="447"/>
    <x v="6"/>
    <x v="1"/>
    <x v="1"/>
    <n v="9"/>
    <d v="2020-12-09T00:00:00"/>
    <d v="2020-12-09T00:00:00"/>
    <n v="117"/>
    <n v="7"/>
    <s v="Italian"/>
    <x v="2"/>
  </r>
  <r>
    <x v="448"/>
    <x v="103"/>
    <x v="4"/>
    <x v="2"/>
    <n v="22"/>
    <d v="2018-11-22T00:00:00"/>
    <d v="2018-11-22T00:00:00"/>
    <n v="104"/>
    <n v="7"/>
    <s v="English"/>
    <x v="3"/>
  </r>
  <r>
    <x v="449"/>
    <x v="53"/>
    <x v="6"/>
    <x v="0"/>
    <n v="22"/>
    <d v="2019-03-22T00:00:00"/>
    <d v="2019-03-22T00:00:00"/>
    <n v="108"/>
    <n v="7"/>
    <s v="English"/>
    <x v="3"/>
  </r>
  <r>
    <x v="450"/>
    <x v="23"/>
    <x v="3"/>
    <x v="2"/>
    <n v="19"/>
    <d v="2018-10-19T00:00:00"/>
    <d v="2018-10-19T00:00:00"/>
    <n v="121"/>
    <n v="7"/>
    <s v="Indonesian"/>
    <x v="7"/>
  </r>
  <r>
    <x v="451"/>
    <x v="27"/>
    <x v="2"/>
    <x v="5"/>
    <n v="26"/>
    <d v="2017-01-26T00:00:00"/>
    <d v="2017-01-26T00:00:00"/>
    <n v="36"/>
    <n v="7.1"/>
    <s v="English"/>
    <x v="3"/>
  </r>
  <r>
    <x v="452"/>
    <x v="26"/>
    <x v="4"/>
    <x v="2"/>
    <n v="30"/>
    <d v="2018-11-30T00:00:00"/>
    <d v="2018-11-30T00:00:00"/>
    <n v="30"/>
    <n v="7.1"/>
    <s v="English"/>
    <x v="3"/>
  </r>
  <r>
    <x v="453"/>
    <x v="26"/>
    <x v="1"/>
    <x v="1"/>
    <n v="1"/>
    <d v="2020-12-01T00:00:00"/>
    <d v="2020-12-01T00:00:00"/>
    <n v="47"/>
    <n v="7.1"/>
    <s v="English"/>
    <x v="3"/>
  </r>
  <r>
    <x v="454"/>
    <x v="9"/>
    <x v="5"/>
    <x v="0"/>
    <n v="19"/>
    <d v="2019-06-19T00:00:00"/>
    <d v="2019-06-19T00:00:00"/>
    <n v="110"/>
    <n v="7.1"/>
    <s v="English"/>
    <x v="3"/>
  </r>
  <r>
    <x v="455"/>
    <x v="0"/>
    <x v="8"/>
    <x v="1"/>
    <n v="22"/>
    <d v="2020-04-22T00:00:00"/>
    <d v="2020-04-22T00:00:00"/>
    <n v="92"/>
    <n v="7.1"/>
    <s v="English"/>
    <x v="3"/>
  </r>
  <r>
    <x v="456"/>
    <x v="0"/>
    <x v="4"/>
    <x v="1"/>
    <n v="27"/>
    <d v="2020-11-27T00:00:00"/>
    <d v="2020-11-27T00:00:00"/>
    <n v="80"/>
    <n v="7.1"/>
    <s v="English"/>
    <x v="3"/>
  </r>
  <r>
    <x v="457"/>
    <x v="104"/>
    <x v="3"/>
    <x v="2"/>
    <n v="19"/>
    <d v="2018-10-19T00:00:00"/>
    <d v="2018-10-19T00:00:00"/>
    <n v="49"/>
    <n v="7.1"/>
    <s v="English"/>
    <x v="3"/>
  </r>
  <r>
    <x v="458"/>
    <x v="0"/>
    <x v="1"/>
    <x v="0"/>
    <n v="27"/>
    <d v="2019-12-27T00:00:00"/>
    <d v="2019-12-27T00:00:00"/>
    <n v="73"/>
    <n v="7.1"/>
    <s v="Spanish"/>
    <x v="1"/>
  </r>
  <r>
    <x v="459"/>
    <x v="0"/>
    <x v="7"/>
    <x v="2"/>
    <n v="4"/>
    <d v="2018-05-04T00:00:00"/>
    <d v="2018-05-04T00:00:00"/>
    <n v="40"/>
    <n v="7.1"/>
    <s v="English"/>
    <x v="3"/>
  </r>
  <r>
    <x v="460"/>
    <x v="0"/>
    <x v="9"/>
    <x v="0"/>
    <n v="10"/>
    <d v="2019-09-10T00:00:00"/>
    <d v="2019-09-10T00:00:00"/>
    <n v="96"/>
    <n v="7.1"/>
    <s v="English"/>
    <x v="3"/>
  </r>
  <r>
    <x v="461"/>
    <x v="41"/>
    <x v="7"/>
    <x v="3"/>
    <n v="14"/>
    <d v="2021-05-14T00:00:00"/>
    <d v="2021-05-14T00:00:00"/>
    <n v="106"/>
    <n v="7.1"/>
    <s v="Dutch"/>
    <x v="9"/>
  </r>
  <r>
    <x v="462"/>
    <x v="0"/>
    <x v="8"/>
    <x v="0"/>
    <n v="20"/>
    <d v="2019-04-20T00:00:00"/>
    <d v="2019-04-20T00:00:00"/>
    <n v="97"/>
    <n v="7.1"/>
    <s v="English"/>
    <x v="3"/>
  </r>
  <r>
    <x v="463"/>
    <x v="0"/>
    <x v="3"/>
    <x v="1"/>
    <n v="27"/>
    <d v="2020-10-27T00:00:00"/>
    <d v="2020-10-27T00:00:00"/>
    <n v="94"/>
    <n v="7.1"/>
    <s v="Spanish"/>
    <x v="1"/>
  </r>
  <r>
    <x v="464"/>
    <x v="0"/>
    <x v="7"/>
    <x v="5"/>
    <n v="26"/>
    <d v="2017-05-26T00:00:00"/>
    <d v="2017-05-26T00:00:00"/>
    <n v="78"/>
    <n v="7.1"/>
    <s v="English"/>
    <x v="3"/>
  </r>
  <r>
    <x v="465"/>
    <x v="0"/>
    <x v="9"/>
    <x v="6"/>
    <n v="18"/>
    <d v="2015-09-18T00:00:00"/>
    <d v="2015-09-18T00:00:00"/>
    <n v="81"/>
    <n v="7.1"/>
    <s v="English"/>
    <x v="3"/>
  </r>
  <r>
    <x v="466"/>
    <x v="0"/>
    <x v="7"/>
    <x v="0"/>
    <n v="1"/>
    <d v="2019-05-01T00:00:00"/>
    <d v="2019-05-01T00:00:00"/>
    <n v="87"/>
    <n v="7.1"/>
    <s v="English"/>
    <x v="3"/>
  </r>
  <r>
    <x v="467"/>
    <x v="57"/>
    <x v="4"/>
    <x v="2"/>
    <n v="13"/>
    <d v="2018-11-13T00:00:00"/>
    <d v="2018-11-13T00:00:00"/>
    <n v="91"/>
    <n v="7.1"/>
    <s v="English"/>
    <x v="3"/>
  </r>
  <r>
    <x v="468"/>
    <x v="0"/>
    <x v="6"/>
    <x v="4"/>
    <n v="18"/>
    <d v="2016-03-18T00:00:00"/>
    <d v="2016-03-18T00:00:00"/>
    <n v="91"/>
    <n v="7.1"/>
    <s v="English"/>
    <x v="3"/>
  </r>
  <r>
    <x v="469"/>
    <x v="0"/>
    <x v="3"/>
    <x v="5"/>
    <n v="20"/>
    <d v="2017-10-20T00:00:00"/>
    <d v="2017-10-20T00:00:00"/>
    <n v="95"/>
    <n v="7.1"/>
    <s v="English"/>
    <x v="3"/>
  </r>
  <r>
    <x v="470"/>
    <x v="9"/>
    <x v="2"/>
    <x v="3"/>
    <n v="7"/>
    <d v="2021-01-07T00:00:00"/>
    <d v="2021-01-07T00:00:00"/>
    <n v="126"/>
    <n v="7.1"/>
    <s v="English"/>
    <x v="3"/>
  </r>
  <r>
    <x v="471"/>
    <x v="0"/>
    <x v="8"/>
    <x v="2"/>
    <n v="6"/>
    <d v="2018-04-06T00:00:00"/>
    <d v="2018-04-06T00:00:00"/>
    <n v="31"/>
    <n v="7.1"/>
    <s v="English"/>
    <x v="3"/>
  </r>
  <r>
    <x v="472"/>
    <x v="0"/>
    <x v="4"/>
    <x v="2"/>
    <n v="2"/>
    <d v="2018-11-02T00:00:00"/>
    <d v="2018-11-02T00:00:00"/>
    <n v="58"/>
    <n v="7.1"/>
    <s v="English"/>
    <x v="3"/>
  </r>
  <r>
    <x v="473"/>
    <x v="0"/>
    <x v="3"/>
    <x v="1"/>
    <n v="15"/>
    <d v="2020-10-15T00:00:00"/>
    <d v="2020-10-15T00:00:00"/>
    <n v="41"/>
    <n v="7.1"/>
    <s v="Bengali"/>
    <x v="28"/>
  </r>
  <r>
    <x v="474"/>
    <x v="52"/>
    <x v="9"/>
    <x v="1"/>
    <n v="16"/>
    <d v="2020-09-16T00:00:00"/>
    <d v="2020-09-16T00:00:00"/>
    <n v="138"/>
    <n v="7.1"/>
    <s v="English"/>
    <x v="3"/>
  </r>
  <r>
    <x v="475"/>
    <x v="9"/>
    <x v="2"/>
    <x v="3"/>
    <n v="29"/>
    <d v="2021-01-29T00:00:00"/>
    <d v="2021-01-29T00:00:00"/>
    <n v="112"/>
    <n v="7.1"/>
    <s v="English"/>
    <x v="3"/>
  </r>
  <r>
    <x v="476"/>
    <x v="0"/>
    <x v="11"/>
    <x v="0"/>
    <n v="24"/>
    <d v="2019-07-24T00:00:00"/>
    <d v="2019-07-24T00:00:00"/>
    <n v="114"/>
    <n v="7.1"/>
    <s v="English"/>
    <x v="3"/>
  </r>
  <r>
    <x v="477"/>
    <x v="9"/>
    <x v="2"/>
    <x v="3"/>
    <n v="22"/>
    <d v="2021-01-22T00:00:00"/>
    <d v="2021-01-22T00:00:00"/>
    <n v="125"/>
    <n v="7.1"/>
    <s v="English"/>
    <x v="3"/>
  </r>
  <r>
    <x v="478"/>
    <x v="10"/>
    <x v="0"/>
    <x v="2"/>
    <n v="17"/>
    <d v="2018-08-17T00:00:00"/>
    <d v="2018-08-17T00:00:00"/>
    <n v="99"/>
    <n v="7.1"/>
    <s v="English"/>
    <x v="3"/>
  </r>
  <r>
    <x v="479"/>
    <x v="0"/>
    <x v="9"/>
    <x v="1"/>
    <n v="30"/>
    <d v="2020-09-30T00:00:00"/>
    <d v="2020-09-30T00:00:00"/>
    <n v="82"/>
    <n v="7.2"/>
    <s v="English"/>
    <x v="3"/>
  </r>
  <r>
    <x v="480"/>
    <x v="0"/>
    <x v="9"/>
    <x v="4"/>
    <n v="23"/>
    <d v="2016-09-23T00:00:00"/>
    <d v="2016-09-23T00:00:00"/>
    <n v="98"/>
    <n v="7.2"/>
    <s v="English"/>
    <x v="3"/>
  </r>
  <r>
    <x v="481"/>
    <x v="9"/>
    <x v="9"/>
    <x v="5"/>
    <n v="15"/>
    <d v="2017-09-15T00:00:00"/>
    <d v="2017-09-15T00:00:00"/>
    <n v="136"/>
    <n v="7.2"/>
    <s v="Khmer"/>
    <x v="29"/>
  </r>
  <r>
    <x v="482"/>
    <x v="0"/>
    <x v="2"/>
    <x v="0"/>
    <n v="18"/>
    <d v="2019-01-18T00:00:00"/>
    <d v="2019-01-18T00:00:00"/>
    <n v="97"/>
    <n v="7.2"/>
    <s v="English"/>
    <x v="3"/>
  </r>
  <r>
    <x v="483"/>
    <x v="0"/>
    <x v="3"/>
    <x v="4"/>
    <n v="28"/>
    <d v="2016-10-28T00:00:00"/>
    <d v="2016-10-28T00:00:00"/>
    <n v="107"/>
    <n v="7.2"/>
    <s v="English"/>
    <x v="3"/>
  </r>
  <r>
    <x v="484"/>
    <x v="0"/>
    <x v="8"/>
    <x v="1"/>
    <n v="10"/>
    <d v="2020-04-10T00:00:00"/>
    <d v="2020-04-10T00:00:00"/>
    <n v="92"/>
    <n v="7.2"/>
    <s v="English"/>
    <x v="3"/>
  </r>
  <r>
    <x v="485"/>
    <x v="0"/>
    <x v="6"/>
    <x v="2"/>
    <n v="8"/>
    <d v="2018-03-08T00:00:00"/>
    <d v="2018-03-08T00:00:00"/>
    <n v="39"/>
    <n v="7.2"/>
    <s v="English"/>
    <x v="30"/>
  </r>
  <r>
    <x v="486"/>
    <x v="10"/>
    <x v="10"/>
    <x v="2"/>
    <n v="14"/>
    <d v="2018-02-14T00:00:00"/>
    <d v="2018-02-14T00:00:00"/>
    <n v="133"/>
    <n v="7.2"/>
    <s v="Hindi"/>
    <x v="4"/>
  </r>
  <r>
    <x v="487"/>
    <x v="105"/>
    <x v="10"/>
    <x v="0"/>
    <n v="22"/>
    <d v="2019-02-22T00:00:00"/>
    <d v="2019-02-22T00:00:00"/>
    <n v="89"/>
    <n v="7.2"/>
    <s v="English"/>
    <x v="3"/>
  </r>
  <r>
    <x v="488"/>
    <x v="9"/>
    <x v="3"/>
    <x v="2"/>
    <n v="5"/>
    <d v="2018-10-05T00:00:00"/>
    <d v="2018-10-05T00:00:00"/>
    <n v="124"/>
    <n v="7.2"/>
    <s v="English"/>
    <x v="3"/>
  </r>
  <r>
    <x v="489"/>
    <x v="106"/>
    <x v="3"/>
    <x v="0"/>
    <n v="18"/>
    <d v="2019-10-18T00:00:00"/>
    <d v="2019-10-18T00:00:00"/>
    <n v="99"/>
    <n v="7.2"/>
    <s v="Spanish"/>
    <x v="1"/>
  </r>
  <r>
    <x v="490"/>
    <x v="9"/>
    <x v="7"/>
    <x v="2"/>
    <n v="1"/>
    <d v="2018-05-01T00:00:00"/>
    <d v="2018-05-01T00:00:00"/>
    <n v="101"/>
    <n v="7.2"/>
    <s v="Tamil"/>
    <x v="31"/>
  </r>
  <r>
    <x v="491"/>
    <x v="41"/>
    <x v="2"/>
    <x v="0"/>
    <n v="18"/>
    <d v="2019-01-18T00:00:00"/>
    <d v="2019-01-18T00:00:00"/>
    <n v="97"/>
    <n v="7.2"/>
    <s v="Hindi"/>
    <x v="4"/>
  </r>
  <r>
    <x v="492"/>
    <x v="6"/>
    <x v="3"/>
    <x v="1"/>
    <n v="9"/>
    <d v="2020-10-09T00:00:00"/>
    <d v="2020-10-09T00:00:00"/>
    <n v="124"/>
    <n v="7.2"/>
    <s v="English"/>
    <x v="3"/>
  </r>
  <r>
    <x v="493"/>
    <x v="9"/>
    <x v="8"/>
    <x v="3"/>
    <n v="30"/>
    <d v="2021-04-30T00:00:00"/>
    <d v="2021-04-30T00:00:00"/>
    <n v="129"/>
    <n v="7.2"/>
    <s v="Marathi"/>
    <x v="17"/>
  </r>
  <r>
    <x v="494"/>
    <x v="0"/>
    <x v="5"/>
    <x v="0"/>
    <n v="19"/>
    <d v="2019-06-19T00:00:00"/>
    <d v="2019-06-19T00:00:00"/>
    <n v="121"/>
    <n v="7.2"/>
    <s v="Portuguese"/>
    <x v="12"/>
  </r>
  <r>
    <x v="495"/>
    <x v="107"/>
    <x v="4"/>
    <x v="0"/>
    <n v="1"/>
    <d v="2019-11-01T00:00:00"/>
    <d v="2019-11-01T00:00:00"/>
    <n v="140"/>
    <n v="7.2"/>
    <s v="English"/>
    <x v="3"/>
  </r>
  <r>
    <x v="496"/>
    <x v="108"/>
    <x v="3"/>
    <x v="0"/>
    <n v="29"/>
    <d v="2019-10-29T00:00:00"/>
    <d v="2019-10-29T00:00:00"/>
    <n v="13"/>
    <n v="7.2"/>
    <s v="English"/>
    <x v="3"/>
  </r>
  <r>
    <x v="497"/>
    <x v="79"/>
    <x v="3"/>
    <x v="4"/>
    <n v="7"/>
    <d v="2016-10-07T00:00:00"/>
    <d v="2016-10-07T00:00:00"/>
    <n v="108"/>
    <n v="7.2"/>
    <s v="English"/>
    <x v="3"/>
  </r>
  <r>
    <x v="498"/>
    <x v="0"/>
    <x v="0"/>
    <x v="2"/>
    <n v="10"/>
    <d v="2018-08-10T00:00:00"/>
    <d v="2018-08-10T00:00:00"/>
    <n v="11"/>
    <n v="7.2"/>
    <s v="English"/>
    <x v="3"/>
  </r>
  <r>
    <x v="499"/>
    <x v="53"/>
    <x v="3"/>
    <x v="0"/>
    <n v="25"/>
    <d v="2019-10-25T00:00:00"/>
    <d v="2019-10-25T00:00:00"/>
    <n v="118"/>
    <n v="7.3"/>
    <s v="English"/>
    <x v="3"/>
  </r>
  <r>
    <x v="500"/>
    <x v="41"/>
    <x v="3"/>
    <x v="0"/>
    <n v="11"/>
    <d v="2019-10-11T00:00:00"/>
    <d v="2019-10-11T00:00:00"/>
    <n v="121"/>
    <n v="7.3"/>
    <s v="English"/>
    <x v="3"/>
  </r>
  <r>
    <x v="501"/>
    <x v="0"/>
    <x v="9"/>
    <x v="4"/>
    <n v="13"/>
    <d v="2016-09-13T00:00:00"/>
    <d v="2016-09-13T00:00:00"/>
    <n v="24"/>
    <n v="7.3"/>
    <s v="English"/>
    <x v="3"/>
  </r>
  <r>
    <x v="502"/>
    <x v="0"/>
    <x v="11"/>
    <x v="1"/>
    <n v="17"/>
    <d v="2020-07-17T00:00:00"/>
    <d v="2020-07-17T00:00:00"/>
    <n v="100"/>
    <n v="7.3"/>
    <s v="English"/>
    <x v="3"/>
  </r>
  <r>
    <x v="503"/>
    <x v="0"/>
    <x v="7"/>
    <x v="5"/>
    <n v="12"/>
    <d v="2017-05-12T00:00:00"/>
    <d v="2017-05-12T00:00:00"/>
    <n v="101"/>
    <n v="7.3"/>
    <s v="English"/>
    <x v="3"/>
  </r>
  <r>
    <x v="504"/>
    <x v="9"/>
    <x v="7"/>
    <x v="1"/>
    <n v="27"/>
    <d v="2020-05-27T00:00:00"/>
    <d v="2020-05-27T00:00:00"/>
    <n v="105"/>
    <n v="7.3"/>
    <s v="Spanish"/>
    <x v="1"/>
  </r>
  <r>
    <x v="505"/>
    <x v="0"/>
    <x v="11"/>
    <x v="1"/>
    <n v="8"/>
    <d v="2020-07-08T00:00:00"/>
    <d v="2020-07-08T00:00:00"/>
    <n v="96"/>
    <n v="7.3"/>
    <s v="Spanish"/>
    <x v="32"/>
  </r>
  <r>
    <x v="506"/>
    <x v="26"/>
    <x v="3"/>
    <x v="1"/>
    <n v="13"/>
    <d v="2020-10-13T00:00:00"/>
    <d v="2020-10-13T00:00:00"/>
    <n v="47"/>
    <n v="7.3"/>
    <s v="English"/>
    <x v="3"/>
  </r>
  <r>
    <x v="507"/>
    <x v="109"/>
    <x v="5"/>
    <x v="5"/>
    <n v="28"/>
    <d v="2017-06-28T00:00:00"/>
    <d v="2017-06-28T00:00:00"/>
    <n v="121"/>
    <n v="7.3"/>
    <s v="English"/>
    <x v="33"/>
  </r>
  <r>
    <x v="508"/>
    <x v="41"/>
    <x v="9"/>
    <x v="2"/>
    <n v="12"/>
    <d v="2018-09-12T00:00:00"/>
    <d v="2018-09-12T00:00:00"/>
    <n v="100"/>
    <n v="7.3"/>
    <s v="Italian"/>
    <x v="2"/>
  </r>
  <r>
    <x v="509"/>
    <x v="1"/>
    <x v="11"/>
    <x v="1"/>
    <n v="31"/>
    <d v="2020-07-31T00:00:00"/>
    <d v="2020-07-31T00:00:00"/>
    <n v="149"/>
    <n v="7.3"/>
    <s v="Hindi"/>
    <x v="4"/>
  </r>
  <r>
    <x v="510"/>
    <x v="0"/>
    <x v="2"/>
    <x v="0"/>
    <n v="11"/>
    <d v="2019-01-11T00:00:00"/>
    <d v="2019-01-11T00:00:00"/>
    <n v="64"/>
    <n v="7.3"/>
    <s v="English"/>
    <x v="11"/>
  </r>
  <r>
    <x v="511"/>
    <x v="0"/>
    <x v="10"/>
    <x v="0"/>
    <n v="8"/>
    <d v="2019-02-08T00:00:00"/>
    <d v="2019-02-08T00:00:00"/>
    <n v="64"/>
    <n v="7.3"/>
    <s v="English"/>
    <x v="3"/>
  </r>
  <r>
    <x v="512"/>
    <x v="0"/>
    <x v="3"/>
    <x v="1"/>
    <n v="28"/>
    <d v="2020-10-28T00:00:00"/>
    <d v="2020-10-28T00:00:00"/>
    <n v="114"/>
    <n v="7.3"/>
    <s v="English"/>
    <x v="34"/>
  </r>
  <r>
    <x v="513"/>
    <x v="90"/>
    <x v="6"/>
    <x v="1"/>
    <n v="8"/>
    <d v="2020-03-08T00:00:00"/>
    <d v="2020-03-08T00:00:00"/>
    <n v="15"/>
    <n v="7.3"/>
    <s v="English"/>
    <x v="3"/>
  </r>
  <r>
    <x v="514"/>
    <x v="0"/>
    <x v="3"/>
    <x v="4"/>
    <n v="14"/>
    <d v="2016-10-14T00:00:00"/>
    <d v="2016-10-14T00:00:00"/>
    <n v="79"/>
    <n v="7.3"/>
    <s v="English"/>
    <x v="26"/>
  </r>
  <r>
    <x v="515"/>
    <x v="0"/>
    <x v="8"/>
    <x v="4"/>
    <n v="29"/>
    <d v="2016-04-29T00:00:00"/>
    <d v="2016-04-29T00:00:00"/>
    <n v="90"/>
    <n v="7.3"/>
    <s v="English"/>
    <x v="35"/>
  </r>
  <r>
    <x v="516"/>
    <x v="20"/>
    <x v="4"/>
    <x v="2"/>
    <n v="16"/>
    <d v="2018-11-16T00:00:00"/>
    <d v="2018-11-16T00:00:00"/>
    <n v="132"/>
    <n v="7.3"/>
    <s v="English"/>
    <x v="3"/>
  </r>
  <r>
    <x v="517"/>
    <x v="0"/>
    <x v="3"/>
    <x v="5"/>
    <n v="6"/>
    <d v="2017-10-06T00:00:00"/>
    <d v="2017-10-06T00:00:00"/>
    <n v="105"/>
    <n v="7.3"/>
    <s v="English"/>
    <x v="3"/>
  </r>
  <r>
    <x v="518"/>
    <x v="32"/>
    <x v="5"/>
    <x v="4"/>
    <n v="24"/>
    <d v="2016-06-24T00:00:00"/>
    <d v="2016-06-24T00:00:00"/>
    <n v="97"/>
    <n v="7.3"/>
    <s v="English"/>
    <x v="3"/>
  </r>
  <r>
    <x v="519"/>
    <x v="0"/>
    <x v="7"/>
    <x v="6"/>
    <n v="22"/>
    <d v="2015-05-22T00:00:00"/>
    <d v="2015-05-22T00:00:00"/>
    <n v="83"/>
    <n v="7.3"/>
    <s v="English"/>
    <x v="3"/>
  </r>
  <r>
    <x v="520"/>
    <x v="0"/>
    <x v="0"/>
    <x v="0"/>
    <n v="21"/>
    <d v="2019-08-21T00:00:00"/>
    <d v="2019-08-21T00:00:00"/>
    <n v="110"/>
    <n v="7.4"/>
    <s v="English"/>
    <x v="3"/>
  </r>
  <r>
    <x v="521"/>
    <x v="0"/>
    <x v="4"/>
    <x v="0"/>
    <n v="1"/>
    <d v="2019-11-01T00:00:00"/>
    <d v="2019-11-01T00:00:00"/>
    <n v="39"/>
    <n v="7.4"/>
    <s v="English"/>
    <x v="3"/>
  </r>
  <r>
    <x v="522"/>
    <x v="0"/>
    <x v="9"/>
    <x v="5"/>
    <n v="29"/>
    <d v="2017-09-29T00:00:00"/>
    <d v="2017-09-29T00:00:00"/>
    <n v="40"/>
    <n v="7.4"/>
    <s v="English"/>
    <x v="3"/>
  </r>
  <r>
    <x v="523"/>
    <x v="0"/>
    <x v="2"/>
    <x v="1"/>
    <n v="31"/>
    <d v="2020-01-31T00:00:00"/>
    <d v="2020-01-31T00:00:00"/>
    <n v="85"/>
    <n v="7.4"/>
    <s v="English"/>
    <x v="3"/>
  </r>
  <r>
    <x v="524"/>
    <x v="0"/>
    <x v="10"/>
    <x v="0"/>
    <n v="12"/>
    <d v="2019-02-12T00:00:00"/>
    <d v="2019-02-12T00:00:00"/>
    <n v="26"/>
    <n v="7.4"/>
    <s v="English"/>
    <x v="30"/>
  </r>
  <r>
    <x v="525"/>
    <x v="83"/>
    <x v="4"/>
    <x v="1"/>
    <n v="25"/>
    <d v="2020-11-25T00:00:00"/>
    <d v="2020-11-25T00:00:00"/>
    <n v="87"/>
    <n v="7.4"/>
    <s v="English"/>
    <x v="3"/>
  </r>
  <r>
    <x v="526"/>
    <x v="0"/>
    <x v="3"/>
    <x v="2"/>
    <n v="26"/>
    <d v="2018-10-26T00:00:00"/>
    <d v="2018-10-26T00:00:00"/>
    <n v="97"/>
    <n v="7.4"/>
    <s v="English"/>
    <x v="3"/>
  </r>
  <r>
    <x v="527"/>
    <x v="0"/>
    <x v="5"/>
    <x v="0"/>
    <n v="7"/>
    <d v="2019-06-07T00:00:00"/>
    <d v="2019-06-07T00:00:00"/>
    <n v="118"/>
    <n v="7.4"/>
    <s v="English"/>
    <x v="3"/>
  </r>
  <r>
    <x v="528"/>
    <x v="27"/>
    <x v="4"/>
    <x v="0"/>
    <n v="27"/>
    <d v="2019-11-27T00:00:00"/>
    <d v="2019-11-27T00:00:00"/>
    <n v="23"/>
    <n v="7.4"/>
    <s v="English"/>
    <x v="3"/>
  </r>
  <r>
    <x v="529"/>
    <x v="0"/>
    <x v="11"/>
    <x v="1"/>
    <n v="29"/>
    <d v="2020-07-29T00:00:00"/>
    <d v="2020-07-29T00:00:00"/>
    <n v="40"/>
    <n v="7.4"/>
    <s v="English"/>
    <x v="3"/>
  </r>
  <r>
    <x v="530"/>
    <x v="0"/>
    <x v="4"/>
    <x v="2"/>
    <n v="2"/>
    <d v="2018-11-02T00:00:00"/>
    <d v="2018-11-02T00:00:00"/>
    <n v="98"/>
    <n v="7.4"/>
    <s v="English"/>
    <x v="3"/>
  </r>
  <r>
    <x v="531"/>
    <x v="0"/>
    <x v="11"/>
    <x v="6"/>
    <n v="17"/>
    <d v="2015-07-17T00:00:00"/>
    <d v="2015-07-17T00:00:00"/>
    <n v="80"/>
    <n v="7.4"/>
    <s v="English"/>
    <x v="3"/>
  </r>
  <r>
    <x v="532"/>
    <x v="83"/>
    <x v="4"/>
    <x v="5"/>
    <n v="22"/>
    <d v="2017-11-22T00:00:00"/>
    <d v="2017-11-22T00:00:00"/>
    <n v="108"/>
    <n v="7.5"/>
    <s v="English"/>
    <x v="3"/>
  </r>
  <r>
    <x v="533"/>
    <x v="0"/>
    <x v="3"/>
    <x v="1"/>
    <n v="14"/>
    <d v="2020-10-14T00:00:00"/>
    <d v="2020-10-14T00:00:00"/>
    <n v="79"/>
    <n v="7.5"/>
    <s v="Korean"/>
    <x v="6"/>
  </r>
  <r>
    <x v="534"/>
    <x v="0"/>
    <x v="9"/>
    <x v="2"/>
    <n v="7"/>
    <d v="2018-09-07T00:00:00"/>
    <d v="2018-09-07T00:00:00"/>
    <n v="74"/>
    <n v="7.5"/>
    <s v="English"/>
    <x v="3"/>
  </r>
  <r>
    <x v="535"/>
    <x v="0"/>
    <x v="3"/>
    <x v="1"/>
    <n v="2"/>
    <d v="2020-10-02T00:00:00"/>
    <d v="2020-10-02T00:00:00"/>
    <n v="90"/>
    <n v="7.5"/>
    <s v="English"/>
    <x v="3"/>
  </r>
  <r>
    <x v="536"/>
    <x v="0"/>
    <x v="8"/>
    <x v="0"/>
    <n v="17"/>
    <d v="2019-04-17T00:00:00"/>
    <d v="2019-04-17T00:00:00"/>
    <n v="137"/>
    <n v="7.5"/>
    <s v="English"/>
    <x v="3"/>
  </r>
  <r>
    <x v="537"/>
    <x v="110"/>
    <x v="0"/>
    <x v="0"/>
    <n v="16"/>
    <d v="2019-08-16T00:00:00"/>
    <d v="2019-08-16T00:00:00"/>
    <n v="71"/>
    <n v="7.5"/>
    <s v="English"/>
    <x v="3"/>
  </r>
  <r>
    <x v="538"/>
    <x v="0"/>
    <x v="3"/>
    <x v="5"/>
    <n v="2"/>
    <d v="2017-10-02T00:00:00"/>
    <s v="October 27. 2017"/>
    <n v="98"/>
    <n v="7.5"/>
    <s v="English"/>
    <x v="3"/>
  </r>
  <r>
    <x v="539"/>
    <x v="31"/>
    <x v="1"/>
    <x v="0"/>
    <n v="24"/>
    <d v="2019-12-24T00:00:00"/>
    <d v="2019-12-24T00:00:00"/>
    <n v="70"/>
    <n v="7.5"/>
    <s v="English"/>
    <x v="3"/>
  </r>
  <r>
    <x v="540"/>
    <x v="0"/>
    <x v="9"/>
    <x v="2"/>
    <n v="13"/>
    <d v="2018-09-13T00:00:00"/>
    <d v="2018-09-13T00:00:00"/>
    <n v="99"/>
    <n v="7.5"/>
    <s v="English"/>
    <x v="3"/>
  </r>
  <r>
    <x v="541"/>
    <x v="0"/>
    <x v="9"/>
    <x v="4"/>
    <n v="1"/>
    <d v="2016-09-01T00:00:00"/>
    <s v="September 16. 2016"/>
    <n v="40"/>
    <n v="7.5"/>
    <s v="English"/>
    <x v="3"/>
  </r>
  <r>
    <x v="542"/>
    <x v="0"/>
    <x v="5"/>
    <x v="1"/>
    <n v="24"/>
    <d v="2020-06-24T00:00:00"/>
    <d v="2020-06-24T00:00:00"/>
    <n v="104"/>
    <n v="7.6"/>
    <s v="English"/>
    <x v="3"/>
  </r>
  <r>
    <x v="543"/>
    <x v="111"/>
    <x v="4"/>
    <x v="1"/>
    <n v="12"/>
    <d v="2020-11-12T00:00:00"/>
    <d v="2020-11-12T00:00:00"/>
    <n v="149"/>
    <n v="7.6"/>
    <s v="Hindi"/>
    <x v="4"/>
  </r>
  <r>
    <x v="544"/>
    <x v="0"/>
    <x v="9"/>
    <x v="2"/>
    <n v="21"/>
    <d v="2018-09-21T00:00:00"/>
    <d v="2018-09-21T00:00:00"/>
    <n v="124"/>
    <n v="7.6"/>
    <s v="English"/>
    <x v="3"/>
  </r>
  <r>
    <x v="545"/>
    <x v="0"/>
    <x v="5"/>
    <x v="0"/>
    <n v="12"/>
    <d v="2019-06-12T00:00:00"/>
    <d v="2019-06-12T00:00:00"/>
    <n v="144"/>
    <n v="7.6"/>
    <s v="English"/>
    <x v="3"/>
  </r>
  <r>
    <x v="546"/>
    <x v="0"/>
    <x v="3"/>
    <x v="0"/>
    <n v="18"/>
    <d v="2019-10-18T00:00:00"/>
    <d v="2019-10-18T00:00:00"/>
    <n v="85"/>
    <n v="7.6"/>
    <s v="English"/>
    <x v="3"/>
  </r>
  <r>
    <x v="547"/>
    <x v="0"/>
    <x v="11"/>
    <x v="2"/>
    <n v="27"/>
    <d v="2018-07-27T00:00:00"/>
    <d v="2018-07-27T00:00:00"/>
    <n v="100"/>
    <n v="7.6"/>
    <s v="English"/>
    <x v="3"/>
  </r>
  <r>
    <x v="548"/>
    <x v="0"/>
    <x v="9"/>
    <x v="1"/>
    <n v="9"/>
    <d v="2020-09-09T00:00:00"/>
    <d v="2020-09-09T00:00:00"/>
    <n v="94"/>
    <n v="7.6"/>
    <s v="English"/>
    <x v="3"/>
  </r>
  <r>
    <x v="549"/>
    <x v="9"/>
    <x v="1"/>
    <x v="0"/>
    <n v="20"/>
    <d v="2019-12-20T00:00:00"/>
    <d v="2019-12-20T00:00:00"/>
    <n v="125"/>
    <n v="7.6"/>
    <s v="English"/>
    <x v="3"/>
  </r>
  <r>
    <x v="550"/>
    <x v="0"/>
    <x v="5"/>
    <x v="6"/>
    <n v="26"/>
    <d v="2015-06-26T00:00:00"/>
    <d v="2015-06-26T00:00:00"/>
    <n v="84"/>
    <n v="7.6"/>
    <s v="English"/>
    <x v="3"/>
  </r>
  <r>
    <x v="551"/>
    <x v="9"/>
    <x v="10"/>
    <x v="1"/>
    <n v="21"/>
    <d v="2020-02-21T00:00:00"/>
    <d v="2020-02-21T00:00:00"/>
    <n v="117"/>
    <n v="7.6"/>
    <s v="Hindi"/>
    <x v="4"/>
  </r>
  <r>
    <x v="552"/>
    <x v="112"/>
    <x v="5"/>
    <x v="0"/>
    <n v="27"/>
    <d v="2019-06-27T00:00:00"/>
    <d v="2019-06-27T00:00:00"/>
    <n v="15"/>
    <n v="7.7"/>
    <s v="English"/>
    <x v="3"/>
  </r>
  <r>
    <x v="553"/>
    <x v="91"/>
    <x v="3"/>
    <x v="6"/>
    <n v="16"/>
    <d v="2015-10-16T00:00:00"/>
    <d v="2015-10-16T00:00:00"/>
    <n v="136"/>
    <n v="7.7"/>
    <s v="English"/>
    <x v="36"/>
  </r>
  <r>
    <x v="554"/>
    <x v="0"/>
    <x v="8"/>
    <x v="0"/>
    <n v="19"/>
    <d v="2019-04-19T00:00:00"/>
    <d v="2019-04-19T00:00:00"/>
    <n v="76"/>
    <n v="7.7"/>
    <s v="English"/>
    <x v="3"/>
  </r>
  <r>
    <x v="555"/>
    <x v="0"/>
    <x v="6"/>
    <x v="1"/>
    <n v="25"/>
    <d v="2020-03-25T00:00:00"/>
    <d v="2020-03-25T00:00:00"/>
    <n v="108"/>
    <n v="7.7"/>
    <s v="English"/>
    <x v="3"/>
  </r>
  <r>
    <x v="556"/>
    <x v="0"/>
    <x v="4"/>
    <x v="5"/>
    <n v="17"/>
    <d v="2017-11-17T00:00:00"/>
    <d v="2017-11-17T00:00:00"/>
    <n v="94"/>
    <n v="7.7"/>
    <s v="English"/>
    <x v="3"/>
  </r>
  <r>
    <x v="557"/>
    <x v="83"/>
    <x v="3"/>
    <x v="4"/>
    <n v="12"/>
    <d v="2016-10-12T00:00:00"/>
    <d v="2016-10-12T00:00:00"/>
    <n v="90"/>
    <n v="7.7"/>
    <s v="English"/>
    <x v="3"/>
  </r>
  <r>
    <x v="558"/>
    <x v="108"/>
    <x v="10"/>
    <x v="1"/>
    <n v="11"/>
    <d v="2020-02-11T00:00:00"/>
    <d v="2020-02-11T00:00:00"/>
    <n v="72"/>
    <n v="7.7"/>
    <s v="Spanish"/>
    <x v="1"/>
  </r>
  <r>
    <x v="559"/>
    <x v="9"/>
    <x v="1"/>
    <x v="2"/>
    <n v="14"/>
    <d v="2018-12-14T00:00:00"/>
    <d v="2018-12-14T00:00:00"/>
    <n v="135"/>
    <n v="7.7"/>
    <s v="Spanish"/>
    <x v="1"/>
  </r>
  <r>
    <x v="560"/>
    <x v="90"/>
    <x v="4"/>
    <x v="1"/>
    <n v="20"/>
    <d v="2020-11-20T00:00:00"/>
    <d v="2020-11-20T00:00:00"/>
    <n v="12"/>
    <n v="7.8"/>
    <s v="English"/>
    <x v="3"/>
  </r>
  <r>
    <x v="561"/>
    <x v="41"/>
    <x v="4"/>
    <x v="0"/>
    <n v="27"/>
    <d v="2019-11-27T00:00:00"/>
    <d v="2019-11-27T00:00:00"/>
    <n v="209"/>
    <n v="7.8"/>
    <s v="English"/>
    <x v="3"/>
  </r>
  <r>
    <x v="562"/>
    <x v="9"/>
    <x v="3"/>
    <x v="1"/>
    <n v="16"/>
    <d v="2020-10-16T00:00:00"/>
    <d v="2020-10-16T00:00:00"/>
    <n v="130"/>
    <n v="7.8"/>
    <s v="English"/>
    <x v="3"/>
  </r>
  <r>
    <x v="563"/>
    <x v="0"/>
    <x v="8"/>
    <x v="1"/>
    <n v="29"/>
    <d v="2020-04-29T00:00:00"/>
    <d v="2020-04-29T00:00:00"/>
    <n v="82"/>
    <n v="7.9"/>
    <s v="English"/>
    <x v="3"/>
  </r>
  <r>
    <x v="564"/>
    <x v="0"/>
    <x v="0"/>
    <x v="5"/>
    <n v="4"/>
    <d v="2017-08-04T00:00:00"/>
    <d v="2017-08-04T00:00:00"/>
    <n v="120"/>
    <n v="7.9"/>
    <s v="English"/>
    <x v="3"/>
  </r>
  <r>
    <x v="565"/>
    <x v="9"/>
    <x v="1"/>
    <x v="0"/>
    <n v="6"/>
    <d v="2019-12-06T00:00:00"/>
    <d v="2019-12-06T00:00:00"/>
    <n v="136"/>
    <n v="7.9"/>
    <s v="English"/>
    <x v="3"/>
  </r>
  <r>
    <x v="566"/>
    <x v="0"/>
    <x v="4"/>
    <x v="4"/>
    <n v="4"/>
    <d v="2016-11-04T00:00:00"/>
    <d v="2016-11-04T00:00:00"/>
    <n v="112"/>
    <n v="7.9"/>
    <s v="English"/>
    <x v="3"/>
  </r>
  <r>
    <x v="567"/>
    <x v="0"/>
    <x v="1"/>
    <x v="2"/>
    <n v="21"/>
    <d v="2018-12-21T00:00:00"/>
    <d v="2018-12-21T00:00:00"/>
    <n v="105"/>
    <n v="8"/>
    <s v="English"/>
    <x v="3"/>
  </r>
  <r>
    <x v="568"/>
    <x v="0"/>
    <x v="11"/>
    <x v="5"/>
    <n v="14"/>
    <d v="2017-07-14T00:00:00"/>
    <d v="2017-07-14T00:00:00"/>
    <n v="89"/>
    <n v="8.1"/>
    <s v="English"/>
    <x v="3"/>
  </r>
  <r>
    <x v="569"/>
    <x v="0"/>
    <x v="9"/>
    <x v="1"/>
    <n v="7"/>
    <d v="2020-09-07T00:00:00"/>
    <d v="2020-09-07T00:00:00"/>
    <n v="85"/>
    <n v="8.1"/>
    <s v="English"/>
    <x v="3"/>
  </r>
  <r>
    <x v="570"/>
    <x v="0"/>
    <x v="0"/>
    <x v="1"/>
    <n v="26"/>
    <d v="2020-08-26T00:00:00"/>
    <d v="2020-08-26T00:00:00"/>
    <n v="106"/>
    <n v="8.1"/>
    <s v="English"/>
    <x v="3"/>
  </r>
  <r>
    <x v="571"/>
    <x v="0"/>
    <x v="3"/>
    <x v="4"/>
    <n v="7"/>
    <d v="2016-10-07T00:00:00"/>
    <d v="2016-10-07T00:00:00"/>
    <n v="100"/>
    <n v="8.1999999999999993"/>
    <s v="English"/>
    <x v="3"/>
  </r>
  <r>
    <x v="572"/>
    <x v="0"/>
    <x v="5"/>
    <x v="1"/>
    <n v="19"/>
    <d v="2020-06-19T00:00:00"/>
    <d v="2020-06-19T00:00:00"/>
    <n v="107"/>
    <n v="8.1999999999999993"/>
    <s v="English"/>
    <x v="3"/>
  </r>
  <r>
    <x v="573"/>
    <x v="113"/>
    <x v="4"/>
    <x v="0"/>
    <n v="15"/>
    <d v="2019-11-15T00:00:00"/>
    <d v="2019-11-15T00:00:00"/>
    <n v="97"/>
    <n v="8.1999999999999993"/>
    <s v="English"/>
    <x v="3"/>
  </r>
  <r>
    <x v="574"/>
    <x v="0"/>
    <x v="6"/>
    <x v="3"/>
    <n v="24"/>
    <d v="2021-03-24T00:00:00"/>
    <d v="2021-03-24T00:00:00"/>
    <n v="89"/>
    <n v="8.1999999999999993"/>
    <s v="English"/>
    <x v="3"/>
  </r>
  <r>
    <x v="575"/>
    <x v="0"/>
    <x v="3"/>
    <x v="1"/>
    <n v="14"/>
    <d v="2020-10-14T00:00:00"/>
    <d v="2020-10-14T00:00:00"/>
    <n v="109"/>
    <n v="8.1999999999999993"/>
    <s v="Spanish"/>
    <x v="1"/>
  </r>
  <r>
    <x v="576"/>
    <x v="0"/>
    <x v="4"/>
    <x v="5"/>
    <n v="24"/>
    <d v="2017-11-24T00:00:00"/>
    <d v="2017-11-24T00:00:00"/>
    <n v="114"/>
    <n v="8.3000000000000007"/>
    <s v="English"/>
    <x v="3"/>
  </r>
  <r>
    <x v="577"/>
    <x v="0"/>
    <x v="3"/>
    <x v="0"/>
    <n v="23"/>
    <d v="2019-10-23T00:00:00"/>
    <d v="2019-10-23T00:00:00"/>
    <n v="51"/>
    <n v="8.3000000000000007"/>
    <s v="English"/>
    <x v="3"/>
  </r>
  <r>
    <x v="578"/>
    <x v="83"/>
    <x v="7"/>
    <x v="1"/>
    <n v="20"/>
    <d v="2020-05-20T00:00:00"/>
    <d v="2020-05-20T00:00:00"/>
    <n v="85"/>
    <n v="8.4"/>
    <s v="English"/>
    <x v="3"/>
  </r>
  <r>
    <x v="579"/>
    <x v="83"/>
    <x v="1"/>
    <x v="2"/>
    <n v="31"/>
    <d v="2018-12-31T00:00:00"/>
    <d v="2018-12-31T00:00:00"/>
    <n v="125"/>
    <n v="8.4"/>
    <s v="English"/>
    <x v="3"/>
  </r>
  <r>
    <x v="580"/>
    <x v="0"/>
    <x v="3"/>
    <x v="6"/>
    <n v="9"/>
    <d v="2015-10-09T00:00:00"/>
    <d v="2015-10-09T00:00:00"/>
    <n v="91"/>
    <n v="8.4"/>
    <s v="English"/>
    <x v="37"/>
  </r>
  <r>
    <x v="581"/>
    <x v="57"/>
    <x v="1"/>
    <x v="2"/>
    <n v="16"/>
    <d v="2018-12-16T00:00:00"/>
    <d v="2018-12-16T00:00:00"/>
    <n v="153"/>
    <n v="8.5"/>
    <s v="English"/>
    <x v="3"/>
  </r>
  <r>
    <x v="582"/>
    <x v="0"/>
    <x v="1"/>
    <x v="1"/>
    <n v="8"/>
    <d v="2020-12-08T00:00:00"/>
    <d v="2020-12-08T00:00:00"/>
    <n v="89"/>
    <n v="8.6"/>
    <s v="Portuguese"/>
    <x v="12"/>
  </r>
  <r>
    <x v="583"/>
    <x v="0"/>
    <x v="3"/>
    <x v="1"/>
    <n v="4"/>
    <d v="2020-10-04T00:00:00"/>
    <d v="2020-10-04T00:00:00"/>
    <n v="83"/>
    <n v="9"/>
    <s v="English"/>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DBFBD4-5A9F-4383-9EC1-7226F14C42D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2:P8" firstHeaderRow="1" firstDataRow="1" firstDataCol="1"/>
  <pivotFields count="11">
    <pivotField axis="axisRow" showAll="0" measureFilter="1">
      <items count="585">
        <item x="262"/>
        <item x="65"/>
        <item x="571"/>
        <item x="451"/>
        <item x="29"/>
        <item x="191"/>
        <item x="220"/>
        <item x="390"/>
        <item x="320"/>
        <item x="94"/>
        <item x="162"/>
        <item x="163"/>
        <item x="95"/>
        <item x="84"/>
        <item x="192"/>
        <item x="391"/>
        <item x="392"/>
        <item x="393"/>
        <item x="563"/>
        <item x="263"/>
        <item x="107"/>
        <item x="141"/>
        <item x="364"/>
        <item x="30"/>
        <item x="15"/>
        <item x="54"/>
        <item x="365"/>
        <item x="413"/>
        <item x="264"/>
        <item x="244"/>
        <item x="13"/>
        <item x="164"/>
        <item x="394"/>
        <item x="321"/>
        <item x="322"/>
        <item x="323"/>
        <item x="395"/>
        <item x="414"/>
        <item x="193"/>
        <item x="520"/>
        <item x="66"/>
        <item x="479"/>
        <item x="165"/>
        <item x="292"/>
        <item x="452"/>
        <item x="453"/>
        <item x="552"/>
        <item x="324"/>
        <item x="265"/>
        <item x="293"/>
        <item x="366"/>
        <item x="194"/>
        <item x="294"/>
        <item x="542"/>
        <item x="480"/>
        <item x="85"/>
        <item x="346"/>
        <item x="245"/>
        <item x="532"/>
        <item x="166"/>
        <item x="553"/>
        <item x="454"/>
        <item x="396"/>
        <item x="108"/>
        <item x="246"/>
        <item x="578"/>
        <item x="266"/>
        <item x="221"/>
        <item x="415"/>
        <item x="416"/>
        <item x="367"/>
        <item x="347"/>
        <item x="295"/>
        <item x="533"/>
        <item x="368"/>
        <item x="369"/>
        <item x="126"/>
        <item x="127"/>
        <item x="554"/>
        <item x="267"/>
        <item x="348"/>
        <item x="222"/>
        <item x="59"/>
        <item x="398"/>
        <item x="195"/>
        <item x="167"/>
        <item x="325"/>
        <item x="268"/>
        <item x="223"/>
        <item x="142"/>
        <item x="326"/>
        <item x="568"/>
        <item x="168"/>
        <item x="327"/>
        <item x="43"/>
        <item x="143"/>
        <item x="455"/>
        <item x="247"/>
        <item x="534"/>
        <item x="169"/>
        <item x="60"/>
        <item x="61"/>
        <item x="44"/>
        <item x="207"/>
        <item x="296"/>
        <item x="269"/>
        <item x="417"/>
        <item x="370"/>
        <item x="371"/>
        <item x="349"/>
        <item x="248"/>
        <item x="555"/>
        <item x="576"/>
        <item x="328"/>
        <item x="144"/>
        <item x="456"/>
        <item x="577"/>
        <item x="86"/>
        <item x="1"/>
        <item x="583"/>
        <item x="109"/>
        <item x="19"/>
        <item x="399"/>
        <item x="224"/>
        <item x="457"/>
        <item x="67"/>
        <item x="96"/>
        <item x="535"/>
        <item x="572"/>
        <item x="499"/>
        <item x="97"/>
        <item x="329"/>
        <item x="68"/>
        <item x="128"/>
        <item x="5"/>
        <item x="62"/>
        <item x="50"/>
        <item x="196"/>
        <item x="145"/>
        <item x="500"/>
        <item x="458"/>
        <item x="146"/>
        <item x="350"/>
        <item x="582"/>
        <item x="459"/>
        <item x="0"/>
        <item x="330"/>
        <item x="460"/>
        <item x="170"/>
        <item x="372"/>
        <item x="501"/>
        <item x="129"/>
        <item x="25"/>
        <item x="69"/>
        <item x="502"/>
        <item x="51"/>
        <item x="270"/>
        <item x="432"/>
        <item x="461"/>
        <item x="37"/>
        <item x="225"/>
        <item x="521"/>
        <item x="70"/>
        <item x="297"/>
        <item x="481"/>
        <item x="208"/>
        <item x="298"/>
        <item x="197"/>
        <item x="98"/>
        <item x="482"/>
        <item x="433"/>
        <item x="99"/>
        <item x="63"/>
        <item x="331"/>
        <item x="503"/>
        <item x="271"/>
        <item x="110"/>
        <item x="71"/>
        <item x="16"/>
        <item x="111"/>
        <item x="400"/>
        <item x="147"/>
        <item x="72"/>
        <item x="373"/>
        <item x="148"/>
        <item x="462"/>
        <item x="463"/>
        <item x="100"/>
        <item x="87"/>
        <item x="73"/>
        <item x="171"/>
        <item x="401"/>
        <item x="249"/>
        <item x="20"/>
        <item x="402"/>
        <item x="250"/>
        <item x="374"/>
        <item x="332"/>
        <item x="130"/>
        <item x="226"/>
        <item x="227"/>
        <item x="52"/>
        <item x="536"/>
        <item x="375"/>
        <item x="198"/>
        <item x="228"/>
        <item x="112"/>
        <item x="55"/>
        <item x="74"/>
        <item x="172"/>
        <item x="272"/>
        <item x="31"/>
        <item x="418"/>
        <item x="75"/>
        <item x="209"/>
        <item x="564"/>
        <item x="560"/>
        <item x="351"/>
        <item x="504"/>
        <item x="434"/>
        <item x="352"/>
        <item x="376"/>
        <item x="251"/>
        <item x="101"/>
        <item x="483"/>
        <item x="88"/>
        <item x="537"/>
        <item x="38"/>
        <item x="299"/>
        <item x="300"/>
        <item x="353"/>
        <item x="556"/>
        <item x="333"/>
        <item x="538"/>
        <item x="539"/>
        <item x="301"/>
        <item x="464"/>
        <item x="211"/>
        <item x="273"/>
        <item x="377"/>
        <item x="26"/>
        <item x="557"/>
        <item x="4"/>
        <item x="465"/>
        <item x="113"/>
        <item x="435"/>
        <item x="573"/>
        <item x="466"/>
        <item x="484"/>
        <item x="485"/>
        <item x="419"/>
        <item x="302"/>
        <item x="173"/>
        <item x="6"/>
        <item x="334"/>
        <item x="229"/>
        <item x="149"/>
        <item x="150"/>
        <item x="378"/>
        <item x="397"/>
        <item x="522"/>
        <item x="436"/>
        <item x="437"/>
        <item x="252"/>
        <item x="230"/>
        <item x="467"/>
        <item x="56"/>
        <item x="486"/>
        <item x="114"/>
        <item x="131"/>
        <item x="210"/>
        <item x="543"/>
        <item x="335"/>
        <item x="438"/>
        <item x="439"/>
        <item x="102"/>
        <item x="379"/>
        <item x="420"/>
        <item x="565"/>
        <item x="174"/>
        <item x="200"/>
        <item x="403"/>
        <item x="14"/>
        <item x="380"/>
        <item x="354"/>
        <item x="523"/>
        <item x="336"/>
        <item x="337"/>
        <item x="381"/>
        <item x="45"/>
        <item x="505"/>
        <item x="212"/>
        <item x="303"/>
        <item x="274"/>
        <item x="115"/>
        <item x="468"/>
        <item x="569"/>
        <item x="304"/>
        <item x="275"/>
        <item x="103"/>
        <item x="305"/>
        <item x="382"/>
        <item x="338"/>
        <item x="46"/>
        <item x="339"/>
        <item x="276"/>
        <item x="199"/>
        <item x="253"/>
        <item x="506"/>
        <item x="254"/>
        <item x="507"/>
        <item x="116"/>
        <item x="508"/>
        <item x="469"/>
        <item x="151"/>
        <item x="132"/>
        <item x="175"/>
        <item x="440"/>
        <item x="231"/>
        <item x="421"/>
        <item x="152"/>
        <item x="422"/>
        <item x="104"/>
        <item x="306"/>
        <item x="340"/>
        <item x="487"/>
        <item x="423"/>
        <item x="383"/>
        <item x="8"/>
        <item x="384"/>
        <item x="32"/>
        <item x="232"/>
        <item x="441"/>
        <item x="524"/>
        <item x="470"/>
        <item x="153"/>
        <item x="277"/>
        <item x="33"/>
        <item x="278"/>
        <item x="154"/>
        <item x="488"/>
        <item x="213"/>
        <item x="544"/>
        <item x="509"/>
        <item x="176"/>
        <item x="471"/>
        <item x="34"/>
        <item x="214"/>
        <item x="57"/>
        <item x="355"/>
        <item x="117"/>
        <item x="442"/>
        <item x="510"/>
        <item x="443"/>
        <item x="444"/>
        <item x="511"/>
        <item x="472"/>
        <item x="356"/>
        <item x="424"/>
        <item x="445"/>
        <item x="540"/>
        <item x="177"/>
        <item x="118"/>
        <item x="76"/>
        <item x="178"/>
        <item x="570"/>
        <item x="558"/>
        <item x="446"/>
        <item x="179"/>
        <item x="233"/>
        <item x="545"/>
        <item x="559"/>
        <item x="473"/>
        <item x="447"/>
        <item x="255"/>
        <item x="279"/>
        <item x="77"/>
        <item x="133"/>
        <item x="9"/>
        <item x="404"/>
        <item x="10"/>
        <item x="574"/>
        <item x="21"/>
        <item x="512"/>
        <item x="78"/>
        <item x="425"/>
        <item x="39"/>
        <item x="234"/>
        <item x="405"/>
        <item x="27"/>
        <item x="341"/>
        <item x="489"/>
        <item x="22"/>
        <item x="357"/>
        <item x="525"/>
        <item x="280"/>
        <item x="526"/>
        <item x="180"/>
        <item x="513"/>
        <item x="514"/>
        <item x="181"/>
        <item x="40"/>
        <item x="256"/>
        <item x="490"/>
        <item x="491"/>
        <item x="358"/>
        <item x="182"/>
        <item x="281"/>
        <item x="426"/>
        <item x="257"/>
        <item x="581"/>
        <item x="58"/>
        <item x="119"/>
        <item x="79"/>
        <item x="307"/>
        <item x="80"/>
        <item x="308"/>
        <item x="567"/>
        <item x="235"/>
        <item x="309"/>
        <item x="47"/>
        <item x="310"/>
        <item x="81"/>
        <item x="385"/>
        <item x="183"/>
        <item x="579"/>
        <item x="515"/>
        <item x="546"/>
        <item x="236"/>
        <item x="492"/>
        <item x="184"/>
        <item x="359"/>
        <item x="360"/>
        <item x="2"/>
        <item x="282"/>
        <item x="185"/>
        <item x="516"/>
        <item x="82"/>
        <item x="41"/>
        <item x="527"/>
        <item x="547"/>
        <item x="406"/>
        <item x="407"/>
        <item x="11"/>
        <item x="448"/>
        <item x="215"/>
        <item x="427"/>
        <item x="186"/>
        <item x="120"/>
        <item x="361"/>
        <item x="53"/>
        <item x="517"/>
        <item x="201"/>
        <item x="474"/>
        <item x="475"/>
        <item x="449"/>
        <item x="493"/>
        <item x="283"/>
        <item x="155"/>
        <item x="494"/>
        <item x="284"/>
        <item x="518"/>
        <item x="23"/>
        <item x="476"/>
        <item x="428"/>
        <item x="311"/>
        <item x="429"/>
        <item x="156"/>
        <item x="342"/>
        <item x="561"/>
        <item x="528"/>
        <item x="566"/>
        <item x="237"/>
        <item x="495"/>
        <item x="216"/>
        <item x="187"/>
        <item x="121"/>
        <item x="258"/>
        <item x="64"/>
        <item x="7"/>
        <item x="134"/>
        <item x="135"/>
        <item x="17"/>
        <item x="285"/>
        <item x="122"/>
        <item x="286"/>
        <item x="408"/>
        <item x="430"/>
        <item x="238"/>
        <item x="48"/>
        <item x="312"/>
        <item x="431"/>
        <item x="136"/>
        <item x="202"/>
        <item x="28"/>
        <item x="89"/>
        <item x="239"/>
        <item x="450"/>
        <item x="313"/>
        <item x="386"/>
        <item x="3"/>
        <item x="519"/>
        <item x="409"/>
        <item x="287"/>
        <item x="123"/>
        <item x="137"/>
        <item x="188"/>
        <item x="240"/>
        <item x="35"/>
        <item x="203"/>
        <item x="217"/>
        <item x="105"/>
        <item x="204"/>
        <item x="259"/>
        <item x="362"/>
        <item x="49"/>
        <item x="496"/>
        <item x="497"/>
        <item x="138"/>
        <item x="548"/>
        <item x="529"/>
        <item x="575"/>
        <item x="410"/>
        <item x="562"/>
        <item x="549"/>
        <item x="83"/>
        <item x="541"/>
        <item x="477"/>
        <item x="314"/>
        <item x="157"/>
        <item x="158"/>
        <item x="530"/>
        <item x="90"/>
        <item x="24"/>
        <item x="531"/>
        <item x="343"/>
        <item x="288"/>
        <item x="478"/>
        <item x="289"/>
        <item x="218"/>
        <item x="91"/>
        <item x="411"/>
        <item x="412"/>
        <item x="387"/>
        <item x="344"/>
        <item x="290"/>
        <item x="241"/>
        <item x="315"/>
        <item x="205"/>
        <item x="316"/>
        <item x="206"/>
        <item x="291"/>
        <item x="106"/>
        <item x="124"/>
        <item x="242"/>
        <item x="388"/>
        <item x="139"/>
        <item x="159"/>
        <item x="260"/>
        <item x="317"/>
        <item x="219"/>
        <item x="36"/>
        <item x="42"/>
        <item x="345"/>
        <item x="18"/>
        <item x="550"/>
        <item x="189"/>
        <item x="363"/>
        <item x="318"/>
        <item x="319"/>
        <item x="12"/>
        <item x="92"/>
        <item x="140"/>
        <item x="261"/>
        <item x="125"/>
        <item x="580"/>
        <item x="243"/>
        <item x="93"/>
        <item x="551"/>
        <item x="160"/>
        <item x="190"/>
        <item x="498"/>
        <item x="389"/>
        <item x="161"/>
        <item t="default"/>
      </items>
    </pivotField>
    <pivotField showAll="0"/>
    <pivotField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dataField="1" showAll="0"/>
    <pivotField showAll="0"/>
    <pivotField showAll="0"/>
    <pivotField showAll="0"/>
  </pivotFields>
  <rowFields count="1">
    <field x="0"/>
  </rowFields>
  <rowItems count="6">
    <i>
      <x v="3"/>
    </i>
    <i>
      <x v="100"/>
    </i>
    <i>
      <x v="102"/>
    </i>
    <i>
      <x v="214"/>
    </i>
    <i>
      <x v="420"/>
    </i>
    <i t="grand">
      <x/>
    </i>
  </rowItems>
  <colItems count="1">
    <i/>
  </colItems>
  <dataFields count="1">
    <dataField name="Sum of Runtime" fld="7"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F16B43-13F7-4C49-9256-11331B186CC6}"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C8" firstHeaderRow="0" firstDataRow="1" firstDataCol="1"/>
  <pivotFields count="11">
    <pivotField axis="axisRow" showAll="0" measureFilter="1">
      <items count="585">
        <item x="262"/>
        <item x="65"/>
        <item x="571"/>
        <item x="451"/>
        <item x="29"/>
        <item x="191"/>
        <item x="220"/>
        <item x="390"/>
        <item x="320"/>
        <item x="94"/>
        <item x="162"/>
        <item x="163"/>
        <item x="95"/>
        <item x="84"/>
        <item x="192"/>
        <item x="391"/>
        <item x="392"/>
        <item x="393"/>
        <item x="563"/>
        <item x="263"/>
        <item x="107"/>
        <item x="141"/>
        <item x="364"/>
        <item x="30"/>
        <item x="15"/>
        <item x="54"/>
        <item x="365"/>
        <item x="413"/>
        <item x="264"/>
        <item x="244"/>
        <item x="13"/>
        <item x="164"/>
        <item x="394"/>
        <item x="321"/>
        <item x="322"/>
        <item x="323"/>
        <item x="395"/>
        <item x="414"/>
        <item x="193"/>
        <item x="520"/>
        <item x="66"/>
        <item x="479"/>
        <item x="165"/>
        <item x="292"/>
        <item x="452"/>
        <item x="453"/>
        <item x="552"/>
        <item x="324"/>
        <item x="265"/>
        <item x="293"/>
        <item x="366"/>
        <item x="194"/>
        <item x="294"/>
        <item x="542"/>
        <item x="480"/>
        <item x="85"/>
        <item x="346"/>
        <item x="245"/>
        <item x="532"/>
        <item x="166"/>
        <item x="553"/>
        <item x="454"/>
        <item x="396"/>
        <item x="108"/>
        <item x="246"/>
        <item x="578"/>
        <item x="266"/>
        <item x="221"/>
        <item x="415"/>
        <item x="416"/>
        <item x="367"/>
        <item x="347"/>
        <item x="295"/>
        <item x="533"/>
        <item x="368"/>
        <item x="369"/>
        <item x="126"/>
        <item x="127"/>
        <item x="554"/>
        <item x="267"/>
        <item x="348"/>
        <item x="222"/>
        <item x="59"/>
        <item x="398"/>
        <item x="195"/>
        <item x="167"/>
        <item x="325"/>
        <item x="268"/>
        <item x="223"/>
        <item x="142"/>
        <item x="326"/>
        <item x="568"/>
        <item x="168"/>
        <item x="327"/>
        <item x="43"/>
        <item x="143"/>
        <item x="455"/>
        <item x="247"/>
        <item x="534"/>
        <item x="169"/>
        <item x="60"/>
        <item x="61"/>
        <item x="44"/>
        <item x="207"/>
        <item x="296"/>
        <item x="269"/>
        <item x="417"/>
        <item x="370"/>
        <item x="371"/>
        <item x="349"/>
        <item x="248"/>
        <item x="555"/>
        <item x="576"/>
        <item x="328"/>
        <item x="144"/>
        <item x="456"/>
        <item x="577"/>
        <item x="86"/>
        <item x="1"/>
        <item x="583"/>
        <item x="109"/>
        <item x="19"/>
        <item x="399"/>
        <item x="224"/>
        <item x="457"/>
        <item x="67"/>
        <item x="96"/>
        <item x="535"/>
        <item x="572"/>
        <item x="499"/>
        <item x="97"/>
        <item x="329"/>
        <item x="68"/>
        <item x="128"/>
        <item x="5"/>
        <item x="62"/>
        <item x="50"/>
        <item x="196"/>
        <item x="145"/>
        <item x="500"/>
        <item x="458"/>
        <item x="146"/>
        <item x="350"/>
        <item x="582"/>
        <item x="459"/>
        <item x="0"/>
        <item x="330"/>
        <item x="460"/>
        <item x="170"/>
        <item x="372"/>
        <item x="501"/>
        <item x="129"/>
        <item x="25"/>
        <item x="69"/>
        <item x="502"/>
        <item x="51"/>
        <item x="270"/>
        <item x="432"/>
        <item x="461"/>
        <item x="37"/>
        <item x="225"/>
        <item x="521"/>
        <item x="70"/>
        <item x="297"/>
        <item x="481"/>
        <item x="208"/>
        <item x="298"/>
        <item x="197"/>
        <item x="98"/>
        <item x="482"/>
        <item x="433"/>
        <item x="99"/>
        <item x="63"/>
        <item x="331"/>
        <item x="503"/>
        <item x="271"/>
        <item x="110"/>
        <item x="71"/>
        <item x="16"/>
        <item x="111"/>
        <item x="400"/>
        <item x="147"/>
        <item x="72"/>
        <item x="373"/>
        <item x="148"/>
        <item x="462"/>
        <item x="463"/>
        <item x="100"/>
        <item x="87"/>
        <item x="73"/>
        <item x="171"/>
        <item x="401"/>
        <item x="249"/>
        <item x="20"/>
        <item x="402"/>
        <item x="250"/>
        <item x="374"/>
        <item x="332"/>
        <item x="130"/>
        <item x="226"/>
        <item x="227"/>
        <item x="52"/>
        <item x="536"/>
        <item x="375"/>
        <item x="198"/>
        <item x="228"/>
        <item x="112"/>
        <item x="55"/>
        <item x="74"/>
        <item x="172"/>
        <item x="272"/>
        <item x="31"/>
        <item x="418"/>
        <item x="75"/>
        <item x="209"/>
        <item x="564"/>
        <item x="560"/>
        <item x="351"/>
        <item x="504"/>
        <item x="434"/>
        <item x="352"/>
        <item x="376"/>
        <item x="251"/>
        <item x="101"/>
        <item x="483"/>
        <item x="88"/>
        <item x="537"/>
        <item x="38"/>
        <item x="299"/>
        <item x="300"/>
        <item x="353"/>
        <item x="556"/>
        <item x="333"/>
        <item x="538"/>
        <item x="539"/>
        <item x="301"/>
        <item x="464"/>
        <item x="211"/>
        <item x="273"/>
        <item x="377"/>
        <item x="26"/>
        <item x="557"/>
        <item x="4"/>
        <item x="465"/>
        <item x="113"/>
        <item x="435"/>
        <item x="573"/>
        <item x="466"/>
        <item x="484"/>
        <item x="485"/>
        <item x="419"/>
        <item x="302"/>
        <item x="173"/>
        <item x="6"/>
        <item x="334"/>
        <item x="229"/>
        <item x="149"/>
        <item x="150"/>
        <item x="378"/>
        <item x="397"/>
        <item x="522"/>
        <item x="436"/>
        <item x="437"/>
        <item x="252"/>
        <item x="230"/>
        <item x="467"/>
        <item x="56"/>
        <item x="486"/>
        <item x="114"/>
        <item x="131"/>
        <item x="210"/>
        <item x="543"/>
        <item x="335"/>
        <item x="438"/>
        <item x="439"/>
        <item x="102"/>
        <item x="379"/>
        <item x="420"/>
        <item x="565"/>
        <item x="174"/>
        <item x="200"/>
        <item x="403"/>
        <item x="14"/>
        <item x="380"/>
        <item x="354"/>
        <item x="523"/>
        <item x="336"/>
        <item x="337"/>
        <item x="381"/>
        <item x="45"/>
        <item x="505"/>
        <item x="212"/>
        <item x="303"/>
        <item x="274"/>
        <item x="115"/>
        <item x="468"/>
        <item x="569"/>
        <item x="304"/>
        <item x="275"/>
        <item x="103"/>
        <item x="305"/>
        <item x="382"/>
        <item x="338"/>
        <item x="46"/>
        <item x="339"/>
        <item x="276"/>
        <item x="199"/>
        <item x="253"/>
        <item x="506"/>
        <item x="254"/>
        <item x="507"/>
        <item x="116"/>
        <item x="508"/>
        <item x="469"/>
        <item x="151"/>
        <item x="132"/>
        <item x="175"/>
        <item x="440"/>
        <item x="231"/>
        <item x="421"/>
        <item x="152"/>
        <item x="422"/>
        <item x="104"/>
        <item x="306"/>
        <item x="340"/>
        <item x="487"/>
        <item x="423"/>
        <item x="383"/>
        <item x="8"/>
        <item x="384"/>
        <item x="32"/>
        <item x="232"/>
        <item x="441"/>
        <item x="524"/>
        <item x="470"/>
        <item x="153"/>
        <item x="277"/>
        <item x="33"/>
        <item x="278"/>
        <item x="154"/>
        <item x="488"/>
        <item x="213"/>
        <item x="544"/>
        <item x="509"/>
        <item x="176"/>
        <item x="471"/>
        <item x="34"/>
        <item x="214"/>
        <item x="57"/>
        <item x="355"/>
        <item x="117"/>
        <item x="442"/>
        <item x="510"/>
        <item x="443"/>
        <item x="444"/>
        <item x="511"/>
        <item x="472"/>
        <item x="356"/>
        <item x="424"/>
        <item x="445"/>
        <item x="540"/>
        <item x="177"/>
        <item x="118"/>
        <item x="76"/>
        <item x="178"/>
        <item x="570"/>
        <item x="558"/>
        <item x="446"/>
        <item x="179"/>
        <item x="233"/>
        <item x="545"/>
        <item x="559"/>
        <item x="473"/>
        <item x="447"/>
        <item x="255"/>
        <item x="279"/>
        <item x="77"/>
        <item x="133"/>
        <item x="9"/>
        <item x="404"/>
        <item x="10"/>
        <item x="574"/>
        <item x="21"/>
        <item x="512"/>
        <item x="78"/>
        <item x="425"/>
        <item x="39"/>
        <item x="234"/>
        <item x="405"/>
        <item x="27"/>
        <item x="341"/>
        <item x="489"/>
        <item x="22"/>
        <item x="357"/>
        <item x="525"/>
        <item x="280"/>
        <item x="526"/>
        <item x="180"/>
        <item x="513"/>
        <item x="514"/>
        <item x="181"/>
        <item x="40"/>
        <item x="256"/>
        <item x="490"/>
        <item x="491"/>
        <item x="358"/>
        <item x="182"/>
        <item x="281"/>
        <item x="426"/>
        <item x="257"/>
        <item x="581"/>
        <item x="58"/>
        <item x="119"/>
        <item x="79"/>
        <item x="307"/>
        <item x="80"/>
        <item x="308"/>
        <item x="567"/>
        <item x="235"/>
        <item x="309"/>
        <item x="47"/>
        <item x="310"/>
        <item x="81"/>
        <item x="385"/>
        <item x="183"/>
        <item x="579"/>
        <item x="515"/>
        <item x="546"/>
        <item x="236"/>
        <item x="492"/>
        <item x="184"/>
        <item x="359"/>
        <item x="360"/>
        <item x="2"/>
        <item x="282"/>
        <item x="185"/>
        <item x="516"/>
        <item x="82"/>
        <item x="41"/>
        <item x="527"/>
        <item x="547"/>
        <item x="406"/>
        <item x="407"/>
        <item x="11"/>
        <item x="448"/>
        <item x="215"/>
        <item x="427"/>
        <item x="186"/>
        <item x="120"/>
        <item x="361"/>
        <item x="53"/>
        <item x="517"/>
        <item x="201"/>
        <item x="474"/>
        <item x="475"/>
        <item x="449"/>
        <item x="493"/>
        <item x="283"/>
        <item x="155"/>
        <item x="494"/>
        <item x="284"/>
        <item x="518"/>
        <item x="23"/>
        <item x="476"/>
        <item x="428"/>
        <item x="311"/>
        <item x="429"/>
        <item x="156"/>
        <item x="342"/>
        <item x="561"/>
        <item x="528"/>
        <item x="566"/>
        <item x="237"/>
        <item x="495"/>
        <item x="216"/>
        <item x="187"/>
        <item x="121"/>
        <item x="258"/>
        <item x="64"/>
        <item x="7"/>
        <item x="134"/>
        <item x="135"/>
        <item x="17"/>
        <item x="285"/>
        <item x="122"/>
        <item x="286"/>
        <item x="408"/>
        <item x="430"/>
        <item x="238"/>
        <item x="48"/>
        <item x="312"/>
        <item x="431"/>
        <item x="136"/>
        <item x="202"/>
        <item x="28"/>
        <item x="89"/>
        <item x="239"/>
        <item x="450"/>
        <item x="313"/>
        <item x="386"/>
        <item x="3"/>
        <item x="519"/>
        <item x="409"/>
        <item x="287"/>
        <item x="123"/>
        <item x="137"/>
        <item x="188"/>
        <item x="240"/>
        <item x="35"/>
        <item x="203"/>
        <item x="217"/>
        <item x="105"/>
        <item x="204"/>
        <item x="259"/>
        <item x="362"/>
        <item x="49"/>
        <item x="496"/>
        <item x="497"/>
        <item x="138"/>
        <item x="548"/>
        <item x="529"/>
        <item x="575"/>
        <item x="410"/>
        <item x="562"/>
        <item x="549"/>
        <item x="83"/>
        <item x="541"/>
        <item x="477"/>
        <item x="314"/>
        <item x="157"/>
        <item x="158"/>
        <item x="530"/>
        <item x="90"/>
        <item x="24"/>
        <item x="531"/>
        <item x="343"/>
        <item x="288"/>
        <item x="478"/>
        <item x="289"/>
        <item x="218"/>
        <item x="91"/>
        <item x="411"/>
        <item x="412"/>
        <item x="387"/>
        <item x="344"/>
        <item x="290"/>
        <item x="241"/>
        <item x="315"/>
        <item x="205"/>
        <item x="316"/>
        <item x="206"/>
        <item x="291"/>
        <item x="106"/>
        <item x="124"/>
        <item x="242"/>
        <item x="388"/>
        <item x="139"/>
        <item x="159"/>
        <item x="260"/>
        <item x="317"/>
        <item x="219"/>
        <item x="36"/>
        <item x="42"/>
        <item x="345"/>
        <item x="18"/>
        <item x="550"/>
        <item x="189"/>
        <item x="363"/>
        <item x="318"/>
        <item x="319"/>
        <item x="12"/>
        <item x="92"/>
        <item x="140"/>
        <item x="261"/>
        <item x="125"/>
        <item x="580"/>
        <item x="243"/>
        <item x="93"/>
        <item x="551"/>
        <item x="160"/>
        <item x="190"/>
        <item x="498"/>
        <item x="389"/>
        <item x="161"/>
        <item t="default"/>
      </items>
    </pivotField>
    <pivotField showAll="0"/>
    <pivotField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dataField="1" showAll="0"/>
    <pivotField dataField="1" showAll="0"/>
    <pivotField showAll="0"/>
    <pivotField showAll="0"/>
  </pivotFields>
  <rowFields count="1">
    <field x="0"/>
  </rowFields>
  <rowItems count="5">
    <i>
      <x v="3"/>
    </i>
    <i>
      <x v="100"/>
    </i>
    <i>
      <x v="102"/>
    </i>
    <i>
      <x v="214"/>
    </i>
    <i>
      <x v="420"/>
    </i>
  </rowItems>
  <colFields count="1">
    <field x="-2"/>
  </colFields>
  <colItems count="2">
    <i>
      <x/>
    </i>
    <i i="1">
      <x v="1"/>
    </i>
  </colItems>
  <dataFields count="2">
    <dataField name="Sum of Runtime" fld="7" baseField="0" baseItem="0"/>
    <dataField name="Sum of IMDB Score" fld="8"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 chart="13" format="12"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73B1A8-9A2D-4F26-94FD-09A913EEFD22}"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E3:E4" firstHeaderRow="1" firstDataRow="1" firstDataCol="0"/>
  <pivotFields count="11">
    <pivotField showAll="0"/>
    <pivotField showAll="0" measureFilter="1">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showAll="0"/>
    <pivotField dataField="1" showAll="0"/>
    <pivotField showAll="0"/>
    <pivotField showAll="0"/>
  </pivotFields>
  <rowItems count="1">
    <i/>
  </rowItems>
  <colItems count="1">
    <i/>
  </colItems>
  <dataFields count="1">
    <dataField name="Sum of IMDB Score" fld="8" baseField="0" baseItem="0"/>
  </dataFields>
  <chartFormats count="2">
    <chartFormat chart="0" format="0" series="1">
      <pivotArea type="data" outline="0" fieldPosition="0">
        <references count="1">
          <reference field="4294967294" count="1" selected="0">
            <x v="0"/>
          </reference>
        </references>
      </pivotArea>
    </chartFormat>
    <chartFormat chart="8"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EE04AA-AE30-4E9F-92CD-351E4FB4F968}"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G3:G4" firstHeaderRow="1" firstDataRow="1" firstDataCol="0"/>
  <pivotFields count="11">
    <pivotField showAll="0"/>
    <pivotField showAll="0">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dataField="1" showAll="0"/>
    <pivotField showAll="0"/>
    <pivotField showAll="0"/>
    <pivotField showAll="0"/>
  </pivotFields>
  <rowItems count="1">
    <i/>
  </rowItems>
  <colItems count="1">
    <i/>
  </colItems>
  <dataFields count="1">
    <dataField name="Average of Runtime"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180650-2231-4192-819F-225010D9A6F2}"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D3:D4" firstHeaderRow="1" firstDataRow="1" firstDataCol="0"/>
  <pivotFields count="11">
    <pivotField showAll="0"/>
    <pivotField showAll="0" measureFilter="1">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showAll="0"/>
    <pivotField dataField="1" showAll="0"/>
    <pivotField showAll="0"/>
    <pivotField showAll="0"/>
  </pivotFields>
  <rowItems count="1">
    <i/>
  </rowItems>
  <colItems count="1">
    <i/>
  </colItems>
  <dataFields count="1">
    <dataField name="Average of IMDB Score" fld="8" subtotal="average" baseField="0" baseItem="0"/>
  </dataFields>
  <chartFormats count="2">
    <chartFormat chart="0" format="0" series="1">
      <pivotArea type="data" outline="0" fieldPosition="0">
        <references count="1">
          <reference field="4294967294" count="1" selected="0">
            <x v="0"/>
          </reference>
        </references>
      </pivotArea>
    </chartFormat>
    <chartFormat chart="8"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E46B7E-AB59-4478-B9AF-7DED068A39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8" firstHeaderRow="1" firstDataRow="1" firstDataCol="1"/>
  <pivotFields count="11">
    <pivotField showAll="0"/>
    <pivotField axis="axisRow" showAll="0" measureFilter="1">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showAll="0"/>
    <pivotField dataField="1" showAll="0"/>
    <pivotField showAll="0"/>
    <pivotField showAll="0"/>
  </pivotFields>
  <rowFields count="1">
    <field x="1"/>
  </rowFields>
  <rowItems count="5">
    <i>
      <x v="10"/>
    </i>
    <i>
      <x v="32"/>
    </i>
    <i>
      <x v="55"/>
    </i>
    <i>
      <x v="95"/>
    </i>
    <i>
      <x v="106"/>
    </i>
  </rowItems>
  <colItems count="1">
    <i/>
  </colItems>
  <dataFields count="1">
    <dataField name="Sum of IMDB Score" fld="8" baseField="0" baseItem="0"/>
  </dataFields>
  <chartFormats count="3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26"/>
          </reference>
        </references>
      </pivotArea>
    </chartFormat>
    <chartFormat chart="0" format="2">
      <pivotArea type="data" outline="0" fieldPosition="0">
        <references count="2">
          <reference field="4294967294" count="1" selected="0">
            <x v="0"/>
          </reference>
          <reference field="1" count="1" selected="0">
            <x v="32"/>
          </reference>
        </references>
      </pivotArea>
    </chartFormat>
    <chartFormat chart="0" format="3">
      <pivotArea type="data" outline="0" fieldPosition="0">
        <references count="2">
          <reference field="4294967294" count="1" selected="0">
            <x v="0"/>
          </reference>
          <reference field="1" count="1" selected="0">
            <x v="38"/>
          </reference>
        </references>
      </pivotArea>
    </chartFormat>
    <chartFormat chart="0" format="4">
      <pivotArea type="data" outline="0" fieldPosition="0">
        <references count="2">
          <reference field="4294967294" count="1" selected="0">
            <x v="0"/>
          </reference>
          <reference field="1" count="1" selected="0">
            <x v="40"/>
          </reference>
        </references>
      </pivotArea>
    </chartFormat>
    <chartFormat chart="0" format="5">
      <pivotArea type="data" outline="0" fieldPosition="0">
        <references count="2">
          <reference field="4294967294" count="1" selected="0">
            <x v="0"/>
          </reference>
          <reference field="1" count="1" selected="0">
            <x v="41"/>
          </reference>
        </references>
      </pivotArea>
    </chartFormat>
    <chartFormat chart="0" format="6">
      <pivotArea type="data" outline="0" fieldPosition="0">
        <references count="2">
          <reference field="4294967294" count="1" selected="0">
            <x v="0"/>
          </reference>
          <reference field="1" count="1" selected="0">
            <x v="45"/>
          </reference>
        </references>
      </pivotArea>
    </chartFormat>
    <chartFormat chart="0" format="7">
      <pivotArea type="data" outline="0" fieldPosition="0">
        <references count="2">
          <reference field="4294967294" count="1" selected="0">
            <x v="0"/>
          </reference>
          <reference field="1" count="1" selected="0">
            <x v="46"/>
          </reference>
        </references>
      </pivotArea>
    </chartFormat>
    <chartFormat chart="0" format="8">
      <pivotArea type="data" outline="0" fieldPosition="0">
        <references count="2">
          <reference field="4294967294" count="1" selected="0">
            <x v="0"/>
          </reference>
          <reference field="1" count="1" selected="0">
            <x v="60"/>
          </reference>
        </references>
      </pivotArea>
    </chartFormat>
    <chartFormat chart="0" format="9">
      <pivotArea type="data" outline="0" fieldPosition="0">
        <references count="2">
          <reference field="4294967294" count="1" selected="0">
            <x v="0"/>
          </reference>
          <reference field="1" count="1" selected="0">
            <x v="81"/>
          </reference>
        </references>
      </pivotArea>
    </chartFormat>
    <chartFormat chart="0" format="10">
      <pivotArea type="data" outline="0" fieldPosition="0">
        <references count="2">
          <reference field="4294967294" count="1" selected="0">
            <x v="0"/>
          </reference>
          <reference field="1" count="1" selected="0">
            <x v="106"/>
          </reference>
        </references>
      </pivotArea>
    </chartFormat>
    <chartFormat chart="8" format="22" series="1">
      <pivotArea type="data" outline="0" fieldPosition="0">
        <references count="1">
          <reference field="4294967294" count="1" selected="0">
            <x v="0"/>
          </reference>
        </references>
      </pivotArea>
    </chartFormat>
    <chartFormat chart="8" format="23">
      <pivotArea type="data" outline="0" fieldPosition="0">
        <references count="2">
          <reference field="4294967294" count="1" selected="0">
            <x v="0"/>
          </reference>
          <reference field="1" count="1" selected="0">
            <x v="26"/>
          </reference>
        </references>
      </pivotArea>
    </chartFormat>
    <chartFormat chart="8" format="24">
      <pivotArea type="data" outline="0" fieldPosition="0">
        <references count="2">
          <reference field="4294967294" count="1" selected="0">
            <x v="0"/>
          </reference>
          <reference field="1" count="1" selected="0">
            <x v="32"/>
          </reference>
        </references>
      </pivotArea>
    </chartFormat>
    <chartFormat chart="8" format="25">
      <pivotArea type="data" outline="0" fieldPosition="0">
        <references count="2">
          <reference field="4294967294" count="1" selected="0">
            <x v="0"/>
          </reference>
          <reference field="1" count="1" selected="0">
            <x v="38"/>
          </reference>
        </references>
      </pivotArea>
    </chartFormat>
    <chartFormat chart="8" format="26">
      <pivotArea type="data" outline="0" fieldPosition="0">
        <references count="2">
          <reference field="4294967294" count="1" selected="0">
            <x v="0"/>
          </reference>
          <reference field="1" count="1" selected="0">
            <x v="40"/>
          </reference>
        </references>
      </pivotArea>
    </chartFormat>
    <chartFormat chart="8" format="27">
      <pivotArea type="data" outline="0" fieldPosition="0">
        <references count="2">
          <reference field="4294967294" count="1" selected="0">
            <x v="0"/>
          </reference>
          <reference field="1" count="1" selected="0">
            <x v="41"/>
          </reference>
        </references>
      </pivotArea>
    </chartFormat>
    <chartFormat chart="8" format="28">
      <pivotArea type="data" outline="0" fieldPosition="0">
        <references count="2">
          <reference field="4294967294" count="1" selected="0">
            <x v="0"/>
          </reference>
          <reference field="1" count="1" selected="0">
            <x v="45"/>
          </reference>
        </references>
      </pivotArea>
    </chartFormat>
    <chartFormat chart="8" format="29">
      <pivotArea type="data" outline="0" fieldPosition="0">
        <references count="2">
          <reference field="4294967294" count="1" selected="0">
            <x v="0"/>
          </reference>
          <reference field="1" count="1" selected="0">
            <x v="46"/>
          </reference>
        </references>
      </pivotArea>
    </chartFormat>
    <chartFormat chart="8" format="30">
      <pivotArea type="data" outline="0" fieldPosition="0">
        <references count="2">
          <reference field="4294967294" count="1" selected="0">
            <x v="0"/>
          </reference>
          <reference field="1" count="1" selected="0">
            <x v="60"/>
          </reference>
        </references>
      </pivotArea>
    </chartFormat>
    <chartFormat chart="8" format="31">
      <pivotArea type="data" outline="0" fieldPosition="0">
        <references count="2">
          <reference field="4294967294" count="1" selected="0">
            <x v="0"/>
          </reference>
          <reference field="1" count="1" selected="0">
            <x v="81"/>
          </reference>
        </references>
      </pivotArea>
    </chartFormat>
    <chartFormat chart="8" format="32">
      <pivotArea type="data" outline="0" fieldPosition="0">
        <references count="2">
          <reference field="4294967294" count="1" selected="0">
            <x v="0"/>
          </reference>
          <reference field="1" count="1" selected="0">
            <x v="106"/>
          </reference>
        </references>
      </pivotArea>
    </chartFormat>
    <chartFormat chart="8" format="33">
      <pivotArea type="data" outline="0" fieldPosition="0">
        <references count="2">
          <reference field="4294967294" count="1" selected="0">
            <x v="0"/>
          </reference>
          <reference field="1" count="1" selected="0">
            <x v="0"/>
          </reference>
        </references>
      </pivotArea>
    </chartFormat>
    <chartFormat chart="8" format="34">
      <pivotArea type="data" outline="0" fieldPosition="0">
        <references count="2">
          <reference field="4294967294" count="1" selected="0">
            <x v="0"/>
          </reference>
          <reference field="1" count="1" selected="0">
            <x v="1"/>
          </reference>
        </references>
      </pivotArea>
    </chartFormat>
    <chartFormat chart="8" format="35">
      <pivotArea type="data" outline="0" fieldPosition="0">
        <references count="2">
          <reference field="4294967294" count="1" selected="0">
            <x v="0"/>
          </reference>
          <reference field="1" count="1" selected="0">
            <x v="18"/>
          </reference>
        </references>
      </pivotArea>
    </chartFormat>
    <chartFormat chart="8" format="36">
      <pivotArea type="data" outline="0" fieldPosition="0">
        <references count="2">
          <reference field="4294967294" count="1" selected="0">
            <x v="0"/>
          </reference>
          <reference field="1" count="1" selected="0">
            <x v="88"/>
          </reference>
        </references>
      </pivotArea>
    </chartFormat>
    <chartFormat chart="0" format="11">
      <pivotArea type="data" outline="0" fieldPosition="0">
        <references count="2">
          <reference field="4294967294" count="1" selected="0">
            <x v="0"/>
          </reference>
          <reference field="1" count="1" selected="0">
            <x v="0"/>
          </reference>
        </references>
      </pivotArea>
    </chartFormat>
    <chartFormat chart="0" format="12">
      <pivotArea type="data" outline="0" fieldPosition="0">
        <references count="2">
          <reference field="4294967294" count="1" selected="0">
            <x v="0"/>
          </reference>
          <reference field="1" count="1" selected="0">
            <x v="1"/>
          </reference>
        </references>
      </pivotArea>
    </chartFormat>
    <chartFormat chart="0" format="13">
      <pivotArea type="data" outline="0" fieldPosition="0">
        <references count="2">
          <reference field="4294967294" count="1" selected="0">
            <x v="0"/>
          </reference>
          <reference field="1" count="1" selected="0">
            <x v="18"/>
          </reference>
        </references>
      </pivotArea>
    </chartFormat>
    <chartFormat chart="0" format="14">
      <pivotArea type="data" outline="0" fieldPosition="0">
        <references count="2">
          <reference field="4294967294" count="1" selected="0">
            <x v="0"/>
          </reference>
          <reference field="1" count="1" selected="0">
            <x v="88"/>
          </reference>
        </references>
      </pivotArea>
    </chartFormat>
    <chartFormat chart="8" format="37">
      <pivotArea type="data" outline="0" fieldPosition="0">
        <references count="2">
          <reference field="4294967294" count="1" selected="0">
            <x v="0"/>
          </reference>
          <reference field="1" count="1" selected="0">
            <x v="10"/>
          </reference>
        </references>
      </pivotArea>
    </chartFormat>
    <chartFormat chart="8" format="38">
      <pivotArea type="data" outline="0" fieldPosition="0">
        <references count="2">
          <reference field="4294967294" count="1" selected="0">
            <x v="0"/>
          </reference>
          <reference field="1" count="1" selected="0">
            <x v="55"/>
          </reference>
        </references>
      </pivotArea>
    </chartFormat>
    <chartFormat chart="8" format="39">
      <pivotArea type="data" outline="0" fieldPosition="0">
        <references count="2">
          <reference field="4294967294" count="1" selected="0">
            <x v="0"/>
          </reference>
          <reference field="1" count="1" selected="0">
            <x v="95"/>
          </reference>
        </references>
      </pivotArea>
    </chartFormat>
    <chartFormat chart="0" format="15">
      <pivotArea type="data" outline="0" fieldPosition="0">
        <references count="2">
          <reference field="4294967294" count="1" selected="0">
            <x v="0"/>
          </reference>
          <reference field="1" count="1" selected="0">
            <x v="10"/>
          </reference>
        </references>
      </pivotArea>
    </chartFormat>
    <chartFormat chart="0" format="16">
      <pivotArea type="data" outline="0" fieldPosition="0">
        <references count="2">
          <reference field="4294967294" count="1" selected="0">
            <x v="0"/>
          </reference>
          <reference field="1" count="1" selected="0">
            <x v="55"/>
          </reference>
        </references>
      </pivotArea>
    </chartFormat>
    <chartFormat chart="0" format="17">
      <pivotArea type="data" outline="0" fieldPosition="0">
        <references count="2">
          <reference field="4294967294" count="1" selected="0">
            <x v="0"/>
          </reference>
          <reference field="1" count="1" selected="0">
            <x v="95"/>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8CB2A8-A464-496F-B115-ACB215B2F9D5}"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J5:K10" firstHeaderRow="1" firstDataRow="1" firstDataCol="1"/>
  <pivotFields count="11">
    <pivotField showAll="0"/>
    <pivotField axis="axisRow" showAll="0" measureFilter="1">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dataField="1" showAll="0"/>
    <pivotField showAll="0"/>
    <pivotField showAll="0"/>
    <pivotField showAll="0"/>
  </pivotFields>
  <rowFields count="1">
    <field x="1"/>
  </rowFields>
  <rowItems count="5">
    <i>
      <x v="10"/>
    </i>
    <i>
      <x v="32"/>
    </i>
    <i>
      <x v="55"/>
    </i>
    <i>
      <x v="95"/>
    </i>
    <i>
      <x v="106"/>
    </i>
  </rowItems>
  <colItems count="1">
    <i/>
  </colItems>
  <dataFields count="1">
    <dataField name="Sum of Runtime" fld="7" baseField="0" baseItem="0"/>
  </dataFields>
  <chartFormats count="35">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26"/>
          </reference>
        </references>
      </pivotArea>
    </chartFormat>
    <chartFormat chart="3" format="3">
      <pivotArea type="data" outline="0" fieldPosition="0">
        <references count="2">
          <reference field="4294967294" count="1" selected="0">
            <x v="0"/>
          </reference>
          <reference field="1" count="1" selected="0">
            <x v="32"/>
          </reference>
        </references>
      </pivotArea>
    </chartFormat>
    <chartFormat chart="3" format="4">
      <pivotArea type="data" outline="0" fieldPosition="0">
        <references count="2">
          <reference field="4294967294" count="1" selected="0">
            <x v="0"/>
          </reference>
          <reference field="1" count="1" selected="0">
            <x v="38"/>
          </reference>
        </references>
      </pivotArea>
    </chartFormat>
    <chartFormat chart="3" format="5">
      <pivotArea type="data" outline="0" fieldPosition="0">
        <references count="2">
          <reference field="4294967294" count="1" selected="0">
            <x v="0"/>
          </reference>
          <reference field="1" count="1" selected="0">
            <x v="41"/>
          </reference>
        </references>
      </pivotArea>
    </chartFormat>
    <chartFormat chart="3" format="6">
      <pivotArea type="data" outline="0" fieldPosition="0">
        <references count="2">
          <reference field="4294967294" count="1" selected="0">
            <x v="0"/>
          </reference>
          <reference field="1" count="1" selected="0">
            <x v="45"/>
          </reference>
        </references>
      </pivotArea>
    </chartFormat>
    <chartFormat chart="3" format="7">
      <pivotArea type="data" outline="0" fieldPosition="0">
        <references count="2">
          <reference field="4294967294" count="1" selected="0">
            <x v="0"/>
          </reference>
          <reference field="1" count="1" selected="0">
            <x v="46"/>
          </reference>
        </references>
      </pivotArea>
    </chartFormat>
    <chartFormat chart="3" format="8">
      <pivotArea type="data" outline="0" fieldPosition="0">
        <references count="2">
          <reference field="4294967294" count="1" selected="0">
            <x v="0"/>
          </reference>
          <reference field="1" count="1" selected="0">
            <x v="60"/>
          </reference>
        </references>
      </pivotArea>
    </chartFormat>
    <chartFormat chart="3" format="9">
      <pivotArea type="data" outline="0" fieldPosition="0">
        <references count="2">
          <reference field="4294967294" count="1" selected="0">
            <x v="0"/>
          </reference>
          <reference field="1" count="1" selected="0">
            <x v="81"/>
          </reference>
        </references>
      </pivotArea>
    </chartFormat>
    <chartFormat chart="3" format="10">
      <pivotArea type="data" outline="0" fieldPosition="0">
        <references count="2">
          <reference field="4294967294" count="1" selected="0">
            <x v="0"/>
          </reference>
          <reference field="1" count="1" selected="0">
            <x v="106"/>
          </reference>
        </references>
      </pivotArea>
    </chartFormat>
    <chartFormat chart="13" format="22" series="1">
      <pivotArea type="data" outline="0" fieldPosition="0">
        <references count="1">
          <reference field="4294967294" count="1" selected="0">
            <x v="0"/>
          </reference>
        </references>
      </pivotArea>
    </chartFormat>
    <chartFormat chart="13" format="23">
      <pivotArea type="data" outline="0" fieldPosition="0">
        <references count="2">
          <reference field="4294967294" count="1" selected="0">
            <x v="0"/>
          </reference>
          <reference field="1" count="1" selected="0">
            <x v="0"/>
          </reference>
        </references>
      </pivotArea>
    </chartFormat>
    <chartFormat chart="13" format="24">
      <pivotArea type="data" outline="0" fieldPosition="0">
        <references count="2">
          <reference field="4294967294" count="1" selected="0">
            <x v="0"/>
          </reference>
          <reference field="1" count="1" selected="0">
            <x v="26"/>
          </reference>
        </references>
      </pivotArea>
    </chartFormat>
    <chartFormat chart="13" format="25">
      <pivotArea type="data" outline="0" fieldPosition="0">
        <references count="2">
          <reference field="4294967294" count="1" selected="0">
            <x v="0"/>
          </reference>
          <reference field="1" count="1" selected="0">
            <x v="32"/>
          </reference>
        </references>
      </pivotArea>
    </chartFormat>
    <chartFormat chart="13" format="26">
      <pivotArea type="data" outline="0" fieldPosition="0">
        <references count="2">
          <reference field="4294967294" count="1" selected="0">
            <x v="0"/>
          </reference>
          <reference field="1" count="1" selected="0">
            <x v="38"/>
          </reference>
        </references>
      </pivotArea>
    </chartFormat>
    <chartFormat chart="13" format="27">
      <pivotArea type="data" outline="0" fieldPosition="0">
        <references count="2">
          <reference field="4294967294" count="1" selected="0">
            <x v="0"/>
          </reference>
          <reference field="1" count="1" selected="0">
            <x v="41"/>
          </reference>
        </references>
      </pivotArea>
    </chartFormat>
    <chartFormat chart="13" format="28">
      <pivotArea type="data" outline="0" fieldPosition="0">
        <references count="2">
          <reference field="4294967294" count="1" selected="0">
            <x v="0"/>
          </reference>
          <reference field="1" count="1" selected="0">
            <x v="45"/>
          </reference>
        </references>
      </pivotArea>
    </chartFormat>
    <chartFormat chart="13" format="29">
      <pivotArea type="data" outline="0" fieldPosition="0">
        <references count="2">
          <reference field="4294967294" count="1" selected="0">
            <x v="0"/>
          </reference>
          <reference field="1" count="1" selected="0">
            <x v="46"/>
          </reference>
        </references>
      </pivotArea>
    </chartFormat>
    <chartFormat chart="13" format="30">
      <pivotArea type="data" outline="0" fieldPosition="0">
        <references count="2">
          <reference field="4294967294" count="1" selected="0">
            <x v="0"/>
          </reference>
          <reference field="1" count="1" selected="0">
            <x v="60"/>
          </reference>
        </references>
      </pivotArea>
    </chartFormat>
    <chartFormat chart="13" format="31">
      <pivotArea type="data" outline="0" fieldPosition="0">
        <references count="2">
          <reference field="4294967294" count="1" selected="0">
            <x v="0"/>
          </reference>
          <reference field="1" count="1" selected="0">
            <x v="81"/>
          </reference>
        </references>
      </pivotArea>
    </chartFormat>
    <chartFormat chart="13" format="32">
      <pivotArea type="data" outline="0" fieldPosition="0">
        <references count="2">
          <reference field="4294967294" count="1" selected="0">
            <x v="0"/>
          </reference>
          <reference field="1" count="1" selected="0">
            <x v="106"/>
          </reference>
        </references>
      </pivotArea>
    </chartFormat>
    <chartFormat chart="13" format="33">
      <pivotArea type="data" outline="0" fieldPosition="0">
        <references count="2">
          <reference field="4294967294" count="1" selected="0">
            <x v="0"/>
          </reference>
          <reference field="1" count="1" selected="0">
            <x v="1"/>
          </reference>
        </references>
      </pivotArea>
    </chartFormat>
    <chartFormat chart="13" format="34">
      <pivotArea type="data" outline="0" fieldPosition="0">
        <references count="2">
          <reference field="4294967294" count="1" selected="0">
            <x v="0"/>
          </reference>
          <reference field="1" count="1" selected="0">
            <x v="18"/>
          </reference>
        </references>
      </pivotArea>
    </chartFormat>
    <chartFormat chart="13" format="35">
      <pivotArea type="data" outline="0" fieldPosition="0">
        <references count="2">
          <reference field="4294967294" count="1" selected="0">
            <x v="0"/>
          </reference>
          <reference field="1" count="1" selected="0">
            <x v="88"/>
          </reference>
        </references>
      </pivotArea>
    </chartFormat>
    <chartFormat chart="3" format="11">
      <pivotArea type="data" outline="0" fieldPosition="0">
        <references count="2">
          <reference field="4294967294" count="1" selected="0">
            <x v="0"/>
          </reference>
          <reference field="1" count="1" selected="0">
            <x v="1"/>
          </reference>
        </references>
      </pivotArea>
    </chartFormat>
    <chartFormat chart="3" format="12">
      <pivotArea type="data" outline="0" fieldPosition="0">
        <references count="2">
          <reference field="4294967294" count="1" selected="0">
            <x v="0"/>
          </reference>
          <reference field="1" count="1" selected="0">
            <x v="18"/>
          </reference>
        </references>
      </pivotArea>
    </chartFormat>
    <chartFormat chart="3" format="13">
      <pivotArea type="data" outline="0" fieldPosition="0">
        <references count="2">
          <reference field="4294967294" count="1" selected="0">
            <x v="0"/>
          </reference>
          <reference field="1" count="1" selected="0">
            <x v="88"/>
          </reference>
        </references>
      </pivotArea>
    </chartFormat>
    <chartFormat chart="13" format="36">
      <pivotArea type="data" outline="0" fieldPosition="0">
        <references count="2">
          <reference field="4294967294" count="1" selected="0">
            <x v="0"/>
          </reference>
          <reference field="1" count="1" selected="0">
            <x v="10"/>
          </reference>
        </references>
      </pivotArea>
    </chartFormat>
    <chartFormat chart="13" format="37">
      <pivotArea type="data" outline="0" fieldPosition="0">
        <references count="2">
          <reference field="4294967294" count="1" selected="0">
            <x v="0"/>
          </reference>
          <reference field="1" count="1" selected="0">
            <x v="55"/>
          </reference>
        </references>
      </pivotArea>
    </chartFormat>
    <chartFormat chart="13" format="38">
      <pivotArea type="data" outline="0" fieldPosition="0">
        <references count="2">
          <reference field="4294967294" count="1" selected="0">
            <x v="0"/>
          </reference>
          <reference field="1" count="1" selected="0">
            <x v="95"/>
          </reference>
        </references>
      </pivotArea>
    </chartFormat>
    <chartFormat chart="3" format="14">
      <pivotArea type="data" outline="0" fieldPosition="0">
        <references count="2">
          <reference field="4294967294" count="1" selected="0">
            <x v="0"/>
          </reference>
          <reference field="1" count="1" selected="0">
            <x v="10"/>
          </reference>
        </references>
      </pivotArea>
    </chartFormat>
    <chartFormat chart="3" format="15">
      <pivotArea type="data" outline="0" fieldPosition="0">
        <references count="2">
          <reference field="4294967294" count="1" selected="0">
            <x v="0"/>
          </reference>
          <reference field="1" count="1" selected="0">
            <x v="55"/>
          </reference>
        </references>
      </pivotArea>
    </chartFormat>
    <chartFormat chart="3" format="16">
      <pivotArea type="data" outline="0" fieldPosition="0">
        <references count="2">
          <reference field="4294967294" count="1" selected="0">
            <x v="0"/>
          </reference>
          <reference field="1" count="1" selected="0">
            <x v="95"/>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92F61A-FAE3-4D98-A7B9-28B64359BBB2}"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F3:F4" firstHeaderRow="1" firstDataRow="1" firstDataCol="0"/>
  <pivotFields count="11">
    <pivotField showAll="0"/>
    <pivotField showAll="0">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dataField="1" showAll="0"/>
    <pivotField showAll="0"/>
    <pivotField showAll="0"/>
    <pivotField showAll="0"/>
  </pivotFields>
  <rowItems count="1">
    <i/>
  </rowItems>
  <colItems count="1">
    <i/>
  </colItems>
  <dataFields count="1">
    <dataField name="Sum of Runtim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3A70AD-609D-4CC9-82C8-00421280215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4" firstHeaderRow="1" firstDataRow="1" firstDataCol="1"/>
  <pivotFields count="11">
    <pivotField showAll="0"/>
    <pivotField showAll="0"/>
    <pivotField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dataField="1" showAll="0"/>
    <pivotField showAll="0"/>
    <pivotField showAll="0"/>
    <pivotField axis="axisRow" showAll="0" measureFilter="1">
      <items count="39">
        <item x="28"/>
        <item x="9"/>
        <item x="3"/>
        <item x="36"/>
        <item x="34"/>
        <item x="30"/>
        <item x="0"/>
        <item x="33"/>
        <item x="26"/>
        <item x="35"/>
        <item x="11"/>
        <item x="23"/>
        <item x="24"/>
        <item x="37"/>
        <item x="13"/>
        <item x="10"/>
        <item x="27"/>
        <item x="14"/>
        <item x="4"/>
        <item x="7"/>
        <item x="2"/>
        <item x="20"/>
        <item x="29"/>
        <item x="6"/>
        <item x="8"/>
        <item x="17"/>
        <item x="16"/>
        <item x="15"/>
        <item x="12"/>
        <item x="1"/>
        <item x="21"/>
        <item x="22"/>
        <item x="32"/>
        <item x="19"/>
        <item x="31"/>
        <item x="18"/>
        <item x="25"/>
        <item x="5"/>
        <item t="default"/>
      </items>
    </pivotField>
  </pivotFields>
  <rowFields count="1">
    <field x="10"/>
  </rowFields>
  <rowItems count="1">
    <i>
      <x v="2"/>
    </i>
  </rowItems>
  <colItems count="1">
    <i/>
  </colItems>
  <dataFields count="1">
    <dataField name="Sum of Runtime"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FB49003-D331-4C2A-9A4C-88C6144146F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5" firstHeaderRow="0" firstDataRow="1" firstDataCol="1"/>
  <pivotFields count="11">
    <pivotField showAll="0"/>
    <pivotField showAll="0"/>
    <pivotField showAll="0">
      <items count="13">
        <item x="2"/>
        <item h="1" x="10"/>
        <item h="1" x="6"/>
        <item h="1" x="8"/>
        <item h="1" x="7"/>
        <item h="1" x="5"/>
        <item h="1" x="11"/>
        <item h="1" x="0"/>
        <item h="1" x="9"/>
        <item h="1" x="3"/>
        <item h="1" x="4"/>
        <item h="1" x="1"/>
        <item t="default"/>
      </items>
    </pivotField>
    <pivotField axis="axisRow" showAll="0">
      <items count="9">
        <item h="1" x="7"/>
        <item h="1" x="6"/>
        <item h="1" x="4"/>
        <item x="5"/>
        <item h="1" x="2"/>
        <item h="1" x="0"/>
        <item h="1" x="1"/>
        <item h="1" x="3"/>
        <item t="default"/>
      </items>
    </pivotField>
    <pivotField showAll="0"/>
    <pivotField numFmtId="14" showAll="0"/>
    <pivotField showAll="0"/>
    <pivotField dataField="1" showAll="0"/>
    <pivotField dataField="1" showAll="0"/>
    <pivotField showAll="0"/>
    <pivotField showAll="0"/>
  </pivotFields>
  <rowFields count="1">
    <field x="3"/>
  </rowFields>
  <rowItems count="2">
    <i>
      <x v="3"/>
    </i>
    <i t="grand">
      <x/>
    </i>
  </rowItems>
  <colFields count="1">
    <field x="-2"/>
  </colFields>
  <colItems count="2">
    <i>
      <x/>
    </i>
    <i i="1">
      <x v="1"/>
    </i>
  </colItems>
  <dataFields count="2">
    <dataField name="Average of Runtime" fld="7" subtotal="average" baseField="3" baseItem="0"/>
    <dataField name="Average of IMDB Score" fld="8" subtotal="average" baseField="3"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31C652A-8279-4123-A0D7-5DC20E2E50E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3:C4" firstHeaderRow="0" firstDataRow="1" firstDataCol="1"/>
  <pivotFields count="11">
    <pivotField showAll="0"/>
    <pivotField showAll="0"/>
    <pivotField axis="axisRow" showAll="0">
      <items count="13">
        <item x="2"/>
        <item h="1" x="10"/>
        <item h="1" x="6"/>
        <item h="1" x="8"/>
        <item h="1" x="7"/>
        <item h="1" x="5"/>
        <item h="1" x="11"/>
        <item h="1" x="0"/>
        <item h="1" x="9"/>
        <item h="1" x="3"/>
        <item h="1" x="4"/>
        <item h="1" x="1"/>
        <item t="default"/>
      </items>
    </pivotField>
    <pivotField showAll="0">
      <items count="9">
        <item h="1" x="7"/>
        <item h="1" x="6"/>
        <item h="1" x="4"/>
        <item x="5"/>
        <item h="1" x="2"/>
        <item h="1" x="0"/>
        <item h="1" x="1"/>
        <item h="1" x="3"/>
        <item t="default"/>
      </items>
    </pivotField>
    <pivotField showAll="0"/>
    <pivotField numFmtId="14" showAll="0"/>
    <pivotField showAll="0"/>
    <pivotField dataField="1" showAll="0"/>
    <pivotField dataField="1" showAll="0"/>
    <pivotField showAll="0"/>
    <pivotField showAll="0"/>
  </pivotFields>
  <rowFields count="1">
    <field x="2"/>
  </rowFields>
  <rowItems count="1">
    <i>
      <x/>
    </i>
  </rowItems>
  <colFields count="1">
    <field x="-2"/>
  </colFields>
  <colItems count="2">
    <i>
      <x/>
    </i>
    <i i="1">
      <x v="1"/>
    </i>
  </colItems>
  <dataFields count="2">
    <dataField name="Average of Runtime" fld="7" subtotal="average" baseField="2" baseItem="1"/>
    <dataField name="Average of IMDB Score" fld="8" subtotal="average" baseField="2" baseItem="1"/>
  </dataFields>
  <formats count="3">
    <format dxfId="2">
      <pivotArea collapsedLevelsAreSubtotals="1" fieldPosition="0">
        <references count="2">
          <reference field="4294967294" count="1" selected="0">
            <x v="0"/>
          </reference>
          <reference field="2" count="1">
            <x v="0"/>
          </reference>
        </references>
      </pivotArea>
    </format>
    <format dxfId="1">
      <pivotArea collapsedLevelsAreSubtotals="1" fieldPosition="0">
        <references count="2">
          <reference field="4294967294" count="1" selected="0">
            <x v="0"/>
          </reference>
          <reference field="2" count="1">
            <x v="0"/>
          </reference>
        </references>
      </pivotArea>
    </format>
    <format dxfId="0">
      <pivotArea collapsedLevelsAreSubtotals="1" fieldPosition="0">
        <references count="2">
          <reference field="4294967294" count="1" selected="0">
            <x v="0"/>
          </reference>
          <reference field="2" count="1">
            <x v="0"/>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7F19D84-5A80-44CC-9608-69C54B0EE8EA}" sourceName="month ">
  <pivotTables>
    <pivotTable tabId="6" name="PivotTable4"/>
    <pivotTable tabId="7" name="PivotTable1"/>
    <pivotTable tabId="7" name="PivotTable2"/>
    <pivotTable tabId="2" name="PivotTable1"/>
    <pivotTable tabId="2" name="PivotTable2"/>
    <pivotTable tabId="8" name="PivotTable1"/>
    <pivotTable tabId="5" name="PivotTable3"/>
    <pivotTable tabId="7" name="PivotTable4"/>
    <pivotTable tabId="7" name="PivotTable5"/>
    <pivotTable tabId="7" name="PivotTable6"/>
    <pivotTable tabId="7" name="PivotTable7"/>
  </pivotTables>
  <data>
    <tabular pivotCacheId="1389745366">
      <items count="12">
        <i x="2" s="1"/>
        <i x="10"/>
        <i x="6"/>
        <i x="8"/>
        <i x="7"/>
        <i x="5"/>
        <i x="11"/>
        <i x="0"/>
        <i x="9"/>
        <i x="3"/>
        <i x="4"/>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C16460D-6FB8-4283-8717-74C331830ADC}" sourceName="year ">
  <pivotTables>
    <pivotTable tabId="5" name="PivotTable3"/>
    <pivotTable tabId="7" name="PivotTable1"/>
    <pivotTable tabId="7" name="PivotTable2"/>
    <pivotTable tabId="6" name="PivotTable4"/>
    <pivotTable tabId="2" name="PivotTable1"/>
    <pivotTable tabId="2" name="PivotTable2"/>
    <pivotTable tabId="8" name="PivotTable1"/>
    <pivotTable tabId="7" name="PivotTable4"/>
    <pivotTable tabId="7" name="PivotTable5"/>
    <pivotTable tabId="7" name="PivotTable6"/>
    <pivotTable tabId="7" name="PivotTable7"/>
  </pivotTables>
  <data>
    <tabular pivotCacheId="1389745366">
      <items count="8">
        <i x="5" s="1"/>
        <i x="2"/>
        <i x="0"/>
        <i x="1"/>
        <i x="3"/>
        <i x="7" nd="1"/>
        <i x="6"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 xr10:uid="{3685DBAB-CE04-4052-9CF4-2E6F0E714A3B}" cache="Slicer_month" caption="month " rowHeight="273050"/>
  <slicer name="year " xr10:uid="{7EC5C668-B501-47EB-B3A9-BF26FCFACB93}" cache="Slicer_year" caption="year " rowHeight="273050"/>
</slicers>
</file>

<file path=xl/theme/theme1.xml><?xml version="1.0" encoding="utf-8"?>
<a:theme xmlns:a="http://schemas.openxmlformats.org/drawingml/2006/main" name="Vapor Trail">
  <a:themeElements>
    <a:clrScheme name="Vapor Trail">
      <a:dk1>
        <a:sysClr val="windowText" lastClr="000000"/>
      </a:dk1>
      <a:lt1>
        <a:sysClr val="window" lastClr="FFFFFF"/>
      </a:lt1>
      <a:dk2>
        <a:srgbClr val="454545"/>
      </a:dk2>
      <a:lt2>
        <a:srgbClr val="DADADA"/>
      </a:lt2>
      <a:accent1>
        <a:srgbClr val="DF2E28"/>
      </a:accent1>
      <a:accent2>
        <a:srgbClr val="FE801A"/>
      </a:accent2>
      <a:accent3>
        <a:srgbClr val="E9BF35"/>
      </a:accent3>
      <a:accent4>
        <a:srgbClr val="81BB42"/>
      </a:accent4>
      <a:accent5>
        <a:srgbClr val="32C7A9"/>
      </a:accent5>
      <a:accent6>
        <a:srgbClr val="4A9BDC"/>
      </a:accent6>
      <a:hlink>
        <a:srgbClr val="F0532B"/>
      </a:hlink>
      <a:folHlink>
        <a:srgbClr val="F38B53"/>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5.xml"/><Relationship Id="rId7"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7A6AE-CAE0-4AE8-8BAD-17B0BD8AB85B}">
  <dimension ref="A1:T30"/>
  <sheetViews>
    <sheetView zoomScale="81" workbookViewId="0">
      <selection sqref="A1:T1"/>
    </sheetView>
  </sheetViews>
  <sheetFormatPr defaultRowHeight="16.5" x14ac:dyDescent="0.3"/>
  <sheetData>
    <row r="1" spans="1:20" ht="21.75" x14ac:dyDescent="0.4">
      <c r="A1" s="9" t="s">
        <v>756</v>
      </c>
      <c r="B1" s="10"/>
      <c r="C1" s="10"/>
      <c r="D1" s="10"/>
      <c r="E1" s="10"/>
      <c r="F1" s="10"/>
      <c r="G1" s="10"/>
      <c r="H1" s="10"/>
      <c r="I1" s="10"/>
      <c r="J1" s="10"/>
      <c r="K1" s="10"/>
      <c r="L1" s="10"/>
      <c r="M1" s="10"/>
      <c r="N1" s="10"/>
      <c r="O1" s="10"/>
      <c r="P1" s="10"/>
      <c r="Q1" s="10"/>
      <c r="R1" s="10"/>
      <c r="S1" s="10"/>
      <c r="T1" s="10"/>
    </row>
    <row r="2" spans="1:20" x14ac:dyDescent="0.3">
      <c r="A2" s="11"/>
      <c r="B2" s="11"/>
      <c r="C2" s="11"/>
      <c r="D2" s="11"/>
      <c r="E2" s="11"/>
      <c r="F2" s="11"/>
      <c r="G2" s="11"/>
      <c r="H2" s="11"/>
      <c r="I2" s="11"/>
      <c r="J2" s="11"/>
      <c r="K2" s="11"/>
      <c r="L2" s="11"/>
      <c r="M2" s="11"/>
      <c r="N2" s="11"/>
      <c r="O2" s="11"/>
      <c r="P2" s="11"/>
      <c r="Q2" s="11"/>
      <c r="R2" s="11"/>
      <c r="S2" s="11"/>
      <c r="T2" s="11"/>
    </row>
    <row r="3" spans="1:20" x14ac:dyDescent="0.3">
      <c r="A3" s="11"/>
      <c r="B3" s="11"/>
      <c r="C3" s="11"/>
      <c r="D3" s="11"/>
      <c r="E3" s="11"/>
      <c r="F3" s="11"/>
      <c r="G3" s="11"/>
      <c r="H3" s="11"/>
      <c r="I3" s="11"/>
      <c r="J3" s="11"/>
      <c r="K3" s="11"/>
      <c r="L3" s="11"/>
      <c r="M3" s="11"/>
      <c r="N3" s="11"/>
      <c r="O3" s="11"/>
      <c r="P3" s="11"/>
      <c r="Q3" s="11"/>
      <c r="R3" s="11"/>
      <c r="S3" s="11"/>
      <c r="T3" s="11"/>
    </row>
    <row r="4" spans="1:20" x14ac:dyDescent="0.3">
      <c r="A4" s="11"/>
      <c r="B4" s="11"/>
      <c r="C4" s="11"/>
      <c r="D4" s="11"/>
      <c r="E4" s="11"/>
      <c r="F4" s="11"/>
      <c r="G4" s="11"/>
      <c r="H4" s="11"/>
      <c r="I4" s="11"/>
      <c r="J4" s="11"/>
      <c r="K4" s="11"/>
      <c r="L4" s="11"/>
      <c r="M4" s="11"/>
      <c r="N4" s="11"/>
      <c r="O4" s="11"/>
      <c r="P4" s="11"/>
      <c r="Q4" s="11"/>
      <c r="R4" s="11"/>
      <c r="S4" s="11"/>
      <c r="T4" s="11"/>
    </row>
    <row r="5" spans="1:20" x14ac:dyDescent="0.3">
      <c r="A5" s="11"/>
      <c r="B5" s="11"/>
      <c r="C5" s="11"/>
      <c r="D5" s="11"/>
      <c r="E5" s="11"/>
      <c r="F5" s="11"/>
      <c r="G5" s="11"/>
      <c r="H5" s="11"/>
      <c r="I5" s="11"/>
      <c r="J5" s="11"/>
      <c r="K5" s="11"/>
      <c r="L5" s="11"/>
      <c r="M5" s="11"/>
      <c r="N5" s="11"/>
      <c r="O5" s="11"/>
      <c r="P5" s="11"/>
      <c r="Q5" s="11"/>
      <c r="R5" s="11"/>
      <c r="S5" s="11"/>
      <c r="T5" s="11"/>
    </row>
    <row r="6" spans="1:20" x14ac:dyDescent="0.3">
      <c r="A6" s="11"/>
      <c r="B6" s="11"/>
      <c r="C6" s="11"/>
      <c r="D6" s="11"/>
      <c r="E6" s="11"/>
      <c r="F6" s="11"/>
      <c r="G6" s="11"/>
      <c r="H6" s="11"/>
      <c r="I6" s="11"/>
      <c r="J6" s="11"/>
      <c r="K6" s="11"/>
      <c r="L6" s="11"/>
      <c r="M6" s="11"/>
      <c r="N6" s="11"/>
      <c r="O6" s="11"/>
      <c r="P6" s="11"/>
      <c r="Q6" s="11"/>
      <c r="R6" s="11"/>
      <c r="S6" s="11"/>
      <c r="T6" s="11"/>
    </row>
    <row r="7" spans="1:20" x14ac:dyDescent="0.3">
      <c r="A7" s="11"/>
      <c r="B7" s="11"/>
      <c r="C7" s="11"/>
      <c r="D7" s="11"/>
      <c r="E7" s="11"/>
      <c r="F7" s="11"/>
      <c r="G7" s="11"/>
      <c r="H7" s="11"/>
      <c r="I7" s="11"/>
      <c r="J7" s="11"/>
      <c r="K7" s="11"/>
      <c r="L7" s="11"/>
      <c r="M7" s="11"/>
      <c r="N7" s="11"/>
      <c r="O7" s="11"/>
      <c r="P7" s="11"/>
      <c r="Q7" s="11"/>
      <c r="R7" s="11"/>
      <c r="S7" s="11"/>
      <c r="T7" s="11"/>
    </row>
    <row r="8" spans="1:20" x14ac:dyDescent="0.3">
      <c r="A8" s="11"/>
      <c r="B8" s="11"/>
      <c r="C8" s="11"/>
      <c r="D8" s="11"/>
      <c r="E8" s="11"/>
      <c r="F8" s="11"/>
      <c r="G8" s="11"/>
      <c r="H8" s="11"/>
      <c r="I8" s="11"/>
      <c r="J8" s="11"/>
      <c r="K8" s="11"/>
      <c r="L8" s="11"/>
      <c r="M8" s="11"/>
      <c r="N8" s="11"/>
      <c r="O8" s="11"/>
      <c r="P8" s="11"/>
      <c r="Q8" s="11"/>
      <c r="R8" s="11"/>
      <c r="S8" s="11"/>
      <c r="T8" s="11"/>
    </row>
    <row r="9" spans="1:20" x14ac:dyDescent="0.3">
      <c r="A9" s="11"/>
      <c r="B9" s="11"/>
      <c r="C9" s="11"/>
      <c r="D9" s="11"/>
      <c r="E9" s="11"/>
      <c r="F9" s="11"/>
      <c r="G9" s="11"/>
      <c r="H9" s="11"/>
      <c r="I9" s="11"/>
      <c r="J9" s="11"/>
      <c r="K9" s="11"/>
      <c r="L9" s="11"/>
      <c r="M9" s="11"/>
      <c r="N9" s="11"/>
      <c r="O9" s="11"/>
      <c r="P9" s="11"/>
      <c r="Q9" s="11"/>
      <c r="R9" s="11"/>
      <c r="S9" s="11"/>
      <c r="T9" s="11"/>
    </row>
    <row r="10" spans="1:20" x14ac:dyDescent="0.3">
      <c r="A10" s="11"/>
      <c r="B10" s="11"/>
      <c r="C10" s="11"/>
      <c r="D10" s="11"/>
      <c r="E10" s="11"/>
      <c r="F10" s="11"/>
      <c r="G10" s="11"/>
      <c r="H10" s="11"/>
      <c r="I10" s="11"/>
      <c r="J10" s="11"/>
      <c r="K10" s="11"/>
      <c r="L10" s="11"/>
      <c r="M10" s="11"/>
      <c r="N10" s="11"/>
      <c r="O10" s="11"/>
      <c r="P10" s="11"/>
      <c r="Q10" s="11"/>
      <c r="R10" s="11"/>
      <c r="S10" s="11"/>
      <c r="T10" s="11"/>
    </row>
    <row r="11" spans="1:20" x14ac:dyDescent="0.3">
      <c r="A11" s="11"/>
      <c r="B11" s="11"/>
      <c r="C11" s="11"/>
      <c r="D11" s="11"/>
      <c r="E11" s="11"/>
      <c r="F11" s="11"/>
      <c r="G11" s="11"/>
      <c r="H11" s="11"/>
      <c r="I11" s="11"/>
      <c r="J11" s="11"/>
      <c r="K11" s="11"/>
      <c r="L11" s="11"/>
      <c r="M11" s="11"/>
      <c r="N11" s="11"/>
      <c r="O11" s="11"/>
      <c r="P11" s="11"/>
      <c r="Q11" s="11"/>
      <c r="R11" s="11"/>
      <c r="S11" s="11"/>
      <c r="T11" s="11"/>
    </row>
    <row r="12" spans="1:20" x14ac:dyDescent="0.3">
      <c r="A12" s="11"/>
      <c r="B12" s="11"/>
      <c r="C12" s="11"/>
      <c r="D12" s="11"/>
      <c r="E12" s="11"/>
      <c r="F12" s="11"/>
      <c r="G12" s="11"/>
      <c r="H12" s="11"/>
      <c r="I12" s="11"/>
      <c r="J12" s="11"/>
      <c r="K12" s="11"/>
      <c r="L12" s="11"/>
      <c r="M12" s="11"/>
      <c r="N12" s="11"/>
      <c r="O12" s="11"/>
      <c r="P12" s="11"/>
      <c r="Q12" s="11"/>
      <c r="R12" s="11"/>
      <c r="S12" s="11"/>
      <c r="T12" s="11"/>
    </row>
    <row r="13" spans="1:20" x14ac:dyDescent="0.3">
      <c r="A13" s="11"/>
      <c r="B13" s="11"/>
      <c r="C13" s="11"/>
      <c r="D13" s="11"/>
      <c r="E13" s="11"/>
      <c r="F13" s="11"/>
      <c r="G13" s="11"/>
      <c r="H13" s="11"/>
      <c r="I13" s="11"/>
      <c r="J13" s="11"/>
      <c r="K13" s="11"/>
      <c r="L13" s="11"/>
      <c r="M13" s="11"/>
      <c r="N13" s="11"/>
      <c r="O13" s="11"/>
      <c r="P13" s="11"/>
      <c r="Q13" s="11"/>
      <c r="R13" s="11"/>
      <c r="S13" s="11"/>
      <c r="T13" s="11"/>
    </row>
    <row r="14" spans="1:20" x14ac:dyDescent="0.3">
      <c r="A14" s="11"/>
      <c r="B14" s="11"/>
      <c r="C14" s="11"/>
      <c r="D14" s="11"/>
      <c r="E14" s="11"/>
      <c r="F14" s="11"/>
      <c r="G14" s="11"/>
      <c r="H14" s="11"/>
      <c r="I14" s="11"/>
      <c r="J14" s="11"/>
      <c r="K14" s="11"/>
      <c r="L14" s="11"/>
      <c r="M14" s="11"/>
      <c r="N14" s="11"/>
      <c r="O14" s="11"/>
      <c r="P14" s="11"/>
      <c r="Q14" s="11"/>
      <c r="R14" s="11"/>
      <c r="S14" s="11"/>
      <c r="T14" s="11"/>
    </row>
    <row r="15" spans="1:20" x14ac:dyDescent="0.3">
      <c r="A15" s="11"/>
      <c r="B15" s="11"/>
      <c r="C15" s="11"/>
      <c r="D15" s="11"/>
      <c r="E15" s="11"/>
      <c r="F15" s="11"/>
      <c r="G15" s="11"/>
      <c r="H15" s="11"/>
      <c r="I15" s="11"/>
      <c r="J15" s="11"/>
      <c r="K15" s="11"/>
      <c r="L15" s="11"/>
      <c r="M15" s="11"/>
      <c r="N15" s="11"/>
      <c r="O15" s="11"/>
      <c r="P15" s="11"/>
      <c r="Q15" s="11"/>
      <c r="R15" s="11"/>
      <c r="S15" s="11"/>
      <c r="T15" s="11"/>
    </row>
    <row r="16" spans="1:20" x14ac:dyDescent="0.3">
      <c r="A16" s="11"/>
      <c r="B16" s="11"/>
      <c r="C16" s="11"/>
      <c r="D16" s="11"/>
      <c r="E16" s="11"/>
      <c r="F16" s="11"/>
      <c r="G16" s="11"/>
      <c r="H16" s="11"/>
      <c r="I16" s="11"/>
      <c r="J16" s="11"/>
      <c r="K16" s="11"/>
      <c r="L16" s="11"/>
      <c r="M16" s="11"/>
      <c r="N16" s="11"/>
      <c r="O16" s="11"/>
      <c r="P16" s="11"/>
      <c r="Q16" s="11"/>
      <c r="R16" s="11"/>
      <c r="S16" s="11"/>
      <c r="T16" s="11"/>
    </row>
    <row r="17" spans="1:20" x14ac:dyDescent="0.3">
      <c r="A17" s="11"/>
      <c r="B17" s="11"/>
      <c r="C17" s="11"/>
      <c r="D17" s="11"/>
      <c r="E17" s="11"/>
      <c r="F17" s="11"/>
      <c r="G17" s="11"/>
      <c r="H17" s="11"/>
      <c r="I17" s="11"/>
      <c r="J17" s="11"/>
      <c r="K17" s="11"/>
      <c r="L17" s="11"/>
      <c r="M17" s="11"/>
      <c r="N17" s="11"/>
      <c r="O17" s="11"/>
      <c r="P17" s="11"/>
      <c r="Q17" s="11"/>
      <c r="R17" s="11"/>
      <c r="S17" s="11"/>
      <c r="T17" s="11"/>
    </row>
    <row r="18" spans="1:20" x14ac:dyDescent="0.3">
      <c r="A18" s="11"/>
      <c r="B18" s="11"/>
      <c r="C18" s="11"/>
      <c r="D18" s="11"/>
      <c r="E18" s="11"/>
      <c r="F18" s="11"/>
      <c r="G18" s="11"/>
      <c r="H18" s="11"/>
      <c r="I18" s="11"/>
      <c r="J18" s="11"/>
      <c r="K18" s="11"/>
      <c r="L18" s="11"/>
      <c r="M18" s="11"/>
      <c r="N18" s="11"/>
      <c r="O18" s="11"/>
      <c r="P18" s="11"/>
      <c r="Q18" s="11"/>
      <c r="R18" s="11"/>
      <c r="S18" s="11"/>
      <c r="T18" s="11"/>
    </row>
    <row r="19" spans="1:20" x14ac:dyDescent="0.3">
      <c r="A19" s="11"/>
      <c r="B19" s="11"/>
      <c r="C19" s="11"/>
      <c r="D19" s="11"/>
      <c r="E19" s="11"/>
      <c r="F19" s="11"/>
      <c r="G19" s="11"/>
      <c r="H19" s="11"/>
      <c r="I19" s="11"/>
      <c r="J19" s="11"/>
      <c r="K19" s="11"/>
      <c r="L19" s="11"/>
      <c r="M19" s="11"/>
      <c r="N19" s="11"/>
      <c r="O19" s="11"/>
      <c r="P19" s="11"/>
      <c r="Q19" s="11"/>
      <c r="R19" s="11"/>
      <c r="S19" s="11"/>
      <c r="T19" s="11"/>
    </row>
    <row r="20" spans="1:20" x14ac:dyDescent="0.3">
      <c r="A20" s="11"/>
      <c r="B20" s="11"/>
      <c r="C20" s="11"/>
      <c r="D20" s="11"/>
      <c r="E20" s="11"/>
      <c r="F20" s="11"/>
      <c r="G20" s="11"/>
      <c r="H20" s="11"/>
      <c r="I20" s="11"/>
      <c r="J20" s="11"/>
      <c r="K20" s="11"/>
      <c r="L20" s="11"/>
      <c r="M20" s="11"/>
      <c r="N20" s="11"/>
      <c r="O20" s="11"/>
      <c r="P20" s="11"/>
      <c r="Q20" s="11"/>
      <c r="R20" s="11"/>
      <c r="S20" s="11"/>
      <c r="T20" s="11"/>
    </row>
    <row r="21" spans="1:20" x14ac:dyDescent="0.3">
      <c r="A21" s="11"/>
      <c r="B21" s="11"/>
      <c r="C21" s="11"/>
      <c r="D21" s="11"/>
      <c r="E21" s="11"/>
      <c r="F21" s="11"/>
      <c r="G21" s="11"/>
      <c r="H21" s="11"/>
      <c r="I21" s="11"/>
      <c r="J21" s="11"/>
      <c r="K21" s="11"/>
      <c r="L21" s="11"/>
      <c r="M21" s="11"/>
      <c r="N21" s="11"/>
      <c r="O21" s="11"/>
      <c r="P21" s="11"/>
      <c r="Q21" s="11"/>
      <c r="R21" s="11"/>
      <c r="S21" s="11"/>
      <c r="T21" s="11"/>
    </row>
    <row r="22" spans="1:20" x14ac:dyDescent="0.3">
      <c r="A22" s="11"/>
      <c r="B22" s="11"/>
      <c r="C22" s="11"/>
      <c r="D22" s="11"/>
      <c r="E22" s="11"/>
      <c r="F22" s="11"/>
      <c r="G22" s="11"/>
      <c r="H22" s="11"/>
      <c r="I22" s="11"/>
      <c r="J22" s="11"/>
      <c r="K22" s="11"/>
      <c r="L22" s="11"/>
      <c r="M22" s="11"/>
      <c r="N22" s="11"/>
      <c r="O22" s="11"/>
      <c r="P22" s="11"/>
      <c r="Q22" s="11"/>
      <c r="R22" s="11"/>
      <c r="S22" s="11"/>
      <c r="T22" s="11"/>
    </row>
    <row r="23" spans="1:20" x14ac:dyDescent="0.3">
      <c r="A23" s="11"/>
      <c r="B23" s="11"/>
      <c r="C23" s="11"/>
      <c r="D23" s="11"/>
      <c r="E23" s="11"/>
      <c r="F23" s="11"/>
      <c r="G23" s="11"/>
      <c r="H23" s="11"/>
      <c r="I23" s="11"/>
      <c r="J23" s="11"/>
      <c r="K23" s="11"/>
      <c r="L23" s="11"/>
      <c r="M23" s="11"/>
      <c r="N23" s="11"/>
      <c r="O23" s="11"/>
      <c r="P23" s="11"/>
      <c r="Q23" s="11"/>
      <c r="R23" s="11"/>
      <c r="S23" s="11"/>
      <c r="T23" s="11"/>
    </row>
    <row r="24" spans="1:20" x14ac:dyDescent="0.3">
      <c r="A24" s="11"/>
      <c r="B24" s="11"/>
      <c r="C24" s="11"/>
      <c r="D24" s="11"/>
      <c r="E24" s="11"/>
      <c r="F24" s="11"/>
      <c r="G24" s="11"/>
      <c r="H24" s="11"/>
      <c r="I24" s="11"/>
      <c r="J24" s="11"/>
      <c r="K24" s="11"/>
      <c r="L24" s="11"/>
      <c r="M24" s="11"/>
      <c r="N24" s="11"/>
      <c r="O24" s="11"/>
      <c r="P24" s="11"/>
      <c r="Q24" s="11"/>
      <c r="R24" s="11"/>
      <c r="S24" s="11"/>
      <c r="T24" s="11"/>
    </row>
    <row r="25" spans="1:20" x14ac:dyDescent="0.3">
      <c r="A25" s="11"/>
      <c r="B25" s="11"/>
      <c r="C25" s="11"/>
      <c r="D25" s="11"/>
      <c r="E25" s="11"/>
      <c r="F25" s="11"/>
      <c r="G25" s="11"/>
      <c r="H25" s="11"/>
      <c r="I25" s="11"/>
      <c r="J25" s="11"/>
      <c r="K25" s="11"/>
      <c r="L25" s="11"/>
      <c r="M25" s="11"/>
      <c r="N25" s="11"/>
      <c r="O25" s="11"/>
      <c r="P25" s="11"/>
      <c r="Q25" s="11"/>
      <c r="R25" s="11"/>
      <c r="S25" s="11"/>
      <c r="T25" s="11"/>
    </row>
    <row r="26" spans="1:20" x14ac:dyDescent="0.3">
      <c r="A26" s="11"/>
      <c r="B26" s="11"/>
      <c r="C26" s="11"/>
      <c r="D26" s="11"/>
      <c r="E26" s="11"/>
      <c r="F26" s="11"/>
      <c r="G26" s="11"/>
      <c r="H26" s="11"/>
      <c r="I26" s="11"/>
      <c r="J26" s="11"/>
      <c r="K26" s="11"/>
      <c r="L26" s="11"/>
      <c r="M26" s="11"/>
      <c r="N26" s="11"/>
      <c r="O26" s="11"/>
      <c r="P26" s="11"/>
      <c r="Q26" s="11"/>
      <c r="R26" s="11"/>
      <c r="S26" s="11"/>
      <c r="T26" s="11"/>
    </row>
    <row r="27" spans="1:20" x14ac:dyDescent="0.3">
      <c r="A27" s="11"/>
      <c r="B27" s="11"/>
      <c r="C27" s="11"/>
      <c r="D27" s="11"/>
      <c r="E27" s="11"/>
      <c r="F27" s="11"/>
      <c r="G27" s="11"/>
      <c r="H27" s="11"/>
      <c r="I27" s="11"/>
      <c r="J27" s="11"/>
      <c r="K27" s="11"/>
      <c r="L27" s="11"/>
      <c r="M27" s="11"/>
      <c r="N27" s="11"/>
      <c r="O27" s="11"/>
      <c r="P27" s="11"/>
      <c r="Q27" s="11"/>
      <c r="R27" s="11"/>
      <c r="S27" s="11"/>
      <c r="T27" s="11"/>
    </row>
    <row r="28" spans="1:20" x14ac:dyDescent="0.3">
      <c r="A28" s="11"/>
      <c r="B28" s="11"/>
      <c r="C28" s="11"/>
      <c r="D28" s="11"/>
      <c r="E28" s="11"/>
      <c r="F28" s="11"/>
      <c r="G28" s="11"/>
      <c r="H28" s="11"/>
      <c r="I28" s="11"/>
      <c r="J28" s="11"/>
      <c r="K28" s="11"/>
      <c r="L28" s="11"/>
      <c r="M28" s="11"/>
      <c r="N28" s="11"/>
      <c r="O28" s="11"/>
      <c r="P28" s="11"/>
      <c r="Q28" s="11"/>
      <c r="R28" s="11"/>
      <c r="S28" s="11"/>
      <c r="T28" s="11"/>
    </row>
    <row r="29" spans="1:20" x14ac:dyDescent="0.3">
      <c r="A29" s="11"/>
      <c r="B29" s="11"/>
      <c r="C29" s="11"/>
      <c r="D29" s="11"/>
      <c r="E29" s="11"/>
      <c r="F29" s="11"/>
      <c r="G29" s="11"/>
      <c r="H29" s="11"/>
      <c r="I29" s="11"/>
      <c r="J29" s="11"/>
      <c r="K29" s="11"/>
      <c r="L29" s="11"/>
      <c r="M29" s="11"/>
      <c r="N29" s="11"/>
      <c r="O29" s="11"/>
      <c r="P29" s="11"/>
      <c r="Q29" s="11"/>
      <c r="R29" s="11"/>
      <c r="S29" s="11"/>
      <c r="T29" s="11"/>
    </row>
    <row r="30" spans="1:20" x14ac:dyDescent="0.3">
      <c r="A30" s="11"/>
      <c r="B30" s="11"/>
      <c r="C30" s="11"/>
      <c r="D30" s="11"/>
      <c r="E30" s="11"/>
      <c r="F30" s="11"/>
      <c r="G30" s="11"/>
      <c r="H30" s="11"/>
      <c r="I30" s="11"/>
      <c r="J30" s="11"/>
      <c r="K30" s="11"/>
      <c r="L30" s="11"/>
      <c r="M30" s="11"/>
      <c r="N30" s="11"/>
      <c r="O30" s="11"/>
      <c r="P30" s="11"/>
      <c r="Q30" s="11"/>
      <c r="R30" s="11"/>
      <c r="S30" s="11"/>
      <c r="T30" s="11"/>
    </row>
  </sheetData>
  <mergeCells count="2">
    <mergeCell ref="A1:T1"/>
    <mergeCell ref="A2:T3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7FCF3-4A7F-4D1C-A34D-80FDB53904A8}">
  <dimension ref="A2:P8"/>
  <sheetViews>
    <sheetView workbookViewId="0">
      <selection activeCell="E18" sqref="E18"/>
    </sheetView>
  </sheetViews>
  <sheetFormatPr defaultRowHeight="16.5" x14ac:dyDescent="0.3"/>
  <cols>
    <col min="1" max="1" width="55.25" bestFit="1" customWidth="1"/>
    <col min="2" max="2" width="15" bestFit="1" customWidth="1"/>
    <col min="3" max="3" width="18.375" bestFit="1" customWidth="1"/>
    <col min="15" max="15" width="55.25" bestFit="1" customWidth="1"/>
    <col min="16" max="16" width="15" bestFit="1" customWidth="1"/>
    <col min="17" max="17" width="15.25" customWidth="1"/>
    <col min="19" max="19" width="40.25" bestFit="1" customWidth="1"/>
    <col min="20" max="20" width="18.375" bestFit="1" customWidth="1"/>
    <col min="22" max="22" width="40.25" bestFit="1" customWidth="1"/>
    <col min="23" max="24" width="18.375" bestFit="1" customWidth="1"/>
  </cols>
  <sheetData>
    <row r="2" spans="1:16" x14ac:dyDescent="0.3">
      <c r="A2" t="str">
        <f>A4</f>
        <v>13th: A Conversation with Oprah Winfrey &amp; Ava DuVernay</v>
      </c>
      <c r="O2" s="8" t="s">
        <v>750</v>
      </c>
      <c r="P2" t="s">
        <v>752</v>
      </c>
    </row>
    <row r="3" spans="1:16" x14ac:dyDescent="0.3">
      <c r="A3" s="8" t="s">
        <v>750</v>
      </c>
      <c r="B3" t="s">
        <v>752</v>
      </c>
      <c r="C3" t="s">
        <v>753</v>
      </c>
      <c r="O3" s="2" t="s">
        <v>600</v>
      </c>
      <c r="P3">
        <v>36</v>
      </c>
    </row>
    <row r="4" spans="1:16" x14ac:dyDescent="0.3">
      <c r="A4" s="2" t="s">
        <v>600</v>
      </c>
      <c r="B4">
        <v>36</v>
      </c>
      <c r="C4">
        <v>7.1</v>
      </c>
      <c r="O4" s="2" t="s">
        <v>128</v>
      </c>
      <c r="P4">
        <v>104</v>
      </c>
    </row>
    <row r="5" spans="1:16" x14ac:dyDescent="0.3">
      <c r="A5" s="2" t="s">
        <v>128</v>
      </c>
      <c r="B5">
        <v>104</v>
      </c>
      <c r="C5">
        <v>5.0999999999999996</v>
      </c>
      <c r="O5" s="2" t="s">
        <v>107</v>
      </c>
      <c r="P5">
        <v>97</v>
      </c>
    </row>
    <row r="6" spans="1:16" x14ac:dyDescent="0.3">
      <c r="A6" s="2" t="s">
        <v>107</v>
      </c>
      <c r="B6">
        <v>97</v>
      </c>
      <c r="C6">
        <v>4.8</v>
      </c>
      <c r="O6" s="2" t="s">
        <v>318</v>
      </c>
      <c r="P6">
        <v>90</v>
      </c>
    </row>
    <row r="7" spans="1:16" x14ac:dyDescent="0.3">
      <c r="A7" s="2" t="s">
        <v>318</v>
      </c>
      <c r="B7">
        <v>90</v>
      </c>
      <c r="C7">
        <v>6</v>
      </c>
      <c r="O7" s="2" t="s">
        <v>111</v>
      </c>
      <c r="P7">
        <v>80</v>
      </c>
    </row>
    <row r="8" spans="1:16" x14ac:dyDescent="0.3">
      <c r="A8" s="2" t="s">
        <v>111</v>
      </c>
      <c r="B8">
        <v>80</v>
      </c>
      <c r="C8">
        <v>4.8</v>
      </c>
      <c r="O8" s="2" t="s">
        <v>751</v>
      </c>
      <c r="P8">
        <v>407</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30426-1F21-4BF4-B9B0-7B744355938E}">
  <dimension ref="A3:L10"/>
  <sheetViews>
    <sheetView topLeftCell="C1" zoomScale="58" zoomScaleNormal="101" workbookViewId="0">
      <selection activeCell="L4" sqref="L4"/>
    </sheetView>
  </sheetViews>
  <sheetFormatPr defaultRowHeight="16.5" x14ac:dyDescent="0.3"/>
  <cols>
    <col min="1" max="1" width="21.625" bestFit="1" customWidth="1"/>
    <col min="2" max="2" width="24.25" bestFit="1" customWidth="1"/>
    <col min="4" max="4" width="28.75" bestFit="1" customWidth="1"/>
    <col min="5" max="5" width="24.25" bestFit="1" customWidth="1"/>
    <col min="6" max="6" width="19.75" bestFit="1" customWidth="1"/>
    <col min="7" max="7" width="24.25" bestFit="1" customWidth="1"/>
    <col min="8" max="8" width="15" bestFit="1" customWidth="1"/>
    <col min="9" max="9" width="16.75" customWidth="1"/>
    <col min="10" max="10" width="21.625" bestFit="1" customWidth="1"/>
    <col min="11" max="11" width="19.75" bestFit="1" customWidth="1"/>
  </cols>
  <sheetData>
    <row r="3" spans="1:12" x14ac:dyDescent="0.3">
      <c r="A3" s="8" t="s">
        <v>750</v>
      </c>
      <c r="B3" t="s">
        <v>753</v>
      </c>
      <c r="D3" t="s">
        <v>755</v>
      </c>
      <c r="E3" t="s">
        <v>753</v>
      </c>
      <c r="F3" t="s">
        <v>752</v>
      </c>
      <c r="G3" t="s">
        <v>754</v>
      </c>
    </row>
    <row r="4" spans="1:12" x14ac:dyDescent="0.3">
      <c r="A4" s="2" t="s">
        <v>138</v>
      </c>
      <c r="B4">
        <v>7.1</v>
      </c>
      <c r="D4">
        <v>5.5600000000000005</v>
      </c>
      <c r="E4">
        <v>27.8</v>
      </c>
      <c r="F4">
        <v>407</v>
      </c>
      <c r="G4">
        <v>81.400000000000006</v>
      </c>
      <c r="L4">
        <f>COUNTA(K6:K15)</f>
        <v>5</v>
      </c>
    </row>
    <row r="5" spans="1:12" x14ac:dyDescent="0.3">
      <c r="A5" s="2" t="s">
        <v>25</v>
      </c>
      <c r="B5">
        <v>4.8</v>
      </c>
      <c r="J5" s="8" t="s">
        <v>750</v>
      </c>
      <c r="K5" t="s">
        <v>752</v>
      </c>
    </row>
    <row r="6" spans="1:12" x14ac:dyDescent="0.3">
      <c r="A6" s="2" t="s">
        <v>108</v>
      </c>
      <c r="B6">
        <v>4.8</v>
      </c>
      <c r="J6" s="2" t="s">
        <v>138</v>
      </c>
      <c r="K6">
        <v>36</v>
      </c>
    </row>
    <row r="7" spans="1:12" x14ac:dyDescent="0.3">
      <c r="A7" s="2" t="s">
        <v>269</v>
      </c>
      <c r="B7">
        <v>6</v>
      </c>
      <c r="J7" s="2" t="s">
        <v>25</v>
      </c>
      <c r="K7">
        <v>80</v>
      </c>
    </row>
    <row r="8" spans="1:12" x14ac:dyDescent="0.3">
      <c r="A8" s="2" t="s">
        <v>10</v>
      </c>
      <c r="B8">
        <v>5.0999999999999996</v>
      </c>
      <c r="J8" s="2" t="s">
        <v>108</v>
      </c>
      <c r="K8">
        <v>97</v>
      </c>
    </row>
    <row r="9" spans="1:12" x14ac:dyDescent="0.3">
      <c r="J9" s="2" t="s">
        <v>269</v>
      </c>
      <c r="K9">
        <v>90</v>
      </c>
    </row>
    <row r="10" spans="1:12" x14ac:dyDescent="0.3">
      <c r="J10" s="2" t="s">
        <v>10</v>
      </c>
      <c r="K10">
        <v>104</v>
      </c>
    </row>
  </sheetData>
  <pageMargins left="0.7" right="0.7" top="0.75" bottom="0.75" header="0.3" footer="0.3"/>
  <pageSetup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97BCC-157F-40B1-9B50-A73AAB368CF8}">
  <dimension ref="A2:C4"/>
  <sheetViews>
    <sheetView workbookViewId="0">
      <selection activeCell="C2" sqref="C2"/>
    </sheetView>
  </sheetViews>
  <sheetFormatPr defaultRowHeight="16.5" x14ac:dyDescent="0.3"/>
  <cols>
    <col min="1" max="1" width="13.125" bestFit="1" customWidth="1"/>
    <col min="2" max="2" width="15" bestFit="1" customWidth="1"/>
  </cols>
  <sheetData>
    <row r="2" spans="1:3" x14ac:dyDescent="0.3">
      <c r="C2">
        <f>COUNTA(B4:B13)</f>
        <v>1</v>
      </c>
    </row>
    <row r="3" spans="1:3" x14ac:dyDescent="0.3">
      <c r="A3" s="8" t="s">
        <v>750</v>
      </c>
      <c r="B3" t="s">
        <v>752</v>
      </c>
    </row>
    <row r="4" spans="1:3" x14ac:dyDescent="0.3">
      <c r="A4" s="2" t="s">
        <v>17</v>
      </c>
      <c r="B4">
        <v>407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3B65-1171-4252-9897-9AA84B94B9E1}">
  <dimension ref="A3:C5"/>
  <sheetViews>
    <sheetView topLeftCell="A2" workbookViewId="0">
      <selection activeCell="C19" sqref="C19"/>
    </sheetView>
  </sheetViews>
  <sheetFormatPr defaultRowHeight="16.5" x14ac:dyDescent="0.3"/>
  <cols>
    <col min="1" max="1" width="13.125" bestFit="1" customWidth="1"/>
    <col min="2" max="2" width="19.25" bestFit="1" customWidth="1"/>
    <col min="3" max="3" width="22.625" bestFit="1" customWidth="1"/>
  </cols>
  <sheetData>
    <row r="3" spans="1:3" x14ac:dyDescent="0.3">
      <c r="A3" s="8" t="s">
        <v>750</v>
      </c>
      <c r="B3" t="s">
        <v>754</v>
      </c>
      <c r="C3" t="s">
        <v>755</v>
      </c>
    </row>
    <row r="4" spans="1:3" x14ac:dyDescent="0.3">
      <c r="A4" s="2">
        <v>2017</v>
      </c>
      <c r="B4">
        <v>81.400000000000006</v>
      </c>
      <c r="C4">
        <v>5.5600000000000005</v>
      </c>
    </row>
    <row r="5" spans="1:3" x14ac:dyDescent="0.3">
      <c r="A5" s="2" t="s">
        <v>751</v>
      </c>
      <c r="B5">
        <v>81.400000000000006</v>
      </c>
      <c r="C5">
        <v>5.5600000000000005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5C946-C763-499A-A58D-5C0009714BB6}">
  <dimension ref="A3:C4"/>
  <sheetViews>
    <sheetView workbookViewId="0">
      <selection sqref="A1:T1"/>
    </sheetView>
  </sheetViews>
  <sheetFormatPr defaultRowHeight="16.5" x14ac:dyDescent="0.3"/>
  <cols>
    <col min="1" max="1" width="13.125" bestFit="1" customWidth="1"/>
    <col min="2" max="2" width="19.25" bestFit="1" customWidth="1"/>
    <col min="3" max="3" width="22.625" bestFit="1" customWidth="1"/>
  </cols>
  <sheetData>
    <row r="3" spans="1:3" x14ac:dyDescent="0.3">
      <c r="A3" s="8" t="s">
        <v>750</v>
      </c>
      <c r="B3" t="s">
        <v>754</v>
      </c>
      <c r="C3" t="s">
        <v>755</v>
      </c>
    </row>
    <row r="4" spans="1:3" x14ac:dyDescent="0.3">
      <c r="A4" s="2" t="s">
        <v>757</v>
      </c>
      <c r="B4">
        <v>81.400000000000006</v>
      </c>
      <c r="C4">
        <v>5.5600000000000005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377B7-855A-4883-961B-E8221F90950D}">
  <dimension ref="A1:K585"/>
  <sheetViews>
    <sheetView tabSelected="1" workbookViewId="0">
      <selection activeCell="L5" sqref="L5"/>
    </sheetView>
  </sheetViews>
  <sheetFormatPr defaultRowHeight="16.5" x14ac:dyDescent="0.3"/>
  <cols>
    <col min="1" max="1" width="31.5" style="2" customWidth="1"/>
    <col min="2" max="2" width="26.625" customWidth="1"/>
    <col min="3" max="3" width="16.375" customWidth="1"/>
    <col min="4" max="6" width="13.75" customWidth="1"/>
    <col min="7" max="7" width="16.25" customWidth="1"/>
    <col min="9" max="10" width="13" customWidth="1"/>
    <col min="11" max="11" width="12.5" customWidth="1"/>
  </cols>
  <sheetData>
    <row r="1" spans="1:11" x14ac:dyDescent="0.3">
      <c r="A1" s="5" t="s">
        <v>0</v>
      </c>
      <c r="B1" s="6" t="s">
        <v>1</v>
      </c>
      <c r="C1" s="6" t="s">
        <v>747</v>
      </c>
      <c r="D1" s="6" t="s">
        <v>746</v>
      </c>
      <c r="E1" s="6" t="s">
        <v>748</v>
      </c>
      <c r="F1" s="6" t="s">
        <v>749</v>
      </c>
      <c r="G1" s="6" t="s">
        <v>2</v>
      </c>
      <c r="H1" s="6" t="s">
        <v>3</v>
      </c>
      <c r="I1" s="6" t="s">
        <v>4</v>
      </c>
      <c r="J1" s="6" t="s">
        <v>745</v>
      </c>
      <c r="K1" s="6" t="s">
        <v>5</v>
      </c>
    </row>
    <row r="2" spans="1:11" x14ac:dyDescent="0.3">
      <c r="A2" s="2" t="s">
        <v>6</v>
      </c>
      <c r="B2" t="s">
        <v>7</v>
      </c>
      <c r="C2" t="str">
        <f>TEXT(F2,"mmm")</f>
        <v>Aug</v>
      </c>
      <c r="D2">
        <f>YEAR($F2)</f>
        <v>2019</v>
      </c>
      <c r="E2">
        <f>DAY(F2)</f>
        <v>5</v>
      </c>
      <c r="F2" s="7">
        <f>IFERROR(DATE(RIGHT(G2,4),MONTH(INT("1"&amp;"-"&amp;LEFT(G2,3))),MID(G2,FIND(" ",G2,1),FIND(".",G2,1)-FIND(" ",G2,1)-1)),G2)</f>
        <v>43682</v>
      </c>
      <c r="G2" s="1">
        <v>43682</v>
      </c>
      <c r="H2">
        <v>58</v>
      </c>
      <c r="I2">
        <v>2.5</v>
      </c>
      <c r="J2" t="str">
        <f>IFERROR(LEFT($K2,FIND("/",$K2,1)-1),K2)</f>
        <v>English</v>
      </c>
      <c r="K2" t="s">
        <v>8</v>
      </c>
    </row>
    <row r="3" spans="1:11" x14ac:dyDescent="0.3">
      <c r="A3" s="2" t="s">
        <v>9</v>
      </c>
      <c r="B3" t="s">
        <v>10</v>
      </c>
      <c r="C3" t="str">
        <f t="shared" ref="C3:C66" si="0">TEXT(F3,"mmm")</f>
        <v>Aug</v>
      </c>
      <c r="D3">
        <f t="shared" ref="D3:D66" si="1">YEAR($F3)</f>
        <v>2020</v>
      </c>
      <c r="E3">
        <f t="shared" ref="E3:E66" si="2">DAY(F3)</f>
        <v>21</v>
      </c>
      <c r="F3" s="7">
        <f t="shared" ref="F3:F66" si="3">IFERROR(DATE(RIGHT(G3,4),MONTH(INT("1"&amp;"-"&amp;LEFT(G3,3))),MID(G3,FIND(" ",G3,1),FIND(".",G3,1)-FIND(" ",G3,1)-1)),G3)</f>
        <v>44064</v>
      </c>
      <c r="G3" s="1">
        <v>44064</v>
      </c>
      <c r="H3">
        <v>81</v>
      </c>
      <c r="I3">
        <v>2.6</v>
      </c>
      <c r="J3" t="str">
        <f t="shared" ref="J3:J66" si="4">IFERROR(LEFT($K3,FIND("/",$K3,1)-1),K3)</f>
        <v>Spanish</v>
      </c>
      <c r="K3" t="s">
        <v>11</v>
      </c>
    </row>
    <row r="4" spans="1:11" x14ac:dyDescent="0.3">
      <c r="A4" s="2" t="s">
        <v>12</v>
      </c>
      <c r="B4" t="s">
        <v>13</v>
      </c>
      <c r="C4" t="str">
        <f t="shared" si="0"/>
        <v>Dec</v>
      </c>
      <c r="D4">
        <f t="shared" si="1"/>
        <v>2019</v>
      </c>
      <c r="E4">
        <f t="shared" si="2"/>
        <v>26</v>
      </c>
      <c r="F4" s="7">
        <f t="shared" si="3"/>
        <v>43825</v>
      </c>
      <c r="G4" s="1">
        <v>43825</v>
      </c>
      <c r="H4">
        <v>79</v>
      </c>
      <c r="I4">
        <v>2.6</v>
      </c>
      <c r="J4" t="str">
        <f t="shared" si="4"/>
        <v>Italian</v>
      </c>
      <c r="K4" t="s">
        <v>14</v>
      </c>
    </row>
    <row r="5" spans="1:11" x14ac:dyDescent="0.3">
      <c r="A5" s="2" t="s">
        <v>15</v>
      </c>
      <c r="B5" t="s">
        <v>16</v>
      </c>
      <c r="C5" t="str">
        <f t="shared" si="0"/>
        <v>Jan</v>
      </c>
      <c r="D5">
        <f t="shared" si="1"/>
        <v>2018</v>
      </c>
      <c r="E5">
        <f t="shared" si="2"/>
        <v>19</v>
      </c>
      <c r="F5" s="7">
        <f t="shared" si="3"/>
        <v>43119</v>
      </c>
      <c r="G5" s="1">
        <v>43119</v>
      </c>
      <c r="H5">
        <v>94</v>
      </c>
      <c r="I5">
        <v>3.2</v>
      </c>
      <c r="J5" t="str">
        <f t="shared" si="4"/>
        <v>English</v>
      </c>
      <c r="K5" t="s">
        <v>17</v>
      </c>
    </row>
    <row r="6" spans="1:11" x14ac:dyDescent="0.3">
      <c r="A6" s="2" t="s">
        <v>18</v>
      </c>
      <c r="B6" t="s">
        <v>19</v>
      </c>
      <c r="C6" t="str">
        <f t="shared" si="0"/>
        <v>Oct</v>
      </c>
      <c r="D6">
        <f t="shared" si="1"/>
        <v>2020</v>
      </c>
      <c r="E6">
        <f t="shared" si="2"/>
        <v>30</v>
      </c>
      <c r="F6" s="7">
        <f t="shared" si="3"/>
        <v>44134</v>
      </c>
      <c r="G6" s="1">
        <v>44134</v>
      </c>
      <c r="H6">
        <v>90</v>
      </c>
      <c r="I6">
        <v>3.4</v>
      </c>
      <c r="J6" t="str">
        <f t="shared" si="4"/>
        <v>Hindi</v>
      </c>
      <c r="K6" t="s">
        <v>20</v>
      </c>
    </row>
    <row r="7" spans="1:11" x14ac:dyDescent="0.3">
      <c r="A7" s="2" t="s">
        <v>21</v>
      </c>
      <c r="B7" t="s">
        <v>22</v>
      </c>
      <c r="C7" t="str">
        <f t="shared" si="0"/>
        <v>Nov</v>
      </c>
      <c r="D7">
        <f t="shared" si="1"/>
        <v>2019</v>
      </c>
      <c r="E7">
        <f t="shared" si="2"/>
        <v>1</v>
      </c>
      <c r="F7" s="7">
        <f t="shared" si="3"/>
        <v>43770</v>
      </c>
      <c r="G7" s="1">
        <v>43770</v>
      </c>
      <c r="H7">
        <v>147</v>
      </c>
      <c r="I7">
        <v>3.5</v>
      </c>
      <c r="J7" t="str">
        <f t="shared" si="4"/>
        <v>Hindi</v>
      </c>
      <c r="K7" t="s">
        <v>20</v>
      </c>
    </row>
    <row r="8" spans="1:11" x14ac:dyDescent="0.3">
      <c r="A8" s="2" t="s">
        <v>24</v>
      </c>
      <c r="B8" t="s">
        <v>25</v>
      </c>
      <c r="C8" t="str">
        <f t="shared" si="0"/>
        <v>Dec</v>
      </c>
      <c r="D8">
        <f t="shared" si="1"/>
        <v>2020</v>
      </c>
      <c r="E8">
        <f t="shared" si="2"/>
        <v>4</v>
      </c>
      <c r="F8" s="7">
        <f t="shared" si="3"/>
        <v>44169</v>
      </c>
      <c r="G8" s="1">
        <v>44169</v>
      </c>
      <c r="H8">
        <v>112</v>
      </c>
      <c r="I8">
        <v>3.7</v>
      </c>
      <c r="J8" t="str">
        <f t="shared" si="4"/>
        <v>Turkish</v>
      </c>
      <c r="K8" t="s">
        <v>23</v>
      </c>
    </row>
    <row r="9" spans="1:11" x14ac:dyDescent="0.3">
      <c r="A9" s="2" t="s">
        <v>27</v>
      </c>
      <c r="B9" t="s">
        <v>28</v>
      </c>
      <c r="C9" t="str">
        <f t="shared" si="0"/>
        <v>Jun</v>
      </c>
      <c r="D9">
        <f t="shared" si="1"/>
        <v>2020</v>
      </c>
      <c r="E9">
        <f t="shared" si="2"/>
        <v>5</v>
      </c>
      <c r="F9" s="7">
        <f t="shared" si="3"/>
        <v>43987</v>
      </c>
      <c r="G9" s="1">
        <v>43987</v>
      </c>
      <c r="H9">
        <v>149</v>
      </c>
      <c r="I9">
        <v>3.7</v>
      </c>
      <c r="J9" t="str">
        <f t="shared" si="4"/>
        <v>English</v>
      </c>
      <c r="K9" t="s">
        <v>17</v>
      </c>
    </row>
    <row r="10" spans="1:11" x14ac:dyDescent="0.3">
      <c r="A10" s="2" t="s">
        <v>30</v>
      </c>
      <c r="B10" t="s">
        <v>31</v>
      </c>
      <c r="C10" t="str">
        <f t="shared" si="0"/>
        <v>Mar</v>
      </c>
      <c r="D10">
        <f t="shared" si="1"/>
        <v>2018</v>
      </c>
      <c r="E10">
        <f t="shared" si="2"/>
        <v>23</v>
      </c>
      <c r="F10" s="7">
        <f t="shared" si="3"/>
        <v>43182</v>
      </c>
      <c r="G10" s="1">
        <v>43182</v>
      </c>
      <c r="H10">
        <v>73</v>
      </c>
      <c r="I10">
        <v>3.9</v>
      </c>
      <c r="J10" t="str">
        <f t="shared" si="4"/>
        <v>English</v>
      </c>
      <c r="K10" t="s">
        <v>17</v>
      </c>
    </row>
    <row r="11" spans="1:11" x14ac:dyDescent="0.3">
      <c r="A11" s="2" t="s">
        <v>33</v>
      </c>
      <c r="B11" t="s">
        <v>25</v>
      </c>
      <c r="C11" t="str">
        <f t="shared" si="0"/>
        <v>May</v>
      </c>
      <c r="D11">
        <f t="shared" si="1"/>
        <v>2021</v>
      </c>
      <c r="E11">
        <f t="shared" si="2"/>
        <v>18</v>
      </c>
      <c r="F11" s="7">
        <f t="shared" si="3"/>
        <v>44334</v>
      </c>
      <c r="G11" s="1">
        <v>44334</v>
      </c>
      <c r="H11">
        <v>139</v>
      </c>
      <c r="I11">
        <v>4.0999999999999996</v>
      </c>
      <c r="J11" t="str">
        <f t="shared" si="4"/>
        <v>Hindi</v>
      </c>
      <c r="K11" t="s">
        <v>20</v>
      </c>
    </row>
    <row r="12" spans="1:11" x14ac:dyDescent="0.3">
      <c r="A12" s="2" t="s">
        <v>35</v>
      </c>
      <c r="B12" t="s">
        <v>7</v>
      </c>
      <c r="C12" t="str">
        <f t="shared" si="0"/>
        <v>Apr</v>
      </c>
      <c r="D12">
        <f t="shared" si="1"/>
        <v>2021</v>
      </c>
      <c r="E12">
        <f t="shared" si="2"/>
        <v>22</v>
      </c>
      <c r="F12" s="7">
        <f t="shared" si="3"/>
        <v>44308</v>
      </c>
      <c r="G12" s="1">
        <v>44308</v>
      </c>
      <c r="H12">
        <v>58</v>
      </c>
      <c r="I12">
        <v>4.0999999999999996</v>
      </c>
      <c r="J12" t="str">
        <f t="shared" si="4"/>
        <v>English</v>
      </c>
      <c r="K12" t="s">
        <v>17</v>
      </c>
    </row>
    <row r="13" spans="1:11" x14ac:dyDescent="0.3">
      <c r="A13" s="2" t="s">
        <v>37</v>
      </c>
      <c r="B13" t="s">
        <v>38</v>
      </c>
      <c r="C13" t="str">
        <f t="shared" si="0"/>
        <v>Nov</v>
      </c>
      <c r="D13">
        <f t="shared" si="1"/>
        <v>2020</v>
      </c>
      <c r="E13">
        <f t="shared" si="2"/>
        <v>27</v>
      </c>
      <c r="F13" s="7">
        <f t="shared" si="3"/>
        <v>44162</v>
      </c>
      <c r="G13" s="1">
        <v>44162</v>
      </c>
      <c r="H13">
        <v>112</v>
      </c>
      <c r="I13">
        <v>4.0999999999999996</v>
      </c>
      <c r="J13" t="str">
        <f t="shared" si="4"/>
        <v>Korean</v>
      </c>
      <c r="K13" t="s">
        <v>26</v>
      </c>
    </row>
    <row r="14" spans="1:11" x14ac:dyDescent="0.3">
      <c r="A14" s="2" t="s">
        <v>40</v>
      </c>
      <c r="B14" t="s">
        <v>41</v>
      </c>
      <c r="C14" t="str">
        <f t="shared" si="0"/>
        <v>Sep</v>
      </c>
      <c r="D14">
        <f t="shared" si="1"/>
        <v>2020</v>
      </c>
      <c r="E14">
        <f t="shared" si="2"/>
        <v>18</v>
      </c>
      <c r="F14" s="7">
        <f t="shared" si="3"/>
        <v>44092</v>
      </c>
      <c r="G14" s="1">
        <v>44092</v>
      </c>
      <c r="H14">
        <v>97</v>
      </c>
      <c r="I14">
        <v>4.0999999999999996</v>
      </c>
      <c r="J14" t="str">
        <f t="shared" si="4"/>
        <v>Indonesian</v>
      </c>
      <c r="K14" t="s">
        <v>29</v>
      </c>
    </row>
    <row r="15" spans="1:11" x14ac:dyDescent="0.3">
      <c r="A15" s="2" t="s">
        <v>43</v>
      </c>
      <c r="B15" t="s">
        <v>44</v>
      </c>
      <c r="C15" t="str">
        <f t="shared" si="0"/>
        <v>Oct</v>
      </c>
      <c r="D15">
        <f t="shared" si="1"/>
        <v>2020</v>
      </c>
      <c r="E15">
        <f t="shared" si="2"/>
        <v>1</v>
      </c>
      <c r="F15" s="7">
        <f t="shared" si="3"/>
        <v>44105</v>
      </c>
      <c r="G15" s="1">
        <v>44105</v>
      </c>
      <c r="H15">
        <v>101</v>
      </c>
      <c r="I15">
        <v>4.2</v>
      </c>
      <c r="J15" t="str">
        <f t="shared" si="4"/>
        <v>Malay</v>
      </c>
      <c r="K15" t="s">
        <v>32</v>
      </c>
    </row>
    <row r="16" spans="1:11" x14ac:dyDescent="0.3">
      <c r="A16" s="2" t="s">
        <v>46</v>
      </c>
      <c r="B16" t="s">
        <v>10</v>
      </c>
      <c r="C16" t="str">
        <f t="shared" si="0"/>
        <v>Nov</v>
      </c>
      <c r="D16">
        <f t="shared" si="1"/>
        <v>2016</v>
      </c>
      <c r="E16">
        <f t="shared" si="2"/>
        <v>22</v>
      </c>
      <c r="F16" s="7">
        <f t="shared" si="3"/>
        <v>42696</v>
      </c>
      <c r="G16" s="1">
        <v>42696</v>
      </c>
      <c r="H16">
        <v>90</v>
      </c>
      <c r="I16">
        <v>4.2</v>
      </c>
      <c r="J16" t="str">
        <f t="shared" si="4"/>
        <v>English</v>
      </c>
      <c r="K16" t="s">
        <v>17</v>
      </c>
    </row>
    <row r="17" spans="1:11" x14ac:dyDescent="0.3">
      <c r="A17" s="2" t="s">
        <v>48</v>
      </c>
      <c r="B17" t="s">
        <v>7</v>
      </c>
      <c r="C17" t="str">
        <f t="shared" si="0"/>
        <v>Dec</v>
      </c>
      <c r="D17">
        <f t="shared" si="1"/>
        <v>2019</v>
      </c>
      <c r="E17">
        <f t="shared" si="2"/>
        <v>19</v>
      </c>
      <c r="F17" s="7">
        <f t="shared" si="3"/>
        <v>43818</v>
      </c>
      <c r="G17" s="1">
        <v>43818</v>
      </c>
      <c r="H17">
        <v>25</v>
      </c>
      <c r="I17">
        <v>4.3</v>
      </c>
      <c r="J17" t="str">
        <f t="shared" si="4"/>
        <v>Spanish</v>
      </c>
      <c r="K17" t="s">
        <v>11</v>
      </c>
    </row>
    <row r="18" spans="1:11" x14ac:dyDescent="0.3">
      <c r="A18" s="2" t="s">
        <v>50</v>
      </c>
      <c r="B18" t="s">
        <v>51</v>
      </c>
      <c r="C18" t="str">
        <f t="shared" si="0"/>
        <v>Jan</v>
      </c>
      <c r="D18">
        <f t="shared" si="1"/>
        <v>2020</v>
      </c>
      <c r="E18">
        <f t="shared" si="2"/>
        <v>1</v>
      </c>
      <c r="F18" s="7">
        <f t="shared" si="3"/>
        <v>43831</v>
      </c>
      <c r="G18" s="1">
        <v>43831</v>
      </c>
      <c r="H18">
        <v>144</v>
      </c>
      <c r="I18">
        <v>4.3</v>
      </c>
      <c r="J18" t="str">
        <f t="shared" si="4"/>
        <v>Hindi</v>
      </c>
      <c r="K18" t="s">
        <v>20</v>
      </c>
    </row>
    <row r="19" spans="1:11" x14ac:dyDescent="0.3">
      <c r="A19" s="2" t="s">
        <v>53</v>
      </c>
      <c r="B19" t="s">
        <v>54</v>
      </c>
      <c r="C19" t="str">
        <f t="shared" si="0"/>
        <v>Feb</v>
      </c>
      <c r="D19">
        <f t="shared" si="1"/>
        <v>2020</v>
      </c>
      <c r="E19">
        <f t="shared" si="2"/>
        <v>21</v>
      </c>
      <c r="F19" s="7">
        <f t="shared" si="3"/>
        <v>43882</v>
      </c>
      <c r="G19" s="1">
        <v>43882</v>
      </c>
      <c r="H19">
        <v>115</v>
      </c>
      <c r="I19">
        <v>4.3</v>
      </c>
      <c r="J19" t="str">
        <f t="shared" si="4"/>
        <v>English</v>
      </c>
      <c r="K19" t="s">
        <v>17</v>
      </c>
    </row>
    <row r="20" spans="1:11" x14ac:dyDescent="0.3">
      <c r="A20" s="2" t="s">
        <v>56</v>
      </c>
      <c r="B20" t="s">
        <v>25</v>
      </c>
      <c r="C20" t="str">
        <f t="shared" si="0"/>
        <v>Jan</v>
      </c>
      <c r="D20">
        <f t="shared" si="1"/>
        <v>2021</v>
      </c>
      <c r="E20">
        <f t="shared" si="2"/>
        <v>1</v>
      </c>
      <c r="F20" s="7">
        <f t="shared" si="3"/>
        <v>44197</v>
      </c>
      <c r="G20" s="1">
        <v>44197</v>
      </c>
      <c r="H20">
        <v>102</v>
      </c>
      <c r="I20">
        <v>4.3</v>
      </c>
      <c r="J20" t="str">
        <f t="shared" si="4"/>
        <v>Korean</v>
      </c>
      <c r="K20" t="s">
        <v>26</v>
      </c>
    </row>
    <row r="21" spans="1:11" x14ac:dyDescent="0.3">
      <c r="A21" s="2" t="s">
        <v>58</v>
      </c>
      <c r="B21" t="s">
        <v>16</v>
      </c>
      <c r="C21" t="str">
        <f t="shared" si="0"/>
        <v>Aug</v>
      </c>
      <c r="D21">
        <f t="shared" si="1"/>
        <v>2017</v>
      </c>
      <c r="E21">
        <f t="shared" si="2"/>
        <v>25</v>
      </c>
      <c r="F21" s="7">
        <f t="shared" si="3"/>
        <v>42972</v>
      </c>
      <c r="G21" s="1">
        <v>42972</v>
      </c>
      <c r="H21">
        <v>100</v>
      </c>
      <c r="I21">
        <v>4.4000000000000004</v>
      </c>
      <c r="J21" t="str">
        <f t="shared" si="4"/>
        <v>English</v>
      </c>
      <c r="K21" t="s">
        <v>17</v>
      </c>
    </row>
    <row r="22" spans="1:11" x14ac:dyDescent="0.3">
      <c r="A22" s="2" t="s">
        <v>60</v>
      </c>
      <c r="B22" t="s">
        <v>7</v>
      </c>
      <c r="C22" t="str">
        <f t="shared" si="0"/>
        <v>Sep</v>
      </c>
      <c r="D22">
        <f t="shared" si="1"/>
        <v>2019</v>
      </c>
      <c r="E22">
        <f t="shared" si="2"/>
        <v>13</v>
      </c>
      <c r="F22" s="7">
        <f t="shared" si="3"/>
        <v>43721</v>
      </c>
      <c r="G22" s="1">
        <v>43721</v>
      </c>
      <c r="H22">
        <v>64</v>
      </c>
      <c r="I22">
        <v>4.4000000000000004</v>
      </c>
      <c r="J22" t="str">
        <f t="shared" si="4"/>
        <v>English</v>
      </c>
      <c r="K22" t="s">
        <v>17</v>
      </c>
    </row>
    <row r="23" spans="1:11" x14ac:dyDescent="0.3">
      <c r="A23" s="2" t="s">
        <v>62</v>
      </c>
      <c r="B23" t="s">
        <v>10</v>
      </c>
      <c r="C23" t="str">
        <f t="shared" si="0"/>
        <v>Jul</v>
      </c>
      <c r="D23">
        <f t="shared" si="1"/>
        <v>2019</v>
      </c>
      <c r="E23">
        <f t="shared" si="2"/>
        <v>18</v>
      </c>
      <c r="F23" s="7">
        <f t="shared" si="3"/>
        <v>43664</v>
      </c>
      <c r="G23" s="1">
        <v>43664</v>
      </c>
      <c r="H23">
        <v>97</v>
      </c>
      <c r="I23">
        <v>4.4000000000000004</v>
      </c>
      <c r="J23" t="str">
        <f t="shared" si="4"/>
        <v>English</v>
      </c>
      <c r="K23" t="s">
        <v>17</v>
      </c>
    </row>
    <row r="24" spans="1:11" x14ac:dyDescent="0.3">
      <c r="A24" s="2" t="s">
        <v>64</v>
      </c>
      <c r="B24" t="s">
        <v>25</v>
      </c>
      <c r="C24" t="str">
        <f t="shared" si="0"/>
        <v>Aug</v>
      </c>
      <c r="D24">
        <f t="shared" si="1"/>
        <v>2019</v>
      </c>
      <c r="E24">
        <f t="shared" si="2"/>
        <v>16</v>
      </c>
      <c r="F24" s="7">
        <f t="shared" si="3"/>
        <v>43693</v>
      </c>
      <c r="G24" s="1">
        <v>43693</v>
      </c>
      <c r="H24">
        <v>99</v>
      </c>
      <c r="I24">
        <v>4.4000000000000004</v>
      </c>
      <c r="J24" t="str">
        <f t="shared" si="4"/>
        <v>English</v>
      </c>
      <c r="K24" t="s">
        <v>17</v>
      </c>
    </row>
    <row r="25" spans="1:11" x14ac:dyDescent="0.3">
      <c r="A25" s="2" t="s">
        <v>66</v>
      </c>
      <c r="B25" t="s">
        <v>10</v>
      </c>
      <c r="C25" t="str">
        <f t="shared" si="0"/>
        <v>Feb</v>
      </c>
      <c r="D25">
        <f t="shared" si="1"/>
        <v>2021</v>
      </c>
      <c r="E25">
        <f t="shared" si="2"/>
        <v>26</v>
      </c>
      <c r="F25" s="7">
        <f t="shared" si="3"/>
        <v>44253</v>
      </c>
      <c r="G25" s="1">
        <v>44253</v>
      </c>
      <c r="H25">
        <v>120</v>
      </c>
      <c r="I25">
        <v>4.4000000000000004</v>
      </c>
      <c r="J25" t="str">
        <f t="shared" si="4"/>
        <v>Hindi</v>
      </c>
      <c r="K25" t="s">
        <v>20</v>
      </c>
    </row>
    <row r="26" spans="1:11" x14ac:dyDescent="0.3">
      <c r="A26" s="2" t="s">
        <v>68</v>
      </c>
      <c r="B26" t="s">
        <v>69</v>
      </c>
      <c r="C26" t="str">
        <f t="shared" si="0"/>
        <v>Apr</v>
      </c>
      <c r="D26">
        <f t="shared" si="1"/>
        <v>2021</v>
      </c>
      <c r="E26">
        <f t="shared" si="2"/>
        <v>9</v>
      </c>
      <c r="F26" s="7">
        <f t="shared" si="3"/>
        <v>44295</v>
      </c>
      <c r="G26" s="1">
        <v>44295</v>
      </c>
      <c r="H26">
        <v>105</v>
      </c>
      <c r="I26">
        <v>4.4000000000000004</v>
      </c>
      <c r="J26" t="str">
        <f t="shared" si="4"/>
        <v>English</v>
      </c>
      <c r="K26" t="s">
        <v>17</v>
      </c>
    </row>
    <row r="27" spans="1:11" x14ac:dyDescent="0.3">
      <c r="A27" s="2" t="s">
        <v>71</v>
      </c>
      <c r="B27" t="s">
        <v>10</v>
      </c>
      <c r="C27" t="str">
        <f t="shared" si="0"/>
        <v>Jul</v>
      </c>
      <c r="D27">
        <f t="shared" si="1"/>
        <v>2020</v>
      </c>
      <c r="E27">
        <f t="shared" si="2"/>
        <v>16</v>
      </c>
      <c r="F27" s="7">
        <f t="shared" si="3"/>
        <v>44028</v>
      </c>
      <c r="G27" s="1">
        <v>44028</v>
      </c>
      <c r="H27">
        <v>89</v>
      </c>
      <c r="I27">
        <v>4.5</v>
      </c>
      <c r="J27" t="str">
        <f t="shared" si="4"/>
        <v>English</v>
      </c>
      <c r="K27" t="s">
        <v>17</v>
      </c>
    </row>
    <row r="28" spans="1:11" x14ac:dyDescent="0.3">
      <c r="A28" s="2" t="s">
        <v>73</v>
      </c>
      <c r="B28" t="s">
        <v>41</v>
      </c>
      <c r="C28" t="str">
        <f t="shared" si="0"/>
        <v>Apr</v>
      </c>
      <c r="D28">
        <f t="shared" si="1"/>
        <v>2021</v>
      </c>
      <c r="E28">
        <f t="shared" si="2"/>
        <v>2</v>
      </c>
      <c r="F28" s="7">
        <f t="shared" si="3"/>
        <v>44288</v>
      </c>
      <c r="G28" s="1">
        <v>44288</v>
      </c>
      <c r="H28">
        <v>97</v>
      </c>
      <c r="I28">
        <v>4.5</v>
      </c>
      <c r="J28" t="str">
        <f t="shared" si="4"/>
        <v>Dutch</v>
      </c>
      <c r="K28" t="s">
        <v>34</v>
      </c>
    </row>
    <row r="29" spans="1:11" x14ac:dyDescent="0.3">
      <c r="A29" s="2" t="s">
        <v>75</v>
      </c>
      <c r="B29" t="s">
        <v>25</v>
      </c>
      <c r="C29" t="str">
        <f t="shared" si="0"/>
        <v>Jul</v>
      </c>
      <c r="D29">
        <f t="shared" si="1"/>
        <v>2020</v>
      </c>
      <c r="E29">
        <f t="shared" si="2"/>
        <v>31</v>
      </c>
      <c r="F29" s="7">
        <f t="shared" si="3"/>
        <v>44043</v>
      </c>
      <c r="G29" s="1">
        <v>44043</v>
      </c>
      <c r="H29">
        <v>107</v>
      </c>
      <c r="I29">
        <v>4.5</v>
      </c>
      <c r="J29" t="str">
        <f t="shared" si="4"/>
        <v>English</v>
      </c>
      <c r="K29" t="s">
        <v>17</v>
      </c>
    </row>
    <row r="30" spans="1:11" x14ac:dyDescent="0.3">
      <c r="A30" s="2" t="s">
        <v>77</v>
      </c>
      <c r="B30" t="s">
        <v>25</v>
      </c>
      <c r="C30" t="str">
        <f t="shared" si="0"/>
        <v>Feb</v>
      </c>
      <c r="D30">
        <f t="shared" si="1"/>
        <v>2021</v>
      </c>
      <c r="E30">
        <f t="shared" si="2"/>
        <v>10</v>
      </c>
      <c r="F30" s="7">
        <f t="shared" si="3"/>
        <v>44237</v>
      </c>
      <c r="G30" s="1">
        <v>44237</v>
      </c>
      <c r="H30">
        <v>99</v>
      </c>
      <c r="I30">
        <v>4.5</v>
      </c>
      <c r="J30" t="str">
        <f t="shared" si="4"/>
        <v>French</v>
      </c>
      <c r="K30" t="s">
        <v>36</v>
      </c>
    </row>
    <row r="31" spans="1:11" x14ac:dyDescent="0.3">
      <c r="A31" s="2" t="s">
        <v>79</v>
      </c>
      <c r="B31" t="s">
        <v>25</v>
      </c>
      <c r="C31" t="str">
        <f t="shared" si="0"/>
        <v>Dec</v>
      </c>
      <c r="D31">
        <f t="shared" si="1"/>
        <v>2018</v>
      </c>
      <c r="E31">
        <f t="shared" si="2"/>
        <v>7</v>
      </c>
      <c r="F31" s="7">
        <f t="shared" si="3"/>
        <v>43441</v>
      </c>
      <c r="G31" s="1">
        <v>43441</v>
      </c>
      <c r="H31">
        <v>95</v>
      </c>
      <c r="I31">
        <v>4.5999999999999996</v>
      </c>
      <c r="J31" t="str">
        <f t="shared" si="4"/>
        <v>Italian</v>
      </c>
      <c r="K31" t="s">
        <v>14</v>
      </c>
    </row>
    <row r="32" spans="1:11" x14ac:dyDescent="0.3">
      <c r="A32" s="2" t="s">
        <v>81</v>
      </c>
      <c r="B32" t="s">
        <v>7</v>
      </c>
      <c r="C32" t="str">
        <f t="shared" si="0"/>
        <v>May</v>
      </c>
      <c r="D32">
        <f t="shared" si="1"/>
        <v>2019</v>
      </c>
      <c r="E32">
        <f t="shared" si="2"/>
        <v>24</v>
      </c>
      <c r="F32" s="7">
        <f t="shared" si="3"/>
        <v>43609</v>
      </c>
      <c r="G32" s="1">
        <v>43609</v>
      </c>
      <c r="H32">
        <v>37</v>
      </c>
      <c r="I32">
        <v>4.5999999999999996</v>
      </c>
      <c r="J32" t="str">
        <f t="shared" si="4"/>
        <v>English</v>
      </c>
      <c r="K32" t="s">
        <v>39</v>
      </c>
    </row>
    <row r="33" spans="1:11" x14ac:dyDescent="0.3">
      <c r="A33" s="2" t="s">
        <v>83</v>
      </c>
      <c r="B33" t="s">
        <v>84</v>
      </c>
      <c r="C33" t="str">
        <f t="shared" si="0"/>
        <v>Oct</v>
      </c>
      <c r="D33">
        <f t="shared" si="1"/>
        <v>2016</v>
      </c>
      <c r="E33">
        <f t="shared" si="2"/>
        <v>28</v>
      </c>
      <c r="F33" s="7">
        <f t="shared" si="3"/>
        <v>42671</v>
      </c>
      <c r="G33" s="1">
        <v>42671</v>
      </c>
      <c r="H33">
        <v>89</v>
      </c>
      <c r="I33">
        <v>4.5999999999999996</v>
      </c>
      <c r="J33" t="str">
        <f t="shared" si="4"/>
        <v>English</v>
      </c>
      <c r="K33" t="s">
        <v>17</v>
      </c>
    </row>
    <row r="34" spans="1:11" x14ac:dyDescent="0.3">
      <c r="A34" s="2" t="s">
        <v>86</v>
      </c>
      <c r="B34" t="s">
        <v>87</v>
      </c>
      <c r="C34" t="str">
        <f t="shared" si="0"/>
        <v>Feb</v>
      </c>
      <c r="D34">
        <f t="shared" si="1"/>
        <v>2019</v>
      </c>
      <c r="E34">
        <f t="shared" si="2"/>
        <v>22</v>
      </c>
      <c r="F34" s="7">
        <f t="shared" si="3"/>
        <v>43518</v>
      </c>
      <c r="G34" s="1">
        <v>43518</v>
      </c>
      <c r="H34">
        <v>83</v>
      </c>
      <c r="I34">
        <v>4.5999999999999996</v>
      </c>
      <c r="J34" t="str">
        <f t="shared" si="4"/>
        <v>French</v>
      </c>
      <c r="K34" t="s">
        <v>36</v>
      </c>
    </row>
    <row r="35" spans="1:11" x14ac:dyDescent="0.3">
      <c r="A35" s="2" t="s">
        <v>89</v>
      </c>
      <c r="B35" t="s">
        <v>25</v>
      </c>
      <c r="C35" t="str">
        <f t="shared" si="0"/>
        <v>Dec</v>
      </c>
      <c r="D35">
        <f t="shared" si="1"/>
        <v>2019</v>
      </c>
      <c r="E35">
        <f t="shared" si="2"/>
        <v>3</v>
      </c>
      <c r="F35" s="7">
        <f t="shared" si="3"/>
        <v>43802</v>
      </c>
      <c r="G35" s="1">
        <v>43802</v>
      </c>
      <c r="H35">
        <v>46</v>
      </c>
      <c r="I35">
        <v>4.5999999999999996</v>
      </c>
      <c r="J35" t="str">
        <f t="shared" si="4"/>
        <v>Portuguese</v>
      </c>
      <c r="K35" t="s">
        <v>42</v>
      </c>
    </row>
    <row r="36" spans="1:11" x14ac:dyDescent="0.3">
      <c r="A36" s="2" t="s">
        <v>91</v>
      </c>
      <c r="B36" t="s">
        <v>84</v>
      </c>
      <c r="C36" t="str">
        <f t="shared" si="0"/>
        <v>Oct</v>
      </c>
      <c r="D36">
        <f t="shared" si="1"/>
        <v>2019</v>
      </c>
      <c r="E36">
        <f t="shared" si="2"/>
        <v>25</v>
      </c>
      <c r="F36" s="7">
        <f t="shared" si="3"/>
        <v>43763</v>
      </c>
      <c r="G36" s="1">
        <v>43763</v>
      </c>
      <c r="H36">
        <v>85</v>
      </c>
      <c r="I36">
        <v>4.5999999999999996</v>
      </c>
      <c r="J36" t="str">
        <f t="shared" si="4"/>
        <v>English</v>
      </c>
      <c r="K36" t="s">
        <v>17</v>
      </c>
    </row>
    <row r="37" spans="1:11" x14ac:dyDescent="0.3">
      <c r="A37" s="2" t="s">
        <v>93</v>
      </c>
      <c r="B37" t="s">
        <v>25</v>
      </c>
      <c r="C37" t="str">
        <f t="shared" si="0"/>
        <v>Jul</v>
      </c>
      <c r="D37">
        <f t="shared" si="1"/>
        <v>2020</v>
      </c>
      <c r="E37">
        <f t="shared" si="2"/>
        <v>15</v>
      </c>
      <c r="F37" s="7">
        <f t="shared" si="3"/>
        <v>44027</v>
      </c>
      <c r="G37" s="1">
        <v>44027</v>
      </c>
      <c r="H37">
        <v>88</v>
      </c>
      <c r="I37">
        <v>4.5999999999999996</v>
      </c>
      <c r="J37" t="str">
        <f t="shared" si="4"/>
        <v>Italian</v>
      </c>
      <c r="K37" t="s">
        <v>14</v>
      </c>
    </row>
    <row r="38" spans="1:11" x14ac:dyDescent="0.3">
      <c r="A38" s="2" t="s">
        <v>95</v>
      </c>
      <c r="B38" t="s">
        <v>7</v>
      </c>
      <c r="C38" t="str">
        <f t="shared" si="0"/>
        <v>Jul</v>
      </c>
      <c r="D38">
        <f t="shared" si="1"/>
        <v>2020</v>
      </c>
      <c r="E38">
        <f t="shared" si="2"/>
        <v>14</v>
      </c>
      <c r="F38" s="7">
        <f t="shared" si="3"/>
        <v>44026</v>
      </c>
      <c r="G38" s="1">
        <v>44026</v>
      </c>
      <c r="H38">
        <v>86</v>
      </c>
      <c r="I38">
        <v>4.5999999999999996</v>
      </c>
      <c r="J38" t="str">
        <f t="shared" si="4"/>
        <v>French</v>
      </c>
      <c r="K38" t="s">
        <v>36</v>
      </c>
    </row>
    <row r="39" spans="1:11" x14ac:dyDescent="0.3">
      <c r="A39" s="2" t="s">
        <v>97</v>
      </c>
      <c r="B39" t="s">
        <v>38</v>
      </c>
      <c r="C39" t="str">
        <f t="shared" si="0"/>
        <v>Nov</v>
      </c>
      <c r="D39">
        <f t="shared" si="1"/>
        <v>2020</v>
      </c>
      <c r="E39">
        <f t="shared" si="2"/>
        <v>30</v>
      </c>
      <c r="F39" s="7">
        <f t="shared" si="3"/>
        <v>44165</v>
      </c>
      <c r="G39" s="1">
        <v>44165</v>
      </c>
      <c r="H39">
        <v>105</v>
      </c>
      <c r="I39">
        <v>4.7</v>
      </c>
      <c r="J39" t="str">
        <f t="shared" si="4"/>
        <v>Filipino</v>
      </c>
      <c r="K39" t="s">
        <v>45</v>
      </c>
    </row>
    <row r="40" spans="1:11" x14ac:dyDescent="0.3">
      <c r="A40" s="2" t="s">
        <v>99</v>
      </c>
      <c r="B40" t="s">
        <v>13</v>
      </c>
      <c r="C40" t="str">
        <f t="shared" si="0"/>
        <v>Jan</v>
      </c>
      <c r="D40">
        <f t="shared" si="1"/>
        <v>2019</v>
      </c>
      <c r="E40">
        <f t="shared" si="2"/>
        <v>18</v>
      </c>
      <c r="F40" s="7">
        <f t="shared" si="3"/>
        <v>43483</v>
      </c>
      <c r="G40" s="1">
        <v>43483</v>
      </c>
      <c r="H40">
        <v>95</v>
      </c>
      <c r="I40">
        <v>4.7</v>
      </c>
      <c r="J40" t="str">
        <f t="shared" si="4"/>
        <v>English</v>
      </c>
      <c r="K40" t="s">
        <v>17</v>
      </c>
    </row>
    <row r="41" spans="1:11" x14ac:dyDescent="0.3">
      <c r="A41" s="2" t="s">
        <v>100</v>
      </c>
      <c r="B41" t="s">
        <v>22</v>
      </c>
      <c r="C41" t="str">
        <f t="shared" si="0"/>
        <v>Mar</v>
      </c>
      <c r="D41">
        <f t="shared" si="1"/>
        <v>2021</v>
      </c>
      <c r="E41">
        <f t="shared" si="2"/>
        <v>5</v>
      </c>
      <c r="F41" s="7">
        <f t="shared" si="3"/>
        <v>44260</v>
      </c>
      <c r="G41" s="1">
        <v>44260</v>
      </c>
      <c r="H41">
        <v>80</v>
      </c>
      <c r="I41">
        <v>4.7</v>
      </c>
      <c r="J41" t="str">
        <f t="shared" si="4"/>
        <v>French</v>
      </c>
      <c r="K41" t="s">
        <v>36</v>
      </c>
    </row>
    <row r="42" spans="1:11" x14ac:dyDescent="0.3">
      <c r="A42" s="2" t="s">
        <v>101</v>
      </c>
      <c r="B42" t="s">
        <v>102</v>
      </c>
      <c r="C42" t="str">
        <f t="shared" si="0"/>
        <v>Apr</v>
      </c>
      <c r="D42">
        <f t="shared" si="1"/>
        <v>2020</v>
      </c>
      <c r="E42">
        <f t="shared" si="2"/>
        <v>2</v>
      </c>
      <c r="F42" s="7">
        <f t="shared" si="3"/>
        <v>43923</v>
      </c>
      <c r="G42" s="1">
        <v>43923</v>
      </c>
      <c r="H42">
        <v>4</v>
      </c>
      <c r="I42">
        <v>4.7</v>
      </c>
      <c r="J42" t="str">
        <f t="shared" si="4"/>
        <v>English</v>
      </c>
      <c r="K42" t="s">
        <v>17</v>
      </c>
    </row>
    <row r="43" spans="1:11" x14ac:dyDescent="0.3">
      <c r="A43" s="2" t="s">
        <v>103</v>
      </c>
      <c r="B43" t="s">
        <v>38</v>
      </c>
      <c r="C43" t="str">
        <f t="shared" si="0"/>
        <v>Oct</v>
      </c>
      <c r="D43">
        <f t="shared" si="1"/>
        <v>2020</v>
      </c>
      <c r="E43">
        <f t="shared" si="2"/>
        <v>2</v>
      </c>
      <c r="F43" s="7">
        <f t="shared" si="3"/>
        <v>44106</v>
      </c>
      <c r="G43" s="1">
        <v>44106</v>
      </c>
      <c r="H43">
        <v>93</v>
      </c>
      <c r="I43">
        <v>4.7</v>
      </c>
      <c r="J43" t="str">
        <f t="shared" si="4"/>
        <v>Italian</v>
      </c>
      <c r="K43" t="s">
        <v>14</v>
      </c>
    </row>
    <row r="44" spans="1:11" x14ac:dyDescent="0.3">
      <c r="A44" s="2" t="s">
        <v>104</v>
      </c>
      <c r="B44" t="s">
        <v>105</v>
      </c>
      <c r="C44" t="str">
        <f t="shared" si="0"/>
        <v>Dec</v>
      </c>
      <c r="D44">
        <f t="shared" si="1"/>
        <v>2020</v>
      </c>
      <c r="E44">
        <f t="shared" si="2"/>
        <v>25</v>
      </c>
      <c r="F44" s="7">
        <f t="shared" si="3"/>
        <v>44190</v>
      </c>
      <c r="G44" s="1">
        <v>44190</v>
      </c>
      <c r="H44">
        <v>100</v>
      </c>
      <c r="I44">
        <v>4.7</v>
      </c>
      <c r="J44" t="str">
        <f t="shared" si="4"/>
        <v>English</v>
      </c>
      <c r="K44" t="s">
        <v>17</v>
      </c>
    </row>
    <row r="45" spans="1:11" x14ac:dyDescent="0.3">
      <c r="A45" s="2" t="s">
        <v>106</v>
      </c>
      <c r="B45" t="s">
        <v>10</v>
      </c>
      <c r="C45" t="str">
        <f t="shared" si="0"/>
        <v>Dec</v>
      </c>
      <c r="D45">
        <f t="shared" si="1"/>
        <v>2020</v>
      </c>
      <c r="E45">
        <f t="shared" si="2"/>
        <v>4</v>
      </c>
      <c r="F45" s="7">
        <f t="shared" si="3"/>
        <v>44169</v>
      </c>
      <c r="G45" s="1">
        <v>44169</v>
      </c>
      <c r="H45">
        <v>106</v>
      </c>
      <c r="I45">
        <v>4.8</v>
      </c>
      <c r="J45" t="str">
        <f t="shared" si="4"/>
        <v>German</v>
      </c>
      <c r="K45" t="s">
        <v>47</v>
      </c>
    </row>
    <row r="46" spans="1:11" x14ac:dyDescent="0.3">
      <c r="A46" s="2" t="s">
        <v>107</v>
      </c>
      <c r="B46" t="s">
        <v>108</v>
      </c>
      <c r="C46" t="str">
        <f t="shared" si="0"/>
        <v>Jan</v>
      </c>
      <c r="D46">
        <f t="shared" si="1"/>
        <v>2017</v>
      </c>
      <c r="E46">
        <f t="shared" si="2"/>
        <v>6</v>
      </c>
      <c r="F46" s="7">
        <f t="shared" si="3"/>
        <v>42741</v>
      </c>
      <c r="G46" s="1">
        <v>42741</v>
      </c>
      <c r="H46">
        <v>97</v>
      </c>
      <c r="I46">
        <v>4.8</v>
      </c>
      <c r="J46" t="str">
        <f t="shared" si="4"/>
        <v>English</v>
      </c>
      <c r="K46" t="s">
        <v>17</v>
      </c>
    </row>
    <row r="47" spans="1:11" x14ac:dyDescent="0.3">
      <c r="A47" s="2" t="s">
        <v>109</v>
      </c>
      <c r="B47" t="s">
        <v>10</v>
      </c>
      <c r="C47" t="str">
        <f t="shared" si="0"/>
        <v>May</v>
      </c>
      <c r="D47">
        <f t="shared" si="1"/>
        <v>2020</v>
      </c>
      <c r="E47">
        <f t="shared" si="2"/>
        <v>1</v>
      </c>
      <c r="F47" s="7">
        <f t="shared" si="3"/>
        <v>43952</v>
      </c>
      <c r="G47" s="1">
        <v>43952</v>
      </c>
      <c r="H47">
        <v>106</v>
      </c>
      <c r="I47">
        <v>4.8</v>
      </c>
      <c r="J47" t="str">
        <f t="shared" si="4"/>
        <v>Hindi</v>
      </c>
      <c r="K47" t="s">
        <v>20</v>
      </c>
    </row>
    <row r="48" spans="1:11" x14ac:dyDescent="0.3">
      <c r="A48" s="2" t="s">
        <v>110</v>
      </c>
      <c r="B48" t="s">
        <v>84</v>
      </c>
      <c r="C48" t="str">
        <f t="shared" si="0"/>
        <v>Oct</v>
      </c>
      <c r="D48">
        <f t="shared" si="1"/>
        <v>2020</v>
      </c>
      <c r="E48">
        <f t="shared" si="2"/>
        <v>28</v>
      </c>
      <c r="F48" s="7">
        <f t="shared" si="3"/>
        <v>44132</v>
      </c>
      <c r="G48" s="1">
        <v>44132</v>
      </c>
      <c r="H48">
        <v>103</v>
      </c>
      <c r="I48">
        <v>4.8</v>
      </c>
      <c r="J48" t="str">
        <f t="shared" si="4"/>
        <v>Polish</v>
      </c>
      <c r="K48" t="s">
        <v>49</v>
      </c>
    </row>
    <row r="49" spans="1:11" x14ac:dyDescent="0.3">
      <c r="A49" s="2" t="s">
        <v>111</v>
      </c>
      <c r="B49" t="s">
        <v>25</v>
      </c>
      <c r="C49" t="str">
        <f t="shared" si="0"/>
        <v>Jan</v>
      </c>
      <c r="D49">
        <f t="shared" si="1"/>
        <v>2017</v>
      </c>
      <c r="E49">
        <f t="shared" si="2"/>
        <v>20</v>
      </c>
      <c r="F49" s="7">
        <f t="shared" si="3"/>
        <v>42755</v>
      </c>
      <c r="G49" s="1">
        <v>42755</v>
      </c>
      <c r="H49">
        <v>80</v>
      </c>
      <c r="I49">
        <v>4.8</v>
      </c>
      <c r="J49" t="str">
        <f t="shared" si="4"/>
        <v>English</v>
      </c>
      <c r="K49" t="s">
        <v>17</v>
      </c>
    </row>
    <row r="50" spans="1:11" x14ac:dyDescent="0.3">
      <c r="A50" s="2" t="s">
        <v>112</v>
      </c>
      <c r="B50" t="s">
        <v>25</v>
      </c>
      <c r="C50" t="str">
        <f t="shared" si="0"/>
        <v>Apr</v>
      </c>
      <c r="D50">
        <f t="shared" si="1"/>
        <v>2020</v>
      </c>
      <c r="E50">
        <f t="shared" si="2"/>
        <v>10</v>
      </c>
      <c r="F50" s="7">
        <f t="shared" si="3"/>
        <v>43931</v>
      </c>
      <c r="G50" s="1">
        <v>43931</v>
      </c>
      <c r="H50">
        <v>101</v>
      </c>
      <c r="I50">
        <v>4.8</v>
      </c>
      <c r="J50" t="str">
        <f t="shared" si="4"/>
        <v>English</v>
      </c>
      <c r="K50" t="s">
        <v>17</v>
      </c>
    </row>
    <row r="51" spans="1:11" x14ac:dyDescent="0.3">
      <c r="A51" s="2" t="s">
        <v>113</v>
      </c>
      <c r="B51" t="s">
        <v>114</v>
      </c>
      <c r="C51" t="str">
        <f t="shared" si="0"/>
        <v>Dec</v>
      </c>
      <c r="D51">
        <f t="shared" si="1"/>
        <v>2015</v>
      </c>
      <c r="E51">
        <f t="shared" si="2"/>
        <v>11</v>
      </c>
      <c r="F51" s="7">
        <f t="shared" si="3"/>
        <v>42349</v>
      </c>
      <c r="G51" s="1">
        <v>42349</v>
      </c>
      <c r="H51">
        <v>119</v>
      </c>
      <c r="I51">
        <v>4.8</v>
      </c>
      <c r="J51" t="str">
        <f t="shared" si="4"/>
        <v>English</v>
      </c>
      <c r="K51" t="s">
        <v>17</v>
      </c>
    </row>
    <row r="52" spans="1:11" x14ac:dyDescent="0.3">
      <c r="A52" s="2" t="s">
        <v>115</v>
      </c>
      <c r="B52" t="s">
        <v>22</v>
      </c>
      <c r="C52" t="str">
        <f t="shared" si="0"/>
        <v>Apr</v>
      </c>
      <c r="D52">
        <f t="shared" si="1"/>
        <v>2020</v>
      </c>
      <c r="E52">
        <f t="shared" si="2"/>
        <v>17</v>
      </c>
      <c r="F52" s="7">
        <f t="shared" si="3"/>
        <v>43938</v>
      </c>
      <c r="G52" s="1">
        <v>43938</v>
      </c>
      <c r="H52">
        <v>80</v>
      </c>
      <c r="I52">
        <v>4.9000000000000004</v>
      </c>
      <c r="J52" t="str">
        <f t="shared" si="4"/>
        <v>French</v>
      </c>
      <c r="K52" t="s">
        <v>36</v>
      </c>
    </row>
    <row r="53" spans="1:11" x14ac:dyDescent="0.3">
      <c r="A53" s="2" t="s">
        <v>116</v>
      </c>
      <c r="B53" t="s">
        <v>117</v>
      </c>
      <c r="C53" t="str">
        <f t="shared" si="0"/>
        <v>Aug</v>
      </c>
      <c r="D53">
        <f t="shared" si="1"/>
        <v>2020</v>
      </c>
      <c r="E53">
        <f t="shared" si="2"/>
        <v>14</v>
      </c>
      <c r="F53" s="7">
        <f t="shared" si="3"/>
        <v>44057</v>
      </c>
      <c r="G53" s="1">
        <v>44057</v>
      </c>
      <c r="H53">
        <v>89</v>
      </c>
      <c r="I53">
        <v>4.9000000000000004</v>
      </c>
      <c r="J53" t="str">
        <f t="shared" si="4"/>
        <v>English</v>
      </c>
      <c r="K53" t="s">
        <v>17</v>
      </c>
    </row>
    <row r="54" spans="1:11" x14ac:dyDescent="0.3">
      <c r="A54" s="2" t="s">
        <v>118</v>
      </c>
      <c r="B54" t="s">
        <v>119</v>
      </c>
      <c r="C54" t="str">
        <f t="shared" si="0"/>
        <v>Nov</v>
      </c>
      <c r="D54">
        <f t="shared" si="1"/>
        <v>2019</v>
      </c>
      <c r="E54">
        <f t="shared" si="2"/>
        <v>28</v>
      </c>
      <c r="F54" s="7">
        <f t="shared" si="3"/>
        <v>43797</v>
      </c>
      <c r="G54" s="1">
        <v>43797</v>
      </c>
      <c r="H54">
        <v>94</v>
      </c>
      <c r="I54">
        <v>4.9000000000000004</v>
      </c>
      <c r="J54" t="str">
        <f t="shared" si="4"/>
        <v>English</v>
      </c>
      <c r="K54" t="s">
        <v>17</v>
      </c>
    </row>
    <row r="55" spans="1:11" x14ac:dyDescent="0.3">
      <c r="A55" s="2" t="s">
        <v>120</v>
      </c>
      <c r="B55" t="s">
        <v>38</v>
      </c>
      <c r="C55" t="str">
        <f t="shared" si="0"/>
        <v>Oct</v>
      </c>
      <c r="D55">
        <f t="shared" si="1"/>
        <v>2020</v>
      </c>
      <c r="E55">
        <f t="shared" si="2"/>
        <v>30</v>
      </c>
      <c r="F55" s="7">
        <f t="shared" si="3"/>
        <v>44134</v>
      </c>
      <c r="G55" s="1">
        <v>44134</v>
      </c>
      <c r="H55">
        <v>93</v>
      </c>
      <c r="I55">
        <v>4.9000000000000004</v>
      </c>
      <c r="J55" t="str">
        <f t="shared" si="4"/>
        <v>Spanish</v>
      </c>
      <c r="K55" t="s">
        <v>11</v>
      </c>
    </row>
    <row r="56" spans="1:11" x14ac:dyDescent="0.3">
      <c r="A56" s="2" t="s">
        <v>121</v>
      </c>
      <c r="B56" t="s">
        <v>25</v>
      </c>
      <c r="C56" t="str">
        <f t="shared" si="0"/>
        <v>Jan</v>
      </c>
      <c r="D56">
        <f t="shared" si="1"/>
        <v>2020</v>
      </c>
      <c r="E56">
        <f t="shared" si="2"/>
        <v>23</v>
      </c>
      <c r="F56" s="7">
        <f t="shared" si="3"/>
        <v>43853</v>
      </c>
      <c r="G56" s="1">
        <v>43853</v>
      </c>
      <c r="H56">
        <v>96</v>
      </c>
      <c r="I56">
        <v>5</v>
      </c>
      <c r="J56" t="str">
        <f t="shared" si="4"/>
        <v>Portuguese</v>
      </c>
      <c r="K56" t="s">
        <v>42</v>
      </c>
    </row>
    <row r="57" spans="1:11" x14ac:dyDescent="0.3">
      <c r="A57" s="2" t="s">
        <v>122</v>
      </c>
      <c r="B57" t="s">
        <v>123</v>
      </c>
      <c r="C57" t="str">
        <f t="shared" si="0"/>
        <v>Jul</v>
      </c>
      <c r="D57">
        <f t="shared" si="1"/>
        <v>2018</v>
      </c>
      <c r="E57">
        <f t="shared" si="2"/>
        <v>13</v>
      </c>
      <c r="F57" s="7">
        <f t="shared" si="3"/>
        <v>43294</v>
      </c>
      <c r="G57" s="1">
        <v>43294</v>
      </c>
      <c r="H57">
        <v>113</v>
      </c>
      <c r="I57">
        <v>5</v>
      </c>
      <c r="J57" t="str">
        <f t="shared" si="4"/>
        <v>English</v>
      </c>
      <c r="K57" t="s">
        <v>17</v>
      </c>
    </row>
    <row r="58" spans="1:11" x14ac:dyDescent="0.3">
      <c r="A58" s="2" t="s">
        <v>124</v>
      </c>
      <c r="B58" t="s">
        <v>38</v>
      </c>
      <c r="C58" t="str">
        <f t="shared" si="0"/>
        <v>Oct</v>
      </c>
      <c r="D58">
        <f t="shared" si="1"/>
        <v>2020</v>
      </c>
      <c r="E58">
        <f t="shared" si="2"/>
        <v>15</v>
      </c>
      <c r="F58" s="7">
        <f t="shared" si="3"/>
        <v>44119</v>
      </c>
      <c r="G58" s="1">
        <v>44119</v>
      </c>
      <c r="H58">
        <v>86</v>
      </c>
      <c r="I58">
        <v>5</v>
      </c>
      <c r="J58" t="str">
        <f t="shared" si="4"/>
        <v>Indonesian</v>
      </c>
      <c r="K58" t="s">
        <v>29</v>
      </c>
    </row>
    <row r="59" spans="1:11" x14ac:dyDescent="0.3">
      <c r="A59" s="2" t="s">
        <v>125</v>
      </c>
      <c r="B59" t="s">
        <v>10</v>
      </c>
      <c r="C59" t="str">
        <f t="shared" si="0"/>
        <v>Jul</v>
      </c>
      <c r="D59">
        <f t="shared" si="1"/>
        <v>2016</v>
      </c>
      <c r="E59">
        <f t="shared" si="2"/>
        <v>15</v>
      </c>
      <c r="F59" s="7">
        <f t="shared" si="3"/>
        <v>42566</v>
      </c>
      <c r="G59" s="1">
        <v>42566</v>
      </c>
      <c r="H59">
        <v>100</v>
      </c>
      <c r="I59">
        <v>5</v>
      </c>
      <c r="J59" t="str">
        <f t="shared" si="4"/>
        <v>English</v>
      </c>
      <c r="K59" t="s">
        <v>17</v>
      </c>
    </row>
    <row r="60" spans="1:11" x14ac:dyDescent="0.3">
      <c r="A60" s="2" t="s">
        <v>126</v>
      </c>
      <c r="B60" t="s">
        <v>41</v>
      </c>
      <c r="C60" t="str">
        <f t="shared" si="0"/>
        <v>Feb</v>
      </c>
      <c r="D60">
        <f t="shared" si="1"/>
        <v>2021</v>
      </c>
      <c r="E60">
        <f t="shared" si="2"/>
        <v>11</v>
      </c>
      <c r="F60" s="7">
        <f t="shared" si="3"/>
        <v>44238</v>
      </c>
      <c r="G60" s="1">
        <v>44238</v>
      </c>
      <c r="H60">
        <v>102</v>
      </c>
      <c r="I60">
        <v>5</v>
      </c>
      <c r="J60" t="str">
        <f t="shared" si="4"/>
        <v>Polish</v>
      </c>
      <c r="K60" t="s">
        <v>49</v>
      </c>
    </row>
    <row r="61" spans="1:11" x14ac:dyDescent="0.3">
      <c r="A61" s="2" t="s">
        <v>127</v>
      </c>
      <c r="B61" t="s">
        <v>84</v>
      </c>
      <c r="C61" t="str">
        <f t="shared" si="0"/>
        <v>Oct</v>
      </c>
      <c r="D61">
        <f t="shared" si="1"/>
        <v>2020</v>
      </c>
      <c r="E61">
        <f t="shared" si="2"/>
        <v>22</v>
      </c>
      <c r="F61" s="7">
        <f t="shared" si="3"/>
        <v>44126</v>
      </c>
      <c r="G61" s="1">
        <v>44126</v>
      </c>
      <c r="H61">
        <v>86</v>
      </c>
      <c r="I61">
        <v>5.0999999999999996</v>
      </c>
      <c r="J61" t="str">
        <f t="shared" si="4"/>
        <v>Norwegian</v>
      </c>
      <c r="K61" t="s">
        <v>52</v>
      </c>
    </row>
    <row r="62" spans="1:11" x14ac:dyDescent="0.3">
      <c r="A62" s="2" t="s">
        <v>128</v>
      </c>
      <c r="B62" t="s">
        <v>10</v>
      </c>
      <c r="C62" t="str">
        <f t="shared" si="0"/>
        <v>Jan</v>
      </c>
      <c r="D62">
        <f t="shared" si="1"/>
        <v>2017</v>
      </c>
      <c r="E62">
        <f t="shared" si="2"/>
        <v>13</v>
      </c>
      <c r="F62" s="7">
        <f t="shared" si="3"/>
        <v>42748</v>
      </c>
      <c r="G62" s="1">
        <v>42748</v>
      </c>
      <c r="H62">
        <v>104</v>
      </c>
      <c r="I62">
        <v>5.0999999999999996</v>
      </c>
      <c r="J62" t="str">
        <f t="shared" si="4"/>
        <v>English</v>
      </c>
      <c r="K62" t="s">
        <v>17</v>
      </c>
    </row>
    <row r="63" spans="1:11" x14ac:dyDescent="0.3">
      <c r="A63" s="2" t="s">
        <v>129</v>
      </c>
      <c r="B63" t="s">
        <v>44</v>
      </c>
      <c r="C63" t="str">
        <f t="shared" si="0"/>
        <v>Apr</v>
      </c>
      <c r="D63">
        <f t="shared" si="1"/>
        <v>2020</v>
      </c>
      <c r="E63">
        <f t="shared" si="2"/>
        <v>3</v>
      </c>
      <c r="F63" s="7">
        <f t="shared" si="3"/>
        <v>43924</v>
      </c>
      <c r="G63" s="1">
        <v>43924</v>
      </c>
      <c r="H63">
        <v>88</v>
      </c>
      <c r="I63">
        <v>5.0999999999999996</v>
      </c>
      <c r="J63" t="str">
        <f t="shared" si="4"/>
        <v>English</v>
      </c>
      <c r="K63" t="s">
        <v>17</v>
      </c>
    </row>
    <row r="64" spans="1:11" x14ac:dyDescent="0.3">
      <c r="A64" s="2" t="s">
        <v>130</v>
      </c>
      <c r="B64" t="s">
        <v>131</v>
      </c>
      <c r="C64" t="str">
        <f t="shared" si="0"/>
        <v>Apr</v>
      </c>
      <c r="D64">
        <f t="shared" si="1"/>
        <v>2018</v>
      </c>
      <c r="E64">
        <f t="shared" si="2"/>
        <v>20</v>
      </c>
      <c r="F64" s="7">
        <f t="shared" si="3"/>
        <v>43210</v>
      </c>
      <c r="G64" s="1">
        <v>43210</v>
      </c>
      <c r="H64">
        <v>97</v>
      </c>
      <c r="I64">
        <v>5.0999999999999996</v>
      </c>
      <c r="J64" t="str">
        <f t="shared" si="4"/>
        <v>English</v>
      </c>
      <c r="K64" t="s">
        <v>17</v>
      </c>
    </row>
    <row r="65" spans="1:11" x14ac:dyDescent="0.3">
      <c r="A65" s="2" t="s">
        <v>132</v>
      </c>
      <c r="B65" t="s">
        <v>133</v>
      </c>
      <c r="C65" t="str">
        <f t="shared" si="0"/>
        <v>Feb</v>
      </c>
      <c r="D65">
        <f t="shared" si="1"/>
        <v>2021</v>
      </c>
      <c r="E65">
        <f t="shared" si="2"/>
        <v>25</v>
      </c>
      <c r="F65" s="7">
        <f t="shared" si="3"/>
        <v>44252</v>
      </c>
      <c r="G65" s="1">
        <v>44252</v>
      </c>
      <c r="H65">
        <v>105</v>
      </c>
      <c r="I65">
        <v>5.0999999999999996</v>
      </c>
      <c r="J65" t="str">
        <f t="shared" si="4"/>
        <v>Indonesian</v>
      </c>
      <c r="K65" t="s">
        <v>29</v>
      </c>
    </row>
    <row r="66" spans="1:11" x14ac:dyDescent="0.3">
      <c r="A66" s="2" t="s">
        <v>134</v>
      </c>
      <c r="B66" t="s">
        <v>135</v>
      </c>
      <c r="C66" t="str">
        <f t="shared" si="0"/>
        <v>Jul</v>
      </c>
      <c r="D66">
        <f t="shared" si="1"/>
        <v>2020</v>
      </c>
      <c r="E66">
        <f t="shared" si="2"/>
        <v>23</v>
      </c>
      <c r="F66" s="7">
        <f t="shared" si="3"/>
        <v>44035</v>
      </c>
      <c r="G66" s="1">
        <v>44035</v>
      </c>
      <c r="H66">
        <v>90</v>
      </c>
      <c r="I66">
        <v>5.0999999999999996</v>
      </c>
      <c r="J66" t="str">
        <f t="shared" si="4"/>
        <v>English</v>
      </c>
      <c r="K66" t="s">
        <v>17</v>
      </c>
    </row>
    <row r="67" spans="1:11" x14ac:dyDescent="0.3">
      <c r="A67" s="2" t="s">
        <v>136</v>
      </c>
      <c r="B67" t="s">
        <v>25</v>
      </c>
      <c r="C67" t="str">
        <f t="shared" ref="C67:C130" si="5">TEXT(F67,"mmm")</f>
        <v>Sep</v>
      </c>
      <c r="D67">
        <f t="shared" ref="D67:D130" si="6">YEAR($F67)</f>
        <v>2017</v>
      </c>
      <c r="E67">
        <f t="shared" ref="E67:E130" si="7">DAY(F67)</f>
        <v>8</v>
      </c>
      <c r="F67" s="7">
        <f t="shared" ref="F67:F130" si="8">IFERROR(DATE(RIGHT(G67,4),MONTH(INT("1"&amp;"-"&amp;LEFT(G67,3))),MID(G67,FIND(" ",G67,1),FIND(".",G67,1)-FIND(" ",G67,1)-1)),G67)</f>
        <v>42986</v>
      </c>
      <c r="G67" s="1">
        <v>42986</v>
      </c>
      <c r="H67">
        <v>99</v>
      </c>
      <c r="I67">
        <v>5.2</v>
      </c>
      <c r="J67" t="str">
        <f t="shared" ref="J67:J130" si="9">IFERROR(LEFT($K67,FIND("/",$K67,1)-1),K67)</f>
        <v>English</v>
      </c>
      <c r="K67" t="s">
        <v>17</v>
      </c>
    </row>
    <row r="68" spans="1:11" x14ac:dyDescent="0.3">
      <c r="A68" s="2" t="s">
        <v>137</v>
      </c>
      <c r="B68" t="s">
        <v>138</v>
      </c>
      <c r="C68" t="str">
        <f t="shared" si="5"/>
        <v>Aug</v>
      </c>
      <c r="D68">
        <f t="shared" si="6"/>
        <v>2019</v>
      </c>
      <c r="E68">
        <f t="shared" si="7"/>
        <v>21</v>
      </c>
      <c r="F68" s="7">
        <f t="shared" si="8"/>
        <v>43698</v>
      </c>
      <c r="G68" s="1">
        <v>43698</v>
      </c>
      <c r="H68">
        <v>10</v>
      </c>
      <c r="I68">
        <v>5.2</v>
      </c>
      <c r="J68" t="str">
        <f t="shared" si="9"/>
        <v>English</v>
      </c>
      <c r="K68" t="s">
        <v>17</v>
      </c>
    </row>
    <row r="69" spans="1:11" x14ac:dyDescent="0.3">
      <c r="A69" s="2" t="s">
        <v>139</v>
      </c>
      <c r="B69" t="s">
        <v>41</v>
      </c>
      <c r="C69" t="str">
        <f t="shared" si="5"/>
        <v>Jul</v>
      </c>
      <c r="D69">
        <f t="shared" si="6"/>
        <v>2020</v>
      </c>
      <c r="E69">
        <f t="shared" si="7"/>
        <v>3</v>
      </c>
      <c r="F69" s="7">
        <f t="shared" si="8"/>
        <v>44015</v>
      </c>
      <c r="G69" s="1">
        <v>44015</v>
      </c>
      <c r="H69">
        <v>106</v>
      </c>
      <c r="I69">
        <v>5.2</v>
      </c>
      <c r="J69" t="str">
        <f t="shared" si="9"/>
        <v>English</v>
      </c>
      <c r="K69" t="s">
        <v>17</v>
      </c>
    </row>
    <row r="70" spans="1:11" x14ac:dyDescent="0.3">
      <c r="A70" s="2" t="s">
        <v>140</v>
      </c>
      <c r="B70" t="s">
        <v>141</v>
      </c>
      <c r="C70" t="str">
        <f t="shared" si="5"/>
        <v>Nov</v>
      </c>
      <c r="D70">
        <f t="shared" si="6"/>
        <v>2020</v>
      </c>
      <c r="E70">
        <f t="shared" si="7"/>
        <v>22</v>
      </c>
      <c r="F70" s="7">
        <f t="shared" si="8"/>
        <v>44157</v>
      </c>
      <c r="G70" s="1">
        <v>44157</v>
      </c>
      <c r="H70">
        <v>98</v>
      </c>
      <c r="I70">
        <v>5.2</v>
      </c>
      <c r="J70" t="str">
        <f t="shared" si="9"/>
        <v>English</v>
      </c>
      <c r="K70" t="s">
        <v>17</v>
      </c>
    </row>
    <row r="71" spans="1:11" x14ac:dyDescent="0.3">
      <c r="A71" s="2" t="s">
        <v>142</v>
      </c>
      <c r="B71" t="s">
        <v>25</v>
      </c>
      <c r="C71" t="str">
        <f t="shared" si="5"/>
        <v>Jul</v>
      </c>
      <c r="D71">
        <f t="shared" si="6"/>
        <v>2018</v>
      </c>
      <c r="E71">
        <f t="shared" si="7"/>
        <v>20</v>
      </c>
      <c r="F71" s="7">
        <f t="shared" si="8"/>
        <v>43301</v>
      </c>
      <c r="G71" s="1">
        <v>43301</v>
      </c>
      <c r="H71">
        <v>94</v>
      </c>
      <c r="I71">
        <v>5.2</v>
      </c>
      <c r="J71" t="str">
        <f t="shared" si="9"/>
        <v>English</v>
      </c>
      <c r="K71" t="s">
        <v>17</v>
      </c>
    </row>
    <row r="72" spans="1:11" x14ac:dyDescent="0.3">
      <c r="A72" s="2" t="s">
        <v>143</v>
      </c>
      <c r="B72" t="s">
        <v>38</v>
      </c>
      <c r="C72" t="str">
        <f t="shared" si="5"/>
        <v>Feb</v>
      </c>
      <c r="D72">
        <f t="shared" si="6"/>
        <v>2019</v>
      </c>
      <c r="E72">
        <f t="shared" si="7"/>
        <v>22</v>
      </c>
      <c r="F72" s="7">
        <f t="shared" si="8"/>
        <v>43518</v>
      </c>
      <c r="G72" s="1">
        <v>43518</v>
      </c>
      <c r="H72">
        <v>112</v>
      </c>
      <c r="I72">
        <v>5.2</v>
      </c>
      <c r="J72" t="str">
        <f t="shared" si="9"/>
        <v>Marathi</v>
      </c>
      <c r="K72" t="s">
        <v>55</v>
      </c>
    </row>
    <row r="73" spans="1:11" x14ac:dyDescent="0.3">
      <c r="A73" s="2" t="s">
        <v>144</v>
      </c>
      <c r="B73" t="s">
        <v>84</v>
      </c>
      <c r="C73" t="str">
        <f t="shared" si="5"/>
        <v>May</v>
      </c>
      <c r="D73">
        <f t="shared" si="6"/>
        <v>2021</v>
      </c>
      <c r="E73">
        <f t="shared" si="7"/>
        <v>26</v>
      </c>
      <c r="F73" s="7">
        <f t="shared" si="8"/>
        <v>44342</v>
      </c>
      <c r="G73" s="1">
        <v>44342</v>
      </c>
      <c r="H73">
        <v>117</v>
      </c>
      <c r="I73">
        <v>5.2</v>
      </c>
      <c r="J73" t="str">
        <f t="shared" si="9"/>
        <v>Thai</v>
      </c>
      <c r="K73" t="s">
        <v>57</v>
      </c>
    </row>
    <row r="74" spans="1:11" x14ac:dyDescent="0.3">
      <c r="A74" s="2" t="s">
        <v>145</v>
      </c>
      <c r="B74" t="s">
        <v>25</v>
      </c>
      <c r="C74" t="str">
        <f t="shared" si="5"/>
        <v>Feb</v>
      </c>
      <c r="D74">
        <f t="shared" si="6"/>
        <v>2017</v>
      </c>
      <c r="E74">
        <f t="shared" si="7"/>
        <v>14</v>
      </c>
      <c r="F74" s="7">
        <f t="shared" si="8"/>
        <v>42780</v>
      </c>
      <c r="G74" s="1">
        <v>42780</v>
      </c>
      <c r="H74">
        <v>70</v>
      </c>
      <c r="I74">
        <v>5.2</v>
      </c>
      <c r="J74" t="str">
        <f t="shared" si="9"/>
        <v>English</v>
      </c>
      <c r="K74" t="s">
        <v>17</v>
      </c>
    </row>
    <row r="75" spans="1:11" x14ac:dyDescent="0.3">
      <c r="A75" s="2" t="s">
        <v>146</v>
      </c>
      <c r="B75" t="s">
        <v>25</v>
      </c>
      <c r="C75" t="str">
        <f t="shared" si="5"/>
        <v>May</v>
      </c>
      <c r="D75">
        <f t="shared" si="6"/>
        <v>2017</v>
      </c>
      <c r="E75">
        <f t="shared" si="7"/>
        <v>5</v>
      </c>
      <c r="F75" s="7">
        <f t="shared" si="8"/>
        <v>42860</v>
      </c>
      <c r="G75" s="1">
        <v>42860</v>
      </c>
      <c r="H75">
        <v>81</v>
      </c>
      <c r="I75">
        <v>5.2</v>
      </c>
      <c r="J75" t="str">
        <f t="shared" si="9"/>
        <v>English</v>
      </c>
      <c r="K75" t="s">
        <v>17</v>
      </c>
    </row>
    <row r="76" spans="1:11" x14ac:dyDescent="0.3">
      <c r="A76" s="2" t="s">
        <v>147</v>
      </c>
      <c r="B76" t="s">
        <v>25</v>
      </c>
      <c r="C76" t="str">
        <f t="shared" si="5"/>
        <v>Oct</v>
      </c>
      <c r="D76">
        <f t="shared" si="6"/>
        <v>2020</v>
      </c>
      <c r="E76">
        <f t="shared" si="7"/>
        <v>7</v>
      </c>
      <c r="F76" s="7">
        <f t="shared" si="8"/>
        <v>44111</v>
      </c>
      <c r="G76" s="1">
        <v>44111</v>
      </c>
      <c r="H76">
        <v>103</v>
      </c>
      <c r="I76">
        <v>5.2</v>
      </c>
      <c r="J76" t="str">
        <f t="shared" si="9"/>
        <v>English</v>
      </c>
      <c r="K76" t="s">
        <v>17</v>
      </c>
    </row>
    <row r="77" spans="1:11" x14ac:dyDescent="0.3">
      <c r="A77" s="2" t="s">
        <v>148</v>
      </c>
      <c r="B77" t="s">
        <v>25</v>
      </c>
      <c r="C77" t="str">
        <f t="shared" si="5"/>
        <v>May</v>
      </c>
      <c r="D77">
        <f t="shared" si="6"/>
        <v>2018</v>
      </c>
      <c r="E77">
        <f t="shared" si="7"/>
        <v>25</v>
      </c>
      <c r="F77" s="7">
        <f t="shared" si="8"/>
        <v>43245</v>
      </c>
      <c r="G77" s="1">
        <v>43245</v>
      </c>
      <c r="H77">
        <v>94</v>
      </c>
      <c r="I77">
        <v>5.2</v>
      </c>
      <c r="J77" t="str">
        <f t="shared" si="9"/>
        <v>English</v>
      </c>
      <c r="K77" t="s">
        <v>17</v>
      </c>
    </row>
    <row r="78" spans="1:11" x14ac:dyDescent="0.3">
      <c r="A78" s="2" t="s">
        <v>149</v>
      </c>
      <c r="B78" t="s">
        <v>150</v>
      </c>
      <c r="C78" t="str">
        <f t="shared" si="5"/>
        <v>May</v>
      </c>
      <c r="D78">
        <f t="shared" si="6"/>
        <v>2019</v>
      </c>
      <c r="E78">
        <f t="shared" si="7"/>
        <v>24</v>
      </c>
      <c r="F78" s="7">
        <f t="shared" si="8"/>
        <v>43609</v>
      </c>
      <c r="G78" s="1">
        <v>43609</v>
      </c>
      <c r="H78">
        <v>98</v>
      </c>
      <c r="I78">
        <v>5.2</v>
      </c>
      <c r="J78" t="str">
        <f t="shared" si="9"/>
        <v>English</v>
      </c>
      <c r="K78" t="s">
        <v>17</v>
      </c>
    </row>
    <row r="79" spans="1:11" x14ac:dyDescent="0.3">
      <c r="A79" s="2" t="s">
        <v>151</v>
      </c>
      <c r="B79" t="s">
        <v>25</v>
      </c>
      <c r="C79" t="str">
        <f t="shared" si="5"/>
        <v>Apr</v>
      </c>
      <c r="D79">
        <f t="shared" si="6"/>
        <v>2017</v>
      </c>
      <c r="E79">
        <f t="shared" si="7"/>
        <v>14</v>
      </c>
      <c r="F79" s="7">
        <f t="shared" si="8"/>
        <v>42839</v>
      </c>
      <c r="G79" s="1">
        <v>42839</v>
      </c>
      <c r="H79">
        <v>131</v>
      </c>
      <c r="I79">
        <v>5.2</v>
      </c>
      <c r="J79" t="str">
        <f t="shared" si="9"/>
        <v>English</v>
      </c>
      <c r="K79" t="s">
        <v>17</v>
      </c>
    </row>
    <row r="80" spans="1:11" x14ac:dyDescent="0.3">
      <c r="A80" s="2" t="s">
        <v>152</v>
      </c>
      <c r="B80" t="s">
        <v>153</v>
      </c>
      <c r="C80" t="str">
        <f t="shared" si="5"/>
        <v>May</v>
      </c>
      <c r="D80">
        <f t="shared" si="6"/>
        <v>2019</v>
      </c>
      <c r="E80">
        <f t="shared" si="7"/>
        <v>17</v>
      </c>
      <c r="F80" s="7">
        <f t="shared" si="8"/>
        <v>43602</v>
      </c>
      <c r="G80" s="1">
        <v>43602</v>
      </c>
      <c r="H80">
        <v>87</v>
      </c>
      <c r="I80">
        <v>5.2</v>
      </c>
      <c r="J80" t="str">
        <f t="shared" si="9"/>
        <v>English</v>
      </c>
      <c r="K80" t="s">
        <v>17</v>
      </c>
    </row>
    <row r="81" spans="1:11" x14ac:dyDescent="0.3">
      <c r="A81" s="2" t="s">
        <v>154</v>
      </c>
      <c r="B81" t="s">
        <v>155</v>
      </c>
      <c r="C81" t="str">
        <f t="shared" si="5"/>
        <v>May</v>
      </c>
      <c r="D81">
        <f t="shared" si="6"/>
        <v>2019</v>
      </c>
      <c r="E81">
        <f t="shared" si="7"/>
        <v>14</v>
      </c>
      <c r="F81" s="7">
        <f t="shared" si="8"/>
        <v>43599</v>
      </c>
      <c r="G81" s="1">
        <v>43599</v>
      </c>
      <c r="H81">
        <v>60</v>
      </c>
      <c r="I81">
        <v>5.2</v>
      </c>
      <c r="J81" t="str">
        <f t="shared" si="9"/>
        <v>English</v>
      </c>
      <c r="K81" t="s">
        <v>17</v>
      </c>
    </row>
    <row r="82" spans="1:11" x14ac:dyDescent="0.3">
      <c r="A82" s="2" t="s">
        <v>156</v>
      </c>
      <c r="B82" t="s">
        <v>7</v>
      </c>
      <c r="C82" t="str">
        <f t="shared" si="5"/>
        <v>Feb</v>
      </c>
      <c r="D82">
        <f t="shared" si="6"/>
        <v>2021</v>
      </c>
      <c r="E82">
        <f t="shared" si="7"/>
        <v>5</v>
      </c>
      <c r="F82" s="7">
        <f t="shared" si="8"/>
        <v>44232</v>
      </c>
      <c r="G82" s="1">
        <v>44232</v>
      </c>
      <c r="H82">
        <v>112</v>
      </c>
      <c r="I82">
        <v>5.2</v>
      </c>
      <c r="J82" t="str">
        <f t="shared" si="9"/>
        <v>English</v>
      </c>
      <c r="K82" t="s">
        <v>17</v>
      </c>
    </row>
    <row r="83" spans="1:11" x14ac:dyDescent="0.3">
      <c r="A83" s="2" t="s">
        <v>157</v>
      </c>
      <c r="B83" t="s">
        <v>158</v>
      </c>
      <c r="C83" t="str">
        <f t="shared" si="5"/>
        <v>Sep</v>
      </c>
      <c r="D83">
        <f t="shared" si="6"/>
        <v>2019</v>
      </c>
      <c r="E83">
        <f t="shared" si="7"/>
        <v>13</v>
      </c>
      <c r="F83" s="7">
        <f t="shared" si="8"/>
        <v>43721</v>
      </c>
      <c r="G83" s="1">
        <v>43721</v>
      </c>
      <c r="H83">
        <v>102</v>
      </c>
      <c r="I83">
        <v>5.2</v>
      </c>
      <c r="J83" t="str">
        <f t="shared" si="9"/>
        <v>English</v>
      </c>
      <c r="K83" t="s">
        <v>17</v>
      </c>
    </row>
    <row r="84" spans="1:11" x14ac:dyDescent="0.3">
      <c r="A84" s="2" t="s">
        <v>159</v>
      </c>
      <c r="B84" t="s">
        <v>38</v>
      </c>
      <c r="C84" t="str">
        <f t="shared" si="5"/>
        <v>Nov</v>
      </c>
      <c r="D84">
        <f t="shared" si="6"/>
        <v>2020</v>
      </c>
      <c r="E84">
        <f t="shared" si="7"/>
        <v>27</v>
      </c>
      <c r="F84" s="7">
        <f t="shared" si="8"/>
        <v>44162</v>
      </c>
      <c r="G84" s="1">
        <v>44162</v>
      </c>
      <c r="H84">
        <v>99</v>
      </c>
      <c r="I84">
        <v>5.2</v>
      </c>
      <c r="J84" t="str">
        <f t="shared" si="9"/>
        <v>Italian</v>
      </c>
      <c r="K84" t="s">
        <v>14</v>
      </c>
    </row>
    <row r="85" spans="1:11" x14ac:dyDescent="0.3">
      <c r="A85" s="2" t="s">
        <v>160</v>
      </c>
      <c r="B85" t="s">
        <v>25</v>
      </c>
      <c r="C85" t="str">
        <f t="shared" si="5"/>
        <v>Apr</v>
      </c>
      <c r="D85">
        <f t="shared" si="6"/>
        <v>2018</v>
      </c>
      <c r="E85">
        <f t="shared" si="7"/>
        <v>27</v>
      </c>
      <c r="F85" s="7">
        <f t="shared" si="8"/>
        <v>43217</v>
      </c>
      <c r="G85" s="1">
        <v>43217</v>
      </c>
      <c r="H85">
        <v>116</v>
      </c>
      <c r="I85">
        <v>5.2</v>
      </c>
      <c r="J85" t="str">
        <f t="shared" si="9"/>
        <v>English</v>
      </c>
      <c r="K85" t="s">
        <v>17</v>
      </c>
    </row>
    <row r="86" spans="1:11" x14ac:dyDescent="0.3">
      <c r="A86" s="2" t="s">
        <v>161</v>
      </c>
      <c r="B86" t="s">
        <v>41</v>
      </c>
      <c r="C86" t="str">
        <f t="shared" si="5"/>
        <v>Nov</v>
      </c>
      <c r="D86">
        <f t="shared" si="6"/>
        <v>2018</v>
      </c>
      <c r="E86">
        <f t="shared" si="7"/>
        <v>30</v>
      </c>
      <c r="F86" s="7">
        <f t="shared" si="8"/>
        <v>43434</v>
      </c>
      <c r="G86" s="1">
        <v>43434</v>
      </c>
      <c r="H86">
        <v>92</v>
      </c>
      <c r="I86">
        <v>5.3</v>
      </c>
      <c r="J86" t="str">
        <f t="shared" si="9"/>
        <v>English</v>
      </c>
      <c r="K86" t="s">
        <v>17</v>
      </c>
    </row>
    <row r="87" spans="1:11" x14ac:dyDescent="0.3">
      <c r="A87" s="2" t="s">
        <v>162</v>
      </c>
      <c r="B87" t="s">
        <v>25</v>
      </c>
      <c r="C87" t="str">
        <f t="shared" si="5"/>
        <v>Aug</v>
      </c>
      <c r="D87">
        <f t="shared" si="6"/>
        <v>2019</v>
      </c>
      <c r="E87">
        <f t="shared" si="7"/>
        <v>30</v>
      </c>
      <c r="F87" s="7">
        <f t="shared" si="8"/>
        <v>43707</v>
      </c>
      <c r="G87" s="1">
        <v>43707</v>
      </c>
      <c r="H87">
        <v>83</v>
      </c>
      <c r="I87">
        <v>5.3</v>
      </c>
      <c r="J87" t="str">
        <f t="shared" si="9"/>
        <v>French</v>
      </c>
      <c r="K87" t="s">
        <v>36</v>
      </c>
    </row>
    <row r="88" spans="1:11" x14ac:dyDescent="0.3">
      <c r="A88" s="2" t="s">
        <v>163</v>
      </c>
      <c r="B88" t="s">
        <v>10</v>
      </c>
      <c r="C88" t="str">
        <f t="shared" si="5"/>
        <v>Apr</v>
      </c>
      <c r="D88">
        <f t="shared" si="6"/>
        <v>2020</v>
      </c>
      <c r="E88">
        <f t="shared" si="7"/>
        <v>30</v>
      </c>
      <c r="F88" s="7">
        <f t="shared" si="8"/>
        <v>43951</v>
      </c>
      <c r="G88" s="1">
        <v>43951</v>
      </c>
      <c r="H88">
        <v>97</v>
      </c>
      <c r="I88">
        <v>5.3</v>
      </c>
      <c r="J88" t="str">
        <f t="shared" si="9"/>
        <v>English</v>
      </c>
      <c r="K88" t="s">
        <v>17</v>
      </c>
    </row>
    <row r="89" spans="1:11" x14ac:dyDescent="0.3">
      <c r="A89" s="2" t="s">
        <v>164</v>
      </c>
      <c r="B89" t="s">
        <v>38</v>
      </c>
      <c r="C89" t="str">
        <f t="shared" si="5"/>
        <v>Aug</v>
      </c>
      <c r="D89">
        <f t="shared" si="6"/>
        <v>2020</v>
      </c>
      <c r="E89">
        <f t="shared" si="7"/>
        <v>12</v>
      </c>
      <c r="F89" s="7">
        <f t="shared" si="8"/>
        <v>44055</v>
      </c>
      <c r="G89" s="1">
        <v>44055</v>
      </c>
      <c r="H89">
        <v>112</v>
      </c>
      <c r="I89">
        <v>5.3</v>
      </c>
      <c r="J89" t="str">
        <f t="shared" si="9"/>
        <v>Hindi</v>
      </c>
      <c r="K89" t="s">
        <v>20</v>
      </c>
    </row>
    <row r="90" spans="1:11" x14ac:dyDescent="0.3">
      <c r="A90" s="2" t="s">
        <v>165</v>
      </c>
      <c r="B90" t="s">
        <v>10</v>
      </c>
      <c r="C90" t="str">
        <f t="shared" si="5"/>
        <v>May</v>
      </c>
      <c r="D90">
        <f t="shared" si="6"/>
        <v>2020</v>
      </c>
      <c r="E90">
        <f t="shared" si="7"/>
        <v>28</v>
      </c>
      <c r="F90" s="7">
        <f t="shared" si="8"/>
        <v>43979</v>
      </c>
      <c r="G90" s="1">
        <v>43979</v>
      </c>
      <c r="H90">
        <v>116</v>
      </c>
      <c r="I90">
        <v>5.3</v>
      </c>
      <c r="J90" t="str">
        <f t="shared" si="9"/>
        <v>Spanish</v>
      </c>
      <c r="K90" t="s">
        <v>11</v>
      </c>
    </row>
    <row r="91" spans="1:11" x14ac:dyDescent="0.3">
      <c r="A91" s="2" t="s">
        <v>166</v>
      </c>
      <c r="B91" t="s">
        <v>10</v>
      </c>
      <c r="C91" t="str">
        <f t="shared" si="5"/>
        <v>Sep</v>
      </c>
      <c r="D91">
        <f t="shared" si="6"/>
        <v>2018</v>
      </c>
      <c r="E91">
        <f t="shared" si="7"/>
        <v>7</v>
      </c>
      <c r="F91" s="7">
        <f t="shared" si="8"/>
        <v>43350</v>
      </c>
      <c r="G91" s="1">
        <v>43350</v>
      </c>
      <c r="H91">
        <v>102</v>
      </c>
      <c r="I91">
        <v>5.3</v>
      </c>
      <c r="J91" t="str">
        <f t="shared" si="9"/>
        <v>French</v>
      </c>
      <c r="K91" t="s">
        <v>36</v>
      </c>
    </row>
    <row r="92" spans="1:11" x14ac:dyDescent="0.3">
      <c r="A92" s="2" t="s">
        <v>167</v>
      </c>
      <c r="B92" t="s">
        <v>84</v>
      </c>
      <c r="C92" t="str">
        <f t="shared" si="5"/>
        <v>Apr</v>
      </c>
      <c r="D92">
        <f t="shared" si="6"/>
        <v>2021</v>
      </c>
      <c r="E92">
        <f t="shared" si="7"/>
        <v>29</v>
      </c>
      <c r="F92" s="7">
        <f t="shared" si="8"/>
        <v>44315</v>
      </c>
      <c r="G92" s="1">
        <v>44315</v>
      </c>
      <c r="H92">
        <v>121</v>
      </c>
      <c r="I92">
        <v>5.3</v>
      </c>
      <c r="J92" t="str">
        <f t="shared" si="9"/>
        <v>English</v>
      </c>
      <c r="K92" t="s">
        <v>17</v>
      </c>
    </row>
    <row r="93" spans="1:11" x14ac:dyDescent="0.3">
      <c r="A93" s="2" t="s">
        <v>168</v>
      </c>
      <c r="B93" t="s">
        <v>41</v>
      </c>
      <c r="C93" t="str">
        <f t="shared" si="5"/>
        <v>Jun</v>
      </c>
      <c r="D93">
        <f t="shared" si="6"/>
        <v>2018</v>
      </c>
      <c r="E93">
        <f t="shared" si="7"/>
        <v>24</v>
      </c>
      <c r="F93" s="7">
        <f t="shared" si="8"/>
        <v>43275</v>
      </c>
      <c r="G93" s="1">
        <v>43275</v>
      </c>
      <c r="H93">
        <v>95</v>
      </c>
      <c r="I93">
        <v>5.3</v>
      </c>
      <c r="J93" t="str">
        <f t="shared" si="9"/>
        <v>French</v>
      </c>
      <c r="K93" t="s">
        <v>36</v>
      </c>
    </row>
    <row r="94" spans="1:11" x14ac:dyDescent="0.3">
      <c r="A94" s="2" t="s">
        <v>169</v>
      </c>
      <c r="B94" t="s">
        <v>38</v>
      </c>
      <c r="C94" t="str">
        <f t="shared" si="5"/>
        <v>Apr</v>
      </c>
      <c r="D94">
        <f t="shared" si="6"/>
        <v>2019</v>
      </c>
      <c r="E94">
        <f t="shared" si="7"/>
        <v>12</v>
      </c>
      <c r="F94" s="7">
        <f t="shared" si="8"/>
        <v>43567</v>
      </c>
      <c r="G94" s="1">
        <v>43567</v>
      </c>
      <c r="H94">
        <v>93</v>
      </c>
      <c r="I94">
        <v>5.3</v>
      </c>
      <c r="J94" t="str">
        <f t="shared" si="9"/>
        <v>Spanish</v>
      </c>
      <c r="K94" t="s">
        <v>11</v>
      </c>
    </row>
    <row r="95" spans="1:11" x14ac:dyDescent="0.3">
      <c r="A95" s="2" t="s">
        <v>170</v>
      </c>
      <c r="B95" t="s">
        <v>38</v>
      </c>
      <c r="C95" t="str">
        <f t="shared" si="5"/>
        <v>Aug</v>
      </c>
      <c r="D95">
        <f t="shared" si="6"/>
        <v>2016</v>
      </c>
      <c r="E95">
        <f t="shared" si="7"/>
        <v>26</v>
      </c>
      <c r="F95" s="7">
        <f t="shared" si="8"/>
        <v>42608</v>
      </c>
      <c r="G95" s="1">
        <v>42608</v>
      </c>
      <c r="H95">
        <v>92</v>
      </c>
      <c r="I95">
        <v>5.3</v>
      </c>
      <c r="J95" t="str">
        <f t="shared" si="9"/>
        <v>English</v>
      </c>
      <c r="K95" t="s">
        <v>17</v>
      </c>
    </row>
    <row r="96" spans="1:11" x14ac:dyDescent="0.3">
      <c r="A96" s="2" t="s">
        <v>171</v>
      </c>
      <c r="B96" t="s">
        <v>172</v>
      </c>
      <c r="C96" t="str">
        <f t="shared" si="5"/>
        <v>Oct</v>
      </c>
      <c r="D96">
        <f t="shared" si="6"/>
        <v>2020</v>
      </c>
      <c r="E96">
        <f t="shared" si="7"/>
        <v>15</v>
      </c>
      <c r="F96" s="7">
        <f t="shared" si="8"/>
        <v>44119</v>
      </c>
      <c r="G96" s="1">
        <v>44119</v>
      </c>
      <c r="H96">
        <v>98</v>
      </c>
      <c r="I96">
        <v>5.4</v>
      </c>
      <c r="J96" t="str">
        <f t="shared" si="9"/>
        <v>English</v>
      </c>
      <c r="K96" t="s">
        <v>17</v>
      </c>
    </row>
    <row r="97" spans="1:11" x14ac:dyDescent="0.3">
      <c r="A97" s="2" t="s">
        <v>173</v>
      </c>
      <c r="B97" t="s">
        <v>41</v>
      </c>
      <c r="C97" t="str">
        <f t="shared" si="5"/>
        <v>Dec</v>
      </c>
      <c r="D97">
        <f t="shared" si="6"/>
        <v>2019</v>
      </c>
      <c r="E97">
        <f t="shared" si="7"/>
        <v>5</v>
      </c>
      <c r="F97" s="7">
        <f t="shared" si="8"/>
        <v>43804</v>
      </c>
      <c r="G97" s="1">
        <v>43804</v>
      </c>
      <c r="H97">
        <v>85</v>
      </c>
      <c r="I97">
        <v>5.4</v>
      </c>
      <c r="J97" t="str">
        <f t="shared" si="9"/>
        <v>English</v>
      </c>
      <c r="K97" t="s">
        <v>17</v>
      </c>
    </row>
    <row r="98" spans="1:11" x14ac:dyDescent="0.3">
      <c r="A98" s="2" t="s">
        <v>174</v>
      </c>
      <c r="B98" t="s">
        <v>25</v>
      </c>
      <c r="C98" t="str">
        <f t="shared" si="5"/>
        <v>May</v>
      </c>
      <c r="D98">
        <f t="shared" si="6"/>
        <v>2019</v>
      </c>
      <c r="E98">
        <f t="shared" si="7"/>
        <v>3</v>
      </c>
      <c r="F98" s="7">
        <f t="shared" si="8"/>
        <v>43588</v>
      </c>
      <c r="G98" s="1">
        <v>43588</v>
      </c>
      <c r="H98">
        <v>78</v>
      </c>
      <c r="I98">
        <v>5.4</v>
      </c>
      <c r="J98" t="str">
        <f t="shared" si="9"/>
        <v>Spanish</v>
      </c>
      <c r="K98" t="s">
        <v>11</v>
      </c>
    </row>
    <row r="99" spans="1:11" x14ac:dyDescent="0.3">
      <c r="A99" s="2" t="s">
        <v>175</v>
      </c>
      <c r="B99" t="s">
        <v>38</v>
      </c>
      <c r="C99" t="str">
        <f t="shared" si="5"/>
        <v>Sep</v>
      </c>
      <c r="D99">
        <f t="shared" si="6"/>
        <v>2020</v>
      </c>
      <c r="E99">
        <f t="shared" si="7"/>
        <v>18</v>
      </c>
      <c r="F99" s="7">
        <f t="shared" si="8"/>
        <v>44092</v>
      </c>
      <c r="G99" s="1">
        <v>44092</v>
      </c>
      <c r="H99">
        <v>120</v>
      </c>
      <c r="I99">
        <v>5.4</v>
      </c>
      <c r="J99" t="str">
        <f t="shared" si="9"/>
        <v>Hindi</v>
      </c>
      <c r="K99" t="s">
        <v>20</v>
      </c>
    </row>
    <row r="100" spans="1:11" x14ac:dyDescent="0.3">
      <c r="A100" s="2" t="s">
        <v>176</v>
      </c>
      <c r="B100" t="s">
        <v>177</v>
      </c>
      <c r="C100" t="str">
        <f t="shared" si="5"/>
        <v>Sep</v>
      </c>
      <c r="D100">
        <f t="shared" si="6"/>
        <v>2020</v>
      </c>
      <c r="E100">
        <f t="shared" si="7"/>
        <v>2</v>
      </c>
      <c r="F100" s="7">
        <f t="shared" si="8"/>
        <v>44076</v>
      </c>
      <c r="G100" s="1">
        <v>44076</v>
      </c>
      <c r="H100">
        <v>92</v>
      </c>
      <c r="I100">
        <v>5.4</v>
      </c>
      <c r="J100" t="str">
        <f t="shared" si="9"/>
        <v>German</v>
      </c>
      <c r="K100" t="s">
        <v>47</v>
      </c>
    </row>
    <row r="101" spans="1:11" x14ac:dyDescent="0.3">
      <c r="A101" s="2" t="s">
        <v>178</v>
      </c>
      <c r="B101" t="s">
        <v>179</v>
      </c>
      <c r="C101" t="str">
        <f t="shared" si="5"/>
        <v>Mar</v>
      </c>
      <c r="D101">
        <f t="shared" si="6"/>
        <v>2018</v>
      </c>
      <c r="E101">
        <f t="shared" si="7"/>
        <v>23</v>
      </c>
      <c r="F101" s="7">
        <f t="shared" si="8"/>
        <v>43182</v>
      </c>
      <c r="G101" s="1">
        <v>43182</v>
      </c>
      <c r="H101">
        <v>101</v>
      </c>
      <c r="I101">
        <v>5.4</v>
      </c>
      <c r="J101" t="str">
        <f t="shared" si="9"/>
        <v>English</v>
      </c>
      <c r="K101" t="s">
        <v>17</v>
      </c>
    </row>
    <row r="102" spans="1:11" x14ac:dyDescent="0.3">
      <c r="A102" s="2" t="s">
        <v>180</v>
      </c>
      <c r="B102" t="s">
        <v>10</v>
      </c>
      <c r="C102" t="str">
        <f t="shared" si="5"/>
        <v>Mar</v>
      </c>
      <c r="D102">
        <f t="shared" si="6"/>
        <v>2020</v>
      </c>
      <c r="E102">
        <f t="shared" si="7"/>
        <v>6</v>
      </c>
      <c r="F102" s="7">
        <f t="shared" si="8"/>
        <v>43896</v>
      </c>
      <c r="G102" s="1">
        <v>43896</v>
      </c>
      <c r="H102">
        <v>119</v>
      </c>
      <c r="I102">
        <v>5.4</v>
      </c>
      <c r="J102" t="str">
        <f t="shared" si="9"/>
        <v>Hindi</v>
      </c>
      <c r="K102" t="s">
        <v>20</v>
      </c>
    </row>
    <row r="103" spans="1:11" x14ac:dyDescent="0.3">
      <c r="A103" s="2" t="s">
        <v>181</v>
      </c>
      <c r="B103" t="s">
        <v>84</v>
      </c>
      <c r="C103" t="str">
        <f t="shared" si="5"/>
        <v>Oct</v>
      </c>
      <c r="D103">
        <f t="shared" si="6"/>
        <v>2019</v>
      </c>
      <c r="E103">
        <f t="shared" si="7"/>
        <v>4</v>
      </c>
      <c r="F103" s="7">
        <f t="shared" si="8"/>
        <v>43742</v>
      </c>
      <c r="G103" s="1">
        <v>43742</v>
      </c>
      <c r="H103">
        <v>101</v>
      </c>
      <c r="I103">
        <v>5.4</v>
      </c>
      <c r="J103" t="str">
        <f t="shared" si="9"/>
        <v>English</v>
      </c>
      <c r="K103" t="s">
        <v>17</v>
      </c>
    </row>
    <row r="104" spans="1:11" x14ac:dyDescent="0.3">
      <c r="A104" s="2" t="s">
        <v>182</v>
      </c>
      <c r="B104" t="s">
        <v>38</v>
      </c>
      <c r="C104" t="str">
        <f t="shared" si="5"/>
        <v>Apr</v>
      </c>
      <c r="D104">
        <f t="shared" si="6"/>
        <v>2021</v>
      </c>
      <c r="E104">
        <f t="shared" si="7"/>
        <v>2</v>
      </c>
      <c r="F104" s="7">
        <f t="shared" si="8"/>
        <v>44288</v>
      </c>
      <c r="G104" s="1">
        <v>44288</v>
      </c>
      <c r="H104">
        <v>112</v>
      </c>
      <c r="I104">
        <v>5.4</v>
      </c>
      <c r="J104" t="str">
        <f t="shared" si="9"/>
        <v>French</v>
      </c>
      <c r="K104" t="s">
        <v>36</v>
      </c>
    </row>
    <row r="105" spans="1:11" x14ac:dyDescent="0.3">
      <c r="A105" s="2" t="s">
        <v>183</v>
      </c>
      <c r="B105" t="s">
        <v>25</v>
      </c>
      <c r="C105" t="str">
        <f t="shared" si="5"/>
        <v>Aug</v>
      </c>
      <c r="D105">
        <f t="shared" si="6"/>
        <v>2017</v>
      </c>
      <c r="E105">
        <f t="shared" si="7"/>
        <v>11</v>
      </c>
      <c r="F105" s="7">
        <f t="shared" si="8"/>
        <v>42958</v>
      </c>
      <c r="G105" s="1">
        <v>42958</v>
      </c>
      <c r="H105">
        <v>96</v>
      </c>
      <c r="I105">
        <v>5.4</v>
      </c>
      <c r="J105" t="str">
        <f t="shared" si="9"/>
        <v>English</v>
      </c>
      <c r="K105" t="s">
        <v>17</v>
      </c>
    </row>
    <row r="106" spans="1:11" x14ac:dyDescent="0.3">
      <c r="A106" s="2" t="s">
        <v>184</v>
      </c>
      <c r="B106" t="s">
        <v>185</v>
      </c>
      <c r="C106" t="str">
        <f t="shared" si="5"/>
        <v>Jan</v>
      </c>
      <c r="D106">
        <f t="shared" si="6"/>
        <v>2021</v>
      </c>
      <c r="E106">
        <f t="shared" si="7"/>
        <v>15</v>
      </c>
      <c r="F106" s="7">
        <f t="shared" si="8"/>
        <v>44211</v>
      </c>
      <c r="G106" s="1">
        <v>44211</v>
      </c>
      <c r="H106">
        <v>114</v>
      </c>
      <c r="I106">
        <v>5.4</v>
      </c>
      <c r="J106" t="str">
        <f t="shared" si="9"/>
        <v>English</v>
      </c>
      <c r="K106" t="s">
        <v>17</v>
      </c>
    </row>
    <row r="107" spans="1:11" x14ac:dyDescent="0.3">
      <c r="A107" s="2" t="s">
        <v>186</v>
      </c>
      <c r="B107" t="s">
        <v>41</v>
      </c>
      <c r="C107" t="str">
        <f t="shared" si="5"/>
        <v>Nov</v>
      </c>
      <c r="D107">
        <f t="shared" si="6"/>
        <v>2020</v>
      </c>
      <c r="E107">
        <f t="shared" si="7"/>
        <v>19</v>
      </c>
      <c r="F107" s="7">
        <f t="shared" si="8"/>
        <v>44154</v>
      </c>
      <c r="G107" s="1">
        <v>44154</v>
      </c>
      <c r="H107">
        <v>97</v>
      </c>
      <c r="I107">
        <v>5.4</v>
      </c>
      <c r="J107" t="str">
        <f t="shared" si="9"/>
        <v>English</v>
      </c>
      <c r="K107" t="s">
        <v>17</v>
      </c>
    </row>
    <row r="108" spans="1:11" x14ac:dyDescent="0.3">
      <c r="A108" s="2" t="s">
        <v>187</v>
      </c>
      <c r="B108" t="s">
        <v>188</v>
      </c>
      <c r="C108" t="str">
        <f t="shared" si="5"/>
        <v>Jul</v>
      </c>
      <c r="D108">
        <f t="shared" si="6"/>
        <v>2020</v>
      </c>
      <c r="E108">
        <f t="shared" si="7"/>
        <v>1</v>
      </c>
      <c r="F108" s="7">
        <f t="shared" si="8"/>
        <v>44013</v>
      </c>
      <c r="G108" s="1">
        <v>44013</v>
      </c>
      <c r="H108">
        <v>101</v>
      </c>
      <c r="I108">
        <v>5.4</v>
      </c>
      <c r="J108" t="str">
        <f t="shared" si="9"/>
        <v>Italian</v>
      </c>
      <c r="K108" t="s">
        <v>14</v>
      </c>
    </row>
    <row r="109" spans="1:11" x14ac:dyDescent="0.3">
      <c r="A109" s="2" t="s">
        <v>189</v>
      </c>
      <c r="B109" t="s">
        <v>190</v>
      </c>
      <c r="C109" t="str">
        <f t="shared" si="5"/>
        <v>Dec</v>
      </c>
      <c r="D109">
        <f t="shared" si="6"/>
        <v>2015</v>
      </c>
      <c r="E109">
        <f t="shared" si="7"/>
        <v>4</v>
      </c>
      <c r="F109" s="7">
        <f t="shared" si="8"/>
        <v>42342</v>
      </c>
      <c r="G109" s="1">
        <v>42342</v>
      </c>
      <c r="H109">
        <v>56</v>
      </c>
      <c r="I109">
        <v>5.5</v>
      </c>
      <c r="J109" t="str">
        <f t="shared" si="9"/>
        <v>English</v>
      </c>
      <c r="K109" t="s">
        <v>17</v>
      </c>
    </row>
    <row r="110" spans="1:11" x14ac:dyDescent="0.3">
      <c r="A110" s="2" t="s">
        <v>191</v>
      </c>
      <c r="B110" t="s">
        <v>192</v>
      </c>
      <c r="C110" t="str">
        <f t="shared" si="5"/>
        <v>Oct</v>
      </c>
      <c r="D110">
        <f t="shared" si="6"/>
        <v>2018</v>
      </c>
      <c r="E110">
        <f t="shared" si="7"/>
        <v>26</v>
      </c>
      <c r="F110" s="7">
        <f t="shared" si="8"/>
        <v>43399</v>
      </c>
      <c r="G110" s="1">
        <v>43399</v>
      </c>
      <c r="H110">
        <v>100</v>
      </c>
      <c r="I110">
        <v>5.5</v>
      </c>
      <c r="J110" t="str">
        <f t="shared" si="9"/>
        <v>English</v>
      </c>
      <c r="K110" t="s">
        <v>17</v>
      </c>
    </row>
    <row r="111" spans="1:11" x14ac:dyDescent="0.3">
      <c r="A111" s="2" t="s">
        <v>193</v>
      </c>
      <c r="B111" t="s">
        <v>10</v>
      </c>
      <c r="C111" t="str">
        <f t="shared" si="5"/>
        <v>Dec</v>
      </c>
      <c r="D111">
        <f t="shared" si="6"/>
        <v>2019</v>
      </c>
      <c r="E111">
        <f t="shared" si="7"/>
        <v>1</v>
      </c>
      <c r="F111" s="7">
        <f t="shared" si="8"/>
        <v>43800</v>
      </c>
      <c r="G111" s="1">
        <v>43800</v>
      </c>
      <c r="H111">
        <v>94</v>
      </c>
      <c r="I111">
        <v>5.5</v>
      </c>
      <c r="J111" t="str">
        <f t="shared" si="9"/>
        <v>Filipino</v>
      </c>
      <c r="K111" t="s">
        <v>45</v>
      </c>
    </row>
    <row r="112" spans="1:11" x14ac:dyDescent="0.3">
      <c r="A112" s="2" t="s">
        <v>194</v>
      </c>
      <c r="B112" t="s">
        <v>25</v>
      </c>
      <c r="C112" t="str">
        <f t="shared" si="5"/>
        <v>Apr</v>
      </c>
      <c r="D112">
        <f t="shared" si="6"/>
        <v>2021</v>
      </c>
      <c r="E112">
        <f t="shared" si="7"/>
        <v>28</v>
      </c>
      <c r="F112" s="7">
        <f t="shared" si="8"/>
        <v>44314</v>
      </c>
      <c r="G112" s="1">
        <v>44314</v>
      </c>
      <c r="H112">
        <v>94</v>
      </c>
      <c r="I112">
        <v>5.5</v>
      </c>
      <c r="J112" t="str">
        <f t="shared" si="9"/>
        <v>Portuguese</v>
      </c>
      <c r="K112" t="s">
        <v>42</v>
      </c>
    </row>
    <row r="113" spans="1:11" x14ac:dyDescent="0.3">
      <c r="A113" s="2" t="s">
        <v>195</v>
      </c>
      <c r="B113" t="s">
        <v>7</v>
      </c>
      <c r="C113" t="str">
        <f t="shared" si="5"/>
        <v>Oct</v>
      </c>
      <c r="D113">
        <f t="shared" si="6"/>
        <v>2019</v>
      </c>
      <c r="E113">
        <f t="shared" si="7"/>
        <v>1</v>
      </c>
      <c r="F113" s="7">
        <f t="shared" si="8"/>
        <v>43739</v>
      </c>
      <c r="G113" t="s">
        <v>196</v>
      </c>
      <c r="H113">
        <v>21</v>
      </c>
      <c r="I113">
        <v>5.5</v>
      </c>
      <c r="J113" t="str">
        <f t="shared" si="9"/>
        <v>English</v>
      </c>
      <c r="K113" t="s">
        <v>17</v>
      </c>
    </row>
    <row r="114" spans="1:11" x14ac:dyDescent="0.3">
      <c r="A114" s="2" t="s">
        <v>197</v>
      </c>
      <c r="B114" t="s">
        <v>25</v>
      </c>
      <c r="C114" t="str">
        <f t="shared" si="5"/>
        <v>Nov</v>
      </c>
      <c r="D114">
        <f t="shared" si="6"/>
        <v>2019</v>
      </c>
      <c r="E114">
        <f t="shared" si="7"/>
        <v>15</v>
      </c>
      <c r="F114" s="7">
        <f t="shared" si="8"/>
        <v>43784</v>
      </c>
      <c r="G114" s="1">
        <v>43784</v>
      </c>
      <c r="H114">
        <v>104</v>
      </c>
      <c r="I114">
        <v>5.5</v>
      </c>
      <c r="J114" t="str">
        <f t="shared" si="9"/>
        <v>Hindi</v>
      </c>
      <c r="K114" t="s">
        <v>20</v>
      </c>
    </row>
    <row r="115" spans="1:11" x14ac:dyDescent="0.3">
      <c r="A115" s="2" t="s">
        <v>198</v>
      </c>
      <c r="B115" t="s">
        <v>155</v>
      </c>
      <c r="C115" t="str">
        <f t="shared" si="5"/>
        <v>Feb</v>
      </c>
      <c r="D115">
        <f t="shared" si="6"/>
        <v>2019</v>
      </c>
      <c r="E115">
        <f t="shared" si="7"/>
        <v>8</v>
      </c>
      <c r="F115" s="7">
        <f t="shared" si="8"/>
        <v>43504</v>
      </c>
      <c r="G115" s="1">
        <v>43504</v>
      </c>
      <c r="H115">
        <v>63</v>
      </c>
      <c r="I115">
        <v>5.5</v>
      </c>
      <c r="J115" t="str">
        <f t="shared" si="9"/>
        <v>English</v>
      </c>
      <c r="K115" t="s">
        <v>17</v>
      </c>
    </row>
    <row r="116" spans="1:11" x14ac:dyDescent="0.3">
      <c r="A116" s="2" t="s">
        <v>199</v>
      </c>
      <c r="B116" t="s">
        <v>41</v>
      </c>
      <c r="C116" t="str">
        <f t="shared" si="5"/>
        <v>Apr</v>
      </c>
      <c r="D116">
        <f t="shared" si="6"/>
        <v>2020</v>
      </c>
      <c r="E116">
        <f t="shared" si="7"/>
        <v>10</v>
      </c>
      <c r="F116" s="7">
        <f t="shared" si="8"/>
        <v>43931</v>
      </c>
      <c r="G116" s="1">
        <v>43931</v>
      </c>
      <c r="H116">
        <v>100</v>
      </c>
      <c r="I116">
        <v>5.5</v>
      </c>
      <c r="J116" t="str">
        <f t="shared" si="9"/>
        <v>English</v>
      </c>
      <c r="K116" t="s">
        <v>17</v>
      </c>
    </row>
    <row r="117" spans="1:11" x14ac:dyDescent="0.3">
      <c r="A117" s="2" t="s">
        <v>200</v>
      </c>
      <c r="B117" t="s">
        <v>201</v>
      </c>
      <c r="C117" t="str">
        <f t="shared" si="5"/>
        <v>Feb</v>
      </c>
      <c r="D117">
        <f t="shared" si="6"/>
        <v>2018</v>
      </c>
      <c r="E117">
        <f t="shared" si="7"/>
        <v>23</v>
      </c>
      <c r="F117" s="7">
        <f t="shared" si="8"/>
        <v>43154</v>
      </c>
      <c r="G117" s="1">
        <v>43154</v>
      </c>
      <c r="H117">
        <v>126</v>
      </c>
      <c r="I117">
        <v>5.5</v>
      </c>
      <c r="J117" t="str">
        <f t="shared" si="9"/>
        <v>English</v>
      </c>
      <c r="K117" t="s">
        <v>17</v>
      </c>
    </row>
    <row r="118" spans="1:11" x14ac:dyDescent="0.3">
      <c r="A118" s="2" t="s">
        <v>202</v>
      </c>
      <c r="B118" t="s">
        <v>203</v>
      </c>
      <c r="C118" t="str">
        <f t="shared" si="5"/>
        <v>Oct</v>
      </c>
      <c r="D118">
        <f t="shared" si="6"/>
        <v>2020</v>
      </c>
      <c r="E118">
        <f t="shared" si="7"/>
        <v>2</v>
      </c>
      <c r="F118" s="7">
        <f t="shared" si="8"/>
        <v>44106</v>
      </c>
      <c r="G118" s="1">
        <v>44106</v>
      </c>
      <c r="H118">
        <v>106</v>
      </c>
      <c r="I118">
        <v>5.5</v>
      </c>
      <c r="J118" t="str">
        <f t="shared" si="9"/>
        <v>English</v>
      </c>
      <c r="K118" t="s">
        <v>17</v>
      </c>
    </row>
    <row r="119" spans="1:11" x14ac:dyDescent="0.3">
      <c r="A119" s="2" t="s">
        <v>204</v>
      </c>
      <c r="B119" t="s">
        <v>10</v>
      </c>
      <c r="C119" t="str">
        <f t="shared" si="5"/>
        <v>Feb</v>
      </c>
      <c r="D119">
        <f t="shared" si="6"/>
        <v>2021</v>
      </c>
      <c r="E119">
        <f t="shared" si="7"/>
        <v>11</v>
      </c>
      <c r="F119" s="7">
        <f t="shared" si="8"/>
        <v>44238</v>
      </c>
      <c r="G119" s="1">
        <v>44238</v>
      </c>
      <c r="H119">
        <v>86</v>
      </c>
      <c r="I119">
        <v>5.5</v>
      </c>
      <c r="J119" t="str">
        <f t="shared" si="9"/>
        <v>Swedish</v>
      </c>
      <c r="K119" t="s">
        <v>59</v>
      </c>
    </row>
    <row r="120" spans="1:11" x14ac:dyDescent="0.3">
      <c r="A120" s="2" t="s">
        <v>205</v>
      </c>
      <c r="B120" t="s">
        <v>206</v>
      </c>
      <c r="C120" t="str">
        <f t="shared" si="5"/>
        <v>Apr</v>
      </c>
      <c r="D120">
        <f t="shared" si="6"/>
        <v>2021</v>
      </c>
      <c r="E120">
        <f t="shared" si="7"/>
        <v>15</v>
      </c>
      <c r="F120" s="7">
        <f t="shared" si="8"/>
        <v>44301</v>
      </c>
      <c r="G120" s="1">
        <v>44301</v>
      </c>
      <c r="H120">
        <v>142</v>
      </c>
      <c r="I120">
        <v>5.5</v>
      </c>
      <c r="J120" t="str">
        <f t="shared" si="9"/>
        <v>Japanese</v>
      </c>
      <c r="K120" t="s">
        <v>61</v>
      </c>
    </row>
    <row r="121" spans="1:11" x14ac:dyDescent="0.3">
      <c r="A121" s="2" t="s">
        <v>207</v>
      </c>
      <c r="B121" t="s">
        <v>25</v>
      </c>
      <c r="C121" t="str">
        <f t="shared" si="5"/>
        <v>Jan</v>
      </c>
      <c r="D121">
        <f t="shared" si="6"/>
        <v>2018</v>
      </c>
      <c r="E121">
        <f t="shared" si="7"/>
        <v>19</v>
      </c>
      <c r="F121" s="7">
        <f t="shared" si="8"/>
        <v>43119</v>
      </c>
      <c r="G121" s="1">
        <v>43119</v>
      </c>
      <c r="H121">
        <v>108</v>
      </c>
      <c r="I121">
        <v>5.5</v>
      </c>
      <c r="J121" t="str">
        <f t="shared" si="9"/>
        <v>English</v>
      </c>
      <c r="K121" t="s">
        <v>17</v>
      </c>
    </row>
    <row r="122" spans="1:11" x14ac:dyDescent="0.3">
      <c r="A122" s="2" t="s">
        <v>208</v>
      </c>
      <c r="B122" t="s">
        <v>153</v>
      </c>
      <c r="C122" t="str">
        <f t="shared" si="5"/>
        <v>Feb</v>
      </c>
      <c r="D122">
        <f t="shared" si="6"/>
        <v>2018</v>
      </c>
      <c r="E122">
        <f t="shared" si="7"/>
        <v>4</v>
      </c>
      <c r="F122" s="7">
        <f t="shared" si="8"/>
        <v>43135</v>
      </c>
      <c r="G122" s="1">
        <v>43135</v>
      </c>
      <c r="H122">
        <v>102</v>
      </c>
      <c r="I122">
        <v>5.5</v>
      </c>
      <c r="J122" t="str">
        <f t="shared" si="9"/>
        <v>English</v>
      </c>
      <c r="K122" t="s">
        <v>17</v>
      </c>
    </row>
    <row r="123" spans="1:11" x14ac:dyDescent="0.3">
      <c r="A123" s="2" t="s">
        <v>209</v>
      </c>
      <c r="B123" t="s">
        <v>41</v>
      </c>
      <c r="C123" t="str">
        <f t="shared" si="5"/>
        <v>Nov</v>
      </c>
      <c r="D123">
        <f t="shared" si="6"/>
        <v>2019</v>
      </c>
      <c r="E123">
        <f t="shared" si="7"/>
        <v>21</v>
      </c>
      <c r="F123" s="7">
        <f t="shared" si="8"/>
        <v>43790</v>
      </c>
      <c r="G123" s="1">
        <v>43790</v>
      </c>
      <c r="H123">
        <v>92</v>
      </c>
      <c r="I123">
        <v>5.5</v>
      </c>
      <c r="J123" t="str">
        <f t="shared" si="9"/>
        <v>English</v>
      </c>
      <c r="K123" t="s">
        <v>17</v>
      </c>
    </row>
    <row r="124" spans="1:11" x14ac:dyDescent="0.3">
      <c r="A124" s="2" t="s">
        <v>210</v>
      </c>
      <c r="B124" t="s">
        <v>211</v>
      </c>
      <c r="C124" t="str">
        <f t="shared" si="5"/>
        <v>Jul</v>
      </c>
      <c r="D124">
        <f t="shared" si="6"/>
        <v>2018</v>
      </c>
      <c r="E124">
        <f t="shared" si="7"/>
        <v>6</v>
      </c>
      <c r="F124" s="7">
        <f t="shared" si="8"/>
        <v>43287</v>
      </c>
      <c r="G124" s="1">
        <v>43287</v>
      </c>
      <c r="H124">
        <v>83</v>
      </c>
      <c r="I124">
        <v>5.5</v>
      </c>
      <c r="J124" t="str">
        <f t="shared" si="9"/>
        <v>English</v>
      </c>
      <c r="K124" t="s">
        <v>17</v>
      </c>
    </row>
    <row r="125" spans="1:11" x14ac:dyDescent="0.3">
      <c r="A125" s="2" t="s">
        <v>212</v>
      </c>
      <c r="B125" t="s">
        <v>213</v>
      </c>
      <c r="C125" t="str">
        <f t="shared" si="5"/>
        <v>Aug</v>
      </c>
      <c r="D125">
        <f t="shared" si="6"/>
        <v>2018</v>
      </c>
      <c r="E125">
        <f t="shared" si="7"/>
        <v>10</v>
      </c>
      <c r="F125" s="7">
        <f t="shared" si="8"/>
        <v>43322</v>
      </c>
      <c r="G125" s="1">
        <v>43322</v>
      </c>
      <c r="H125">
        <v>94</v>
      </c>
      <c r="I125">
        <v>5.5</v>
      </c>
      <c r="J125" t="str">
        <f t="shared" si="9"/>
        <v>English</v>
      </c>
      <c r="K125" t="s">
        <v>17</v>
      </c>
    </row>
    <row r="126" spans="1:11" x14ac:dyDescent="0.3">
      <c r="A126" s="2" t="s">
        <v>214</v>
      </c>
      <c r="B126" t="s">
        <v>25</v>
      </c>
      <c r="C126" t="str">
        <f t="shared" si="5"/>
        <v>Apr</v>
      </c>
      <c r="D126">
        <f t="shared" si="6"/>
        <v>2019</v>
      </c>
      <c r="E126">
        <f t="shared" si="7"/>
        <v>5</v>
      </c>
      <c r="F126" s="7">
        <f t="shared" si="8"/>
        <v>43560</v>
      </c>
      <c r="G126" s="1">
        <v>43560</v>
      </c>
      <c r="H126">
        <v>92</v>
      </c>
      <c r="I126">
        <v>5.5</v>
      </c>
      <c r="J126" t="str">
        <f t="shared" si="9"/>
        <v>English</v>
      </c>
      <c r="K126" t="s">
        <v>17</v>
      </c>
    </row>
    <row r="127" spans="1:11" x14ac:dyDescent="0.3">
      <c r="A127" s="2" t="s">
        <v>215</v>
      </c>
      <c r="B127" t="s">
        <v>25</v>
      </c>
      <c r="C127" t="str">
        <f t="shared" si="5"/>
        <v>May</v>
      </c>
      <c r="D127">
        <f t="shared" si="6"/>
        <v>2019</v>
      </c>
      <c r="E127">
        <f t="shared" si="7"/>
        <v>10</v>
      </c>
      <c r="F127" s="7">
        <f t="shared" si="8"/>
        <v>43595</v>
      </c>
      <c r="G127" s="1">
        <v>43595</v>
      </c>
      <c r="H127">
        <v>103</v>
      </c>
      <c r="I127">
        <v>5.5</v>
      </c>
      <c r="J127" t="str">
        <f t="shared" si="9"/>
        <v>English</v>
      </c>
      <c r="K127" t="s">
        <v>17</v>
      </c>
    </row>
    <row r="128" spans="1:11" x14ac:dyDescent="0.3">
      <c r="A128" s="2" t="s">
        <v>216</v>
      </c>
      <c r="B128" t="s">
        <v>213</v>
      </c>
      <c r="C128" t="str">
        <f t="shared" si="5"/>
        <v>Oct</v>
      </c>
      <c r="D128">
        <f t="shared" si="6"/>
        <v>2017</v>
      </c>
      <c r="E128">
        <f t="shared" si="7"/>
        <v>12</v>
      </c>
      <c r="F128" s="7">
        <f t="shared" si="8"/>
        <v>43020</v>
      </c>
      <c r="G128" s="1">
        <v>43020</v>
      </c>
      <c r="H128">
        <v>89</v>
      </c>
      <c r="I128">
        <v>5.6</v>
      </c>
      <c r="J128" t="str">
        <f t="shared" si="9"/>
        <v>Spanish</v>
      </c>
      <c r="K128" t="s">
        <v>63</v>
      </c>
    </row>
    <row r="129" spans="1:11" x14ac:dyDescent="0.3">
      <c r="A129" s="2" t="s">
        <v>217</v>
      </c>
      <c r="B129" t="s">
        <v>25</v>
      </c>
      <c r="C129" t="str">
        <f t="shared" si="5"/>
        <v>Jul</v>
      </c>
      <c r="D129">
        <f t="shared" si="6"/>
        <v>2016</v>
      </c>
      <c r="E129">
        <f t="shared" si="7"/>
        <v>7</v>
      </c>
      <c r="F129" s="7">
        <f t="shared" si="8"/>
        <v>42558</v>
      </c>
      <c r="G129" s="1">
        <v>42558</v>
      </c>
      <c r="H129">
        <v>95</v>
      </c>
      <c r="I129">
        <v>5.6</v>
      </c>
      <c r="J129" t="str">
        <f t="shared" si="9"/>
        <v>English</v>
      </c>
      <c r="K129" t="s">
        <v>17</v>
      </c>
    </row>
    <row r="130" spans="1:11" x14ac:dyDescent="0.3">
      <c r="A130" s="2" t="s">
        <v>218</v>
      </c>
      <c r="B130" t="s">
        <v>158</v>
      </c>
      <c r="C130" t="str">
        <f t="shared" si="5"/>
        <v>Jan</v>
      </c>
      <c r="D130">
        <f t="shared" si="6"/>
        <v>2021</v>
      </c>
      <c r="E130">
        <f t="shared" si="7"/>
        <v>15</v>
      </c>
      <c r="F130" s="7">
        <f t="shared" si="8"/>
        <v>44211</v>
      </c>
      <c r="G130" s="1">
        <v>44211</v>
      </c>
      <c r="H130">
        <v>103</v>
      </c>
      <c r="I130">
        <v>5.6</v>
      </c>
      <c r="J130" t="str">
        <f t="shared" si="9"/>
        <v>Portuguese</v>
      </c>
      <c r="K130" t="s">
        <v>42</v>
      </c>
    </row>
    <row r="131" spans="1:11" x14ac:dyDescent="0.3">
      <c r="A131" s="2" t="s">
        <v>219</v>
      </c>
      <c r="B131" t="s">
        <v>41</v>
      </c>
      <c r="C131" t="str">
        <f t="shared" ref="C131:C194" si="10">TEXT(F131,"mmm")</f>
        <v>Aug</v>
      </c>
      <c r="D131">
        <f t="shared" ref="D131:D194" si="11">YEAR($F131)</f>
        <v>2019</v>
      </c>
      <c r="E131">
        <f t="shared" ref="E131:E194" si="12">DAY(F131)</f>
        <v>29</v>
      </c>
      <c r="F131" s="7">
        <f t="shared" ref="F131:F194" si="13">IFERROR(DATE(RIGHT(G131,4),MONTH(INT("1"&amp;"-"&amp;LEFT(G131,3))),MID(G131,FIND(" ",G131,1),FIND(".",G131,1)-FIND(" ",G131,1)-1)),G131)</f>
        <v>43706</v>
      </c>
      <c r="G131" s="1">
        <v>43706</v>
      </c>
      <c r="H131">
        <v>97</v>
      </c>
      <c r="I131">
        <v>5.6</v>
      </c>
      <c r="J131" t="str">
        <f t="shared" ref="J131:J194" si="14">IFERROR(LEFT($K131,FIND("/",$K131,1)-1),K131)</f>
        <v>English</v>
      </c>
      <c r="K131" t="s">
        <v>17</v>
      </c>
    </row>
    <row r="132" spans="1:11" x14ac:dyDescent="0.3">
      <c r="A132" s="2" t="s">
        <v>220</v>
      </c>
      <c r="B132" t="s">
        <v>10</v>
      </c>
      <c r="C132" t="str">
        <f t="shared" si="10"/>
        <v>Sep</v>
      </c>
      <c r="D132">
        <f t="shared" si="11"/>
        <v>2018</v>
      </c>
      <c r="E132">
        <f t="shared" si="12"/>
        <v>28</v>
      </c>
      <c r="F132" s="7">
        <f t="shared" si="13"/>
        <v>43371</v>
      </c>
      <c r="G132" s="1">
        <v>43371</v>
      </c>
      <c r="H132">
        <v>125</v>
      </c>
      <c r="I132">
        <v>5.6</v>
      </c>
      <c r="J132" t="str">
        <f t="shared" si="14"/>
        <v>English</v>
      </c>
      <c r="K132" t="s">
        <v>17</v>
      </c>
    </row>
    <row r="133" spans="1:11" x14ac:dyDescent="0.3">
      <c r="A133" s="2" t="s">
        <v>221</v>
      </c>
      <c r="B133" t="s">
        <v>41</v>
      </c>
      <c r="C133" t="str">
        <f t="shared" si="10"/>
        <v>Sep</v>
      </c>
      <c r="D133">
        <f t="shared" si="11"/>
        <v>2020</v>
      </c>
      <c r="E133">
        <f t="shared" si="12"/>
        <v>3</v>
      </c>
      <c r="F133" s="7">
        <f t="shared" si="13"/>
        <v>44077</v>
      </c>
      <c r="G133" s="1">
        <v>44077</v>
      </c>
      <c r="H133">
        <v>91</v>
      </c>
      <c r="I133">
        <v>5.6</v>
      </c>
      <c r="J133" t="str">
        <f t="shared" si="14"/>
        <v>English</v>
      </c>
      <c r="K133" t="s">
        <v>17</v>
      </c>
    </row>
    <row r="134" spans="1:11" x14ac:dyDescent="0.3">
      <c r="A134" s="2" t="s">
        <v>222</v>
      </c>
      <c r="B134" t="s">
        <v>223</v>
      </c>
      <c r="C134" t="str">
        <f t="shared" si="10"/>
        <v>Jun</v>
      </c>
      <c r="D134">
        <f t="shared" si="11"/>
        <v>2020</v>
      </c>
      <c r="E134">
        <f t="shared" si="12"/>
        <v>19</v>
      </c>
      <c r="F134" s="7">
        <f t="shared" si="13"/>
        <v>44001</v>
      </c>
      <c r="G134" s="1">
        <v>44001</v>
      </c>
      <c r="H134">
        <v>90</v>
      </c>
      <c r="I134">
        <v>5.6</v>
      </c>
      <c r="J134" t="str">
        <f t="shared" si="14"/>
        <v>Turkish</v>
      </c>
      <c r="K134" t="s">
        <v>23</v>
      </c>
    </row>
    <row r="135" spans="1:11" x14ac:dyDescent="0.3">
      <c r="A135" s="2" t="s">
        <v>224</v>
      </c>
      <c r="B135" t="s">
        <v>155</v>
      </c>
      <c r="C135" t="str">
        <f t="shared" si="10"/>
        <v>Oct</v>
      </c>
      <c r="D135">
        <f t="shared" si="11"/>
        <v>2020</v>
      </c>
      <c r="E135">
        <f t="shared" si="12"/>
        <v>27</v>
      </c>
      <c r="F135" s="7">
        <f t="shared" si="13"/>
        <v>44131</v>
      </c>
      <c r="G135" s="1">
        <v>44131</v>
      </c>
      <c r="H135">
        <v>49</v>
      </c>
      <c r="I135">
        <v>5.6</v>
      </c>
      <c r="J135" t="str">
        <f t="shared" si="14"/>
        <v>English</v>
      </c>
      <c r="K135" t="s">
        <v>17</v>
      </c>
    </row>
    <row r="136" spans="1:11" x14ac:dyDescent="0.3">
      <c r="A136" s="2" t="s">
        <v>225</v>
      </c>
      <c r="B136" t="s">
        <v>158</v>
      </c>
      <c r="C136" t="str">
        <f t="shared" si="10"/>
        <v>Jan</v>
      </c>
      <c r="D136">
        <f t="shared" si="11"/>
        <v>2019</v>
      </c>
      <c r="E136">
        <f t="shared" si="12"/>
        <v>11</v>
      </c>
      <c r="F136" s="7">
        <f t="shared" si="13"/>
        <v>43476</v>
      </c>
      <c r="G136" s="1">
        <v>43476</v>
      </c>
      <c r="H136">
        <v>98</v>
      </c>
      <c r="I136">
        <v>5.6</v>
      </c>
      <c r="J136" t="str">
        <f t="shared" si="14"/>
        <v>English</v>
      </c>
      <c r="K136" t="s">
        <v>17</v>
      </c>
    </row>
    <row r="137" spans="1:11" x14ac:dyDescent="0.3">
      <c r="A137" s="2" t="s">
        <v>226</v>
      </c>
      <c r="B137" t="s">
        <v>133</v>
      </c>
      <c r="C137" t="str">
        <f t="shared" si="10"/>
        <v>Feb</v>
      </c>
      <c r="D137">
        <f t="shared" si="11"/>
        <v>2021</v>
      </c>
      <c r="E137">
        <f t="shared" si="12"/>
        <v>5</v>
      </c>
      <c r="F137" s="7">
        <f t="shared" si="13"/>
        <v>44232</v>
      </c>
      <c r="G137" s="1">
        <v>44232</v>
      </c>
      <c r="H137">
        <v>107</v>
      </c>
      <c r="I137">
        <v>5.6</v>
      </c>
      <c r="J137" t="str">
        <f t="shared" si="14"/>
        <v>Italian</v>
      </c>
      <c r="K137" t="s">
        <v>14</v>
      </c>
    </row>
    <row r="138" spans="1:11" x14ac:dyDescent="0.3">
      <c r="A138" s="2" t="s">
        <v>227</v>
      </c>
      <c r="B138" t="s">
        <v>153</v>
      </c>
      <c r="C138" t="str">
        <f t="shared" si="10"/>
        <v>Dec</v>
      </c>
      <c r="D138">
        <f t="shared" si="11"/>
        <v>2020</v>
      </c>
      <c r="E138">
        <f t="shared" si="12"/>
        <v>23</v>
      </c>
      <c r="F138" s="7">
        <f t="shared" si="13"/>
        <v>44188</v>
      </c>
      <c r="G138" s="1">
        <v>44188</v>
      </c>
      <c r="H138">
        <v>118</v>
      </c>
      <c r="I138">
        <v>5.6</v>
      </c>
      <c r="J138" t="str">
        <f t="shared" si="14"/>
        <v>English</v>
      </c>
      <c r="K138" t="s">
        <v>17</v>
      </c>
    </row>
    <row r="139" spans="1:11" x14ac:dyDescent="0.3">
      <c r="A139" s="2" t="s">
        <v>228</v>
      </c>
      <c r="B139" t="s">
        <v>10</v>
      </c>
      <c r="C139" t="str">
        <f t="shared" si="10"/>
        <v>Sep</v>
      </c>
      <c r="D139">
        <f t="shared" si="11"/>
        <v>2020</v>
      </c>
      <c r="E139">
        <f t="shared" si="12"/>
        <v>16</v>
      </c>
      <c r="F139" s="7">
        <f t="shared" si="13"/>
        <v>44090</v>
      </c>
      <c r="G139" s="1">
        <v>44090</v>
      </c>
      <c r="H139">
        <v>94</v>
      </c>
      <c r="I139">
        <v>5.6</v>
      </c>
      <c r="J139" t="str">
        <f t="shared" si="14"/>
        <v>Spanish</v>
      </c>
      <c r="K139" t="s">
        <v>11</v>
      </c>
    </row>
    <row r="140" spans="1:11" x14ac:dyDescent="0.3">
      <c r="A140" s="2" t="s">
        <v>229</v>
      </c>
      <c r="B140" t="s">
        <v>25</v>
      </c>
      <c r="C140" t="str">
        <f t="shared" si="10"/>
        <v>Aug</v>
      </c>
      <c r="D140">
        <f t="shared" si="11"/>
        <v>2020</v>
      </c>
      <c r="E140">
        <f t="shared" si="12"/>
        <v>21</v>
      </c>
      <c r="F140" s="7">
        <f t="shared" si="13"/>
        <v>44064</v>
      </c>
      <c r="G140" s="1">
        <v>44064</v>
      </c>
      <c r="H140">
        <v>103</v>
      </c>
      <c r="I140">
        <v>5.6</v>
      </c>
      <c r="J140" t="str">
        <f t="shared" si="14"/>
        <v>English</v>
      </c>
      <c r="K140" t="s">
        <v>17</v>
      </c>
    </row>
    <row r="141" spans="1:11" x14ac:dyDescent="0.3">
      <c r="A141" s="2" t="s">
        <v>230</v>
      </c>
      <c r="B141" t="s">
        <v>231</v>
      </c>
      <c r="C141" t="str">
        <f t="shared" si="10"/>
        <v>Oct</v>
      </c>
      <c r="D141">
        <f t="shared" si="11"/>
        <v>2020</v>
      </c>
      <c r="E141">
        <f t="shared" si="12"/>
        <v>2</v>
      </c>
      <c r="F141" s="7">
        <f t="shared" si="13"/>
        <v>44106</v>
      </c>
      <c r="G141" s="1">
        <v>44106</v>
      </c>
      <c r="H141">
        <v>86</v>
      </c>
      <c r="I141">
        <v>5.6</v>
      </c>
      <c r="J141" t="str">
        <f t="shared" si="14"/>
        <v>English</v>
      </c>
      <c r="K141" t="s">
        <v>17</v>
      </c>
    </row>
    <row r="142" spans="1:11" x14ac:dyDescent="0.3">
      <c r="A142" s="2" t="s">
        <v>232</v>
      </c>
      <c r="B142" t="s">
        <v>7</v>
      </c>
      <c r="C142" t="str">
        <f t="shared" si="10"/>
        <v>Apr</v>
      </c>
      <c r="D142">
        <f t="shared" si="11"/>
        <v>2021</v>
      </c>
      <c r="E142">
        <f t="shared" si="12"/>
        <v>14</v>
      </c>
      <c r="F142" s="7">
        <f t="shared" si="13"/>
        <v>44300</v>
      </c>
      <c r="G142" s="1">
        <v>44300</v>
      </c>
      <c r="H142">
        <v>83</v>
      </c>
      <c r="I142">
        <v>5.6</v>
      </c>
      <c r="J142" t="str">
        <f t="shared" si="14"/>
        <v>English</v>
      </c>
      <c r="K142" t="s">
        <v>17</v>
      </c>
    </row>
    <row r="143" spans="1:11" x14ac:dyDescent="0.3">
      <c r="A143" s="2" t="s">
        <v>233</v>
      </c>
      <c r="B143" t="s">
        <v>234</v>
      </c>
      <c r="C143" t="str">
        <f t="shared" si="10"/>
        <v>Mar</v>
      </c>
      <c r="D143">
        <f t="shared" si="11"/>
        <v>2021</v>
      </c>
      <c r="E143">
        <f t="shared" si="12"/>
        <v>26</v>
      </c>
      <c r="F143" s="7">
        <f t="shared" si="13"/>
        <v>44281</v>
      </c>
      <c r="G143" s="1">
        <v>44281</v>
      </c>
      <c r="H143">
        <v>97</v>
      </c>
      <c r="I143">
        <v>5.7</v>
      </c>
      <c r="J143" t="str">
        <f t="shared" si="14"/>
        <v>English</v>
      </c>
      <c r="K143" t="s">
        <v>17</v>
      </c>
    </row>
    <row r="144" spans="1:11" x14ac:dyDescent="0.3">
      <c r="A144" s="2" t="s">
        <v>235</v>
      </c>
      <c r="B144" t="s">
        <v>236</v>
      </c>
      <c r="C144" t="str">
        <f t="shared" si="10"/>
        <v>Mar</v>
      </c>
      <c r="D144">
        <f t="shared" si="11"/>
        <v>2021</v>
      </c>
      <c r="E144">
        <f t="shared" si="12"/>
        <v>25</v>
      </c>
      <c r="F144" s="7">
        <f t="shared" si="13"/>
        <v>44280</v>
      </c>
      <c r="G144" s="1">
        <v>44280</v>
      </c>
      <c r="H144">
        <v>99</v>
      </c>
      <c r="I144">
        <v>5.7</v>
      </c>
      <c r="J144" t="str">
        <f t="shared" si="14"/>
        <v>Italian</v>
      </c>
      <c r="K144" t="s">
        <v>14</v>
      </c>
    </row>
    <row r="145" spans="1:11" x14ac:dyDescent="0.3">
      <c r="A145" s="2" t="s">
        <v>237</v>
      </c>
      <c r="B145" t="s">
        <v>133</v>
      </c>
      <c r="C145" t="str">
        <f t="shared" si="10"/>
        <v>Dec</v>
      </c>
      <c r="D145">
        <f t="shared" si="11"/>
        <v>2017</v>
      </c>
      <c r="E145">
        <f t="shared" si="12"/>
        <v>15</v>
      </c>
      <c r="F145" s="7">
        <f t="shared" si="13"/>
        <v>43084</v>
      </c>
      <c r="G145" s="1">
        <v>43084</v>
      </c>
      <c r="H145">
        <v>104</v>
      </c>
      <c r="I145">
        <v>5.7</v>
      </c>
      <c r="J145" t="str">
        <f t="shared" si="14"/>
        <v>English</v>
      </c>
      <c r="K145" t="s">
        <v>17</v>
      </c>
    </row>
    <row r="146" spans="1:11" x14ac:dyDescent="0.3">
      <c r="A146" s="2" t="s">
        <v>238</v>
      </c>
      <c r="B146" t="s">
        <v>239</v>
      </c>
      <c r="C146" t="str">
        <f t="shared" si="10"/>
        <v>Sep</v>
      </c>
      <c r="D146">
        <f t="shared" si="11"/>
        <v>2020</v>
      </c>
      <c r="E146">
        <f t="shared" si="12"/>
        <v>11</v>
      </c>
      <c r="F146" s="7">
        <f t="shared" si="13"/>
        <v>44085</v>
      </c>
      <c r="G146" s="1">
        <v>44085</v>
      </c>
      <c r="H146">
        <v>102</v>
      </c>
      <c r="I146">
        <v>5.7</v>
      </c>
      <c r="J146" t="str">
        <f t="shared" si="14"/>
        <v>Spanish</v>
      </c>
      <c r="K146" t="s">
        <v>11</v>
      </c>
    </row>
    <row r="147" spans="1:11" x14ac:dyDescent="0.3">
      <c r="A147" s="2" t="s">
        <v>240</v>
      </c>
      <c r="B147" t="s">
        <v>241</v>
      </c>
      <c r="C147" t="str">
        <f t="shared" si="10"/>
        <v>Dec</v>
      </c>
      <c r="D147">
        <f t="shared" si="11"/>
        <v>2017</v>
      </c>
      <c r="E147">
        <f t="shared" si="12"/>
        <v>8</v>
      </c>
      <c r="F147" s="7">
        <f t="shared" si="13"/>
        <v>43077</v>
      </c>
      <c r="G147" s="1">
        <v>43077</v>
      </c>
      <c r="H147">
        <v>89</v>
      </c>
      <c r="I147">
        <v>5.7</v>
      </c>
      <c r="J147" t="str">
        <f t="shared" si="14"/>
        <v>English</v>
      </c>
      <c r="K147" t="s">
        <v>17</v>
      </c>
    </row>
    <row r="148" spans="1:11" x14ac:dyDescent="0.3">
      <c r="A148" s="2" t="s">
        <v>242</v>
      </c>
      <c r="B148" t="s">
        <v>84</v>
      </c>
      <c r="C148" t="str">
        <f t="shared" si="10"/>
        <v>Oct</v>
      </c>
      <c r="D148">
        <f t="shared" si="11"/>
        <v>2019</v>
      </c>
      <c r="E148">
        <f t="shared" si="12"/>
        <v>18</v>
      </c>
      <c r="F148" s="7">
        <f t="shared" si="13"/>
        <v>43756</v>
      </c>
      <c r="G148" s="1">
        <v>43756</v>
      </c>
      <c r="H148">
        <v>98</v>
      </c>
      <c r="I148">
        <v>5.7</v>
      </c>
      <c r="J148" t="str">
        <f t="shared" si="14"/>
        <v>English</v>
      </c>
      <c r="K148" t="s">
        <v>17</v>
      </c>
    </row>
    <row r="149" spans="1:11" x14ac:dyDescent="0.3">
      <c r="A149" s="2" t="s">
        <v>243</v>
      </c>
      <c r="B149" t="s">
        <v>41</v>
      </c>
      <c r="C149" t="str">
        <f t="shared" si="10"/>
        <v>Oct</v>
      </c>
      <c r="D149">
        <f t="shared" si="11"/>
        <v>2020</v>
      </c>
      <c r="E149">
        <f t="shared" si="12"/>
        <v>9</v>
      </c>
      <c r="F149" s="7">
        <f t="shared" si="13"/>
        <v>44113</v>
      </c>
      <c r="G149" s="1">
        <v>44113</v>
      </c>
      <c r="H149">
        <v>125</v>
      </c>
      <c r="I149">
        <v>5.7</v>
      </c>
      <c r="J149" t="str">
        <f t="shared" si="14"/>
        <v>Hindi</v>
      </c>
      <c r="K149" t="s">
        <v>20</v>
      </c>
    </row>
    <row r="150" spans="1:11" x14ac:dyDescent="0.3">
      <c r="A150" s="2" t="s">
        <v>244</v>
      </c>
      <c r="B150" t="s">
        <v>38</v>
      </c>
      <c r="C150" t="str">
        <f t="shared" si="10"/>
        <v>May</v>
      </c>
      <c r="D150">
        <f t="shared" si="11"/>
        <v>2019</v>
      </c>
      <c r="E150">
        <f t="shared" si="12"/>
        <v>16</v>
      </c>
      <c r="F150" s="7">
        <f t="shared" si="13"/>
        <v>43601</v>
      </c>
      <c r="G150" s="1">
        <v>43601</v>
      </c>
      <c r="H150">
        <v>89</v>
      </c>
      <c r="I150">
        <v>5.7</v>
      </c>
      <c r="J150" t="str">
        <f t="shared" si="14"/>
        <v>English</v>
      </c>
      <c r="K150" t="s">
        <v>17</v>
      </c>
    </row>
    <row r="151" spans="1:11" x14ac:dyDescent="0.3">
      <c r="A151" s="2" t="s">
        <v>245</v>
      </c>
      <c r="B151" t="s">
        <v>25</v>
      </c>
      <c r="C151" t="str">
        <f t="shared" si="10"/>
        <v>Jan</v>
      </c>
      <c r="D151">
        <f t="shared" si="11"/>
        <v>2019</v>
      </c>
      <c r="E151">
        <f t="shared" si="12"/>
        <v>4</v>
      </c>
      <c r="F151" s="7">
        <f t="shared" si="13"/>
        <v>43469</v>
      </c>
      <c r="G151" s="1">
        <v>43469</v>
      </c>
      <c r="H151">
        <v>94</v>
      </c>
      <c r="I151">
        <v>5.7</v>
      </c>
      <c r="J151" t="str">
        <f t="shared" si="14"/>
        <v>English</v>
      </c>
      <c r="K151" t="s">
        <v>17</v>
      </c>
    </row>
    <row r="152" spans="1:11" x14ac:dyDescent="0.3">
      <c r="A152" s="2" t="s">
        <v>246</v>
      </c>
      <c r="B152" t="s">
        <v>247</v>
      </c>
      <c r="C152" t="str">
        <f t="shared" si="10"/>
        <v>Sep</v>
      </c>
      <c r="D152">
        <f t="shared" si="11"/>
        <v>2017</v>
      </c>
      <c r="E152">
        <f t="shared" si="12"/>
        <v>1</v>
      </c>
      <c r="F152" s="7">
        <f t="shared" si="13"/>
        <v>42979</v>
      </c>
      <c r="G152" s="1">
        <v>42979</v>
      </c>
      <c r="H152">
        <v>94</v>
      </c>
      <c r="I152">
        <v>5.7</v>
      </c>
      <c r="J152" t="str">
        <f t="shared" si="14"/>
        <v>English</v>
      </c>
      <c r="K152" t="s">
        <v>17</v>
      </c>
    </row>
    <row r="153" spans="1:11" x14ac:dyDescent="0.3">
      <c r="A153" s="2" t="s">
        <v>248</v>
      </c>
      <c r="B153" t="s">
        <v>7</v>
      </c>
      <c r="C153" t="str">
        <f t="shared" si="10"/>
        <v>Jun</v>
      </c>
      <c r="D153">
        <f t="shared" si="11"/>
        <v>2020</v>
      </c>
      <c r="E153">
        <f t="shared" si="12"/>
        <v>18</v>
      </c>
      <c r="F153" s="7">
        <f t="shared" si="13"/>
        <v>44000</v>
      </c>
      <c r="G153" s="1">
        <v>44000</v>
      </c>
      <c r="H153">
        <v>85</v>
      </c>
      <c r="I153">
        <v>5.7</v>
      </c>
      <c r="J153" t="str">
        <f t="shared" si="14"/>
        <v>Thai</v>
      </c>
      <c r="K153" t="s">
        <v>57</v>
      </c>
    </row>
    <row r="154" spans="1:11" x14ac:dyDescent="0.3">
      <c r="A154" s="2" t="s">
        <v>249</v>
      </c>
      <c r="B154" t="s">
        <v>7</v>
      </c>
      <c r="C154" t="str">
        <f t="shared" si="10"/>
        <v>Dec</v>
      </c>
      <c r="D154">
        <f t="shared" si="11"/>
        <v>2018</v>
      </c>
      <c r="E154">
        <f t="shared" si="12"/>
        <v>12</v>
      </c>
      <c r="F154" s="7">
        <f t="shared" si="13"/>
        <v>43446</v>
      </c>
      <c r="G154" s="1">
        <v>43446</v>
      </c>
      <c r="H154">
        <v>34</v>
      </c>
      <c r="I154">
        <v>5.7</v>
      </c>
      <c r="J154" t="str">
        <f t="shared" si="14"/>
        <v>English</v>
      </c>
      <c r="K154" t="s">
        <v>17</v>
      </c>
    </row>
    <row r="155" spans="1:11" x14ac:dyDescent="0.3">
      <c r="A155" s="2" t="s">
        <v>250</v>
      </c>
      <c r="B155" t="s">
        <v>22</v>
      </c>
      <c r="C155" t="str">
        <f t="shared" si="10"/>
        <v>Jul</v>
      </c>
      <c r="D155">
        <f t="shared" si="11"/>
        <v>2019</v>
      </c>
      <c r="E155">
        <f t="shared" si="12"/>
        <v>12</v>
      </c>
      <c r="F155" s="7">
        <f t="shared" si="13"/>
        <v>43658</v>
      </c>
      <c r="G155" s="1">
        <v>43658</v>
      </c>
      <c r="H155">
        <v>86</v>
      </c>
      <c r="I155">
        <v>5.7</v>
      </c>
      <c r="J155" t="str">
        <f t="shared" si="14"/>
        <v>English</v>
      </c>
      <c r="K155" t="s">
        <v>17</v>
      </c>
    </row>
    <row r="156" spans="1:11" x14ac:dyDescent="0.3">
      <c r="A156" s="2" t="s">
        <v>251</v>
      </c>
      <c r="B156" t="s">
        <v>10</v>
      </c>
      <c r="C156" t="str">
        <f t="shared" si="10"/>
        <v>Apr</v>
      </c>
      <c r="D156">
        <f t="shared" si="11"/>
        <v>2021</v>
      </c>
      <c r="E156">
        <f t="shared" si="12"/>
        <v>14</v>
      </c>
      <c r="F156" s="7">
        <f t="shared" si="13"/>
        <v>44300</v>
      </c>
      <c r="G156" s="1">
        <v>44300</v>
      </c>
      <c r="H156">
        <v>91</v>
      </c>
      <c r="I156">
        <v>5.7</v>
      </c>
      <c r="J156" t="str">
        <f t="shared" si="14"/>
        <v>Polish</v>
      </c>
      <c r="K156" t="s">
        <v>49</v>
      </c>
    </row>
    <row r="157" spans="1:11" x14ac:dyDescent="0.3">
      <c r="A157" s="2" t="s">
        <v>252</v>
      </c>
      <c r="B157" t="s">
        <v>44</v>
      </c>
      <c r="C157" t="str">
        <f t="shared" si="10"/>
        <v>May</v>
      </c>
      <c r="D157">
        <f t="shared" si="11"/>
        <v>2016</v>
      </c>
      <c r="E157">
        <f t="shared" si="12"/>
        <v>27</v>
      </c>
      <c r="F157" s="7">
        <f t="shared" si="13"/>
        <v>42517</v>
      </c>
      <c r="G157" s="1">
        <v>42517</v>
      </c>
      <c r="H157">
        <v>108</v>
      </c>
      <c r="I157">
        <v>5.7</v>
      </c>
      <c r="J157" t="str">
        <f t="shared" si="14"/>
        <v>English</v>
      </c>
      <c r="K157" t="s">
        <v>17</v>
      </c>
    </row>
    <row r="158" spans="1:11" x14ac:dyDescent="0.3">
      <c r="A158" s="2" t="s">
        <v>253</v>
      </c>
      <c r="B158" t="s">
        <v>41</v>
      </c>
      <c r="C158" t="str">
        <f t="shared" si="10"/>
        <v>Nov</v>
      </c>
      <c r="D158">
        <f t="shared" si="11"/>
        <v>2018</v>
      </c>
      <c r="E158">
        <f t="shared" si="12"/>
        <v>2</v>
      </c>
      <c r="F158" s="7">
        <f t="shared" si="13"/>
        <v>43406</v>
      </c>
      <c r="G158" s="1">
        <v>43406</v>
      </c>
      <c r="H158">
        <v>95</v>
      </c>
      <c r="I158">
        <v>5.7</v>
      </c>
      <c r="J158" t="str">
        <f t="shared" si="14"/>
        <v>English</v>
      </c>
      <c r="K158" t="s">
        <v>17</v>
      </c>
    </row>
    <row r="159" spans="1:11" x14ac:dyDescent="0.3">
      <c r="A159" s="2" t="s">
        <v>254</v>
      </c>
      <c r="B159" t="s">
        <v>255</v>
      </c>
      <c r="C159" t="str">
        <f t="shared" si="10"/>
        <v>May</v>
      </c>
      <c r="D159">
        <f t="shared" si="11"/>
        <v>2021</v>
      </c>
      <c r="E159">
        <f t="shared" si="12"/>
        <v>14</v>
      </c>
      <c r="F159" s="7">
        <f t="shared" si="13"/>
        <v>44330</v>
      </c>
      <c r="G159" s="1">
        <v>44330</v>
      </c>
      <c r="H159">
        <v>100</v>
      </c>
      <c r="I159">
        <v>5.7</v>
      </c>
      <c r="J159" t="str">
        <f t="shared" si="14"/>
        <v>English</v>
      </c>
      <c r="K159" t="s">
        <v>17</v>
      </c>
    </row>
    <row r="160" spans="1:11" x14ac:dyDescent="0.3">
      <c r="A160" s="2" t="s">
        <v>256</v>
      </c>
      <c r="B160" t="s">
        <v>25</v>
      </c>
      <c r="C160" t="str">
        <f t="shared" si="10"/>
        <v>May</v>
      </c>
      <c r="D160">
        <f t="shared" si="11"/>
        <v>2020</v>
      </c>
      <c r="E160">
        <f t="shared" si="12"/>
        <v>13</v>
      </c>
      <c r="F160" s="7">
        <f t="shared" si="13"/>
        <v>43964</v>
      </c>
      <c r="G160" s="1">
        <v>43964</v>
      </c>
      <c r="H160">
        <v>90</v>
      </c>
      <c r="I160">
        <v>5.7</v>
      </c>
      <c r="J160" t="str">
        <f t="shared" si="14"/>
        <v>English</v>
      </c>
      <c r="K160" t="s">
        <v>17</v>
      </c>
    </row>
    <row r="161" spans="1:11" x14ac:dyDescent="0.3">
      <c r="A161" s="2" t="s">
        <v>257</v>
      </c>
      <c r="B161" t="s">
        <v>10</v>
      </c>
      <c r="C161" t="str">
        <f t="shared" si="10"/>
        <v>Feb</v>
      </c>
      <c r="D161">
        <f t="shared" si="11"/>
        <v>2019</v>
      </c>
      <c r="E161">
        <f t="shared" si="12"/>
        <v>1</v>
      </c>
      <c r="F161" s="7">
        <f t="shared" si="13"/>
        <v>43497</v>
      </c>
      <c r="G161" s="1">
        <v>43497</v>
      </c>
      <c r="H161">
        <v>112</v>
      </c>
      <c r="I161">
        <v>5.7</v>
      </c>
      <c r="J161" t="str">
        <f t="shared" si="14"/>
        <v>English</v>
      </c>
      <c r="K161" t="s">
        <v>17</v>
      </c>
    </row>
    <row r="162" spans="1:11" x14ac:dyDescent="0.3">
      <c r="A162" s="2" t="s">
        <v>258</v>
      </c>
      <c r="B162" t="s">
        <v>25</v>
      </c>
      <c r="C162" t="str">
        <f t="shared" si="10"/>
        <v>Mar</v>
      </c>
      <c r="D162">
        <f t="shared" si="11"/>
        <v>2021</v>
      </c>
      <c r="E162">
        <f t="shared" si="12"/>
        <v>12</v>
      </c>
      <c r="F162" s="7">
        <f t="shared" si="13"/>
        <v>44267</v>
      </c>
      <c r="G162" s="1">
        <v>44267</v>
      </c>
      <c r="H162">
        <v>86</v>
      </c>
      <c r="I162">
        <v>5.7</v>
      </c>
      <c r="J162" t="str">
        <f t="shared" si="14"/>
        <v>English</v>
      </c>
      <c r="K162" t="s">
        <v>17</v>
      </c>
    </row>
    <row r="163" spans="1:11" x14ac:dyDescent="0.3">
      <c r="A163" s="3">
        <v>45519</v>
      </c>
      <c r="B163" t="s">
        <v>158</v>
      </c>
      <c r="C163" t="str">
        <f t="shared" si="10"/>
        <v>Mar</v>
      </c>
      <c r="D163">
        <f t="shared" si="11"/>
        <v>2019</v>
      </c>
      <c r="E163">
        <f t="shared" si="12"/>
        <v>29</v>
      </c>
      <c r="F163" s="7">
        <f t="shared" si="13"/>
        <v>43553</v>
      </c>
      <c r="G163" s="1">
        <v>43553</v>
      </c>
      <c r="H163">
        <v>124</v>
      </c>
      <c r="I163">
        <v>5.8</v>
      </c>
      <c r="J163" t="str">
        <f t="shared" si="14"/>
        <v>Marathi</v>
      </c>
      <c r="K163" t="s">
        <v>55</v>
      </c>
    </row>
    <row r="164" spans="1:11" x14ac:dyDescent="0.3">
      <c r="A164" s="2" t="s">
        <v>259</v>
      </c>
      <c r="B164" t="s">
        <v>41</v>
      </c>
      <c r="C164" t="str">
        <f t="shared" si="10"/>
        <v>Dec</v>
      </c>
      <c r="D164">
        <f t="shared" si="11"/>
        <v>2020</v>
      </c>
      <c r="E164">
        <f t="shared" si="12"/>
        <v>14</v>
      </c>
      <c r="F164" s="7">
        <f t="shared" si="13"/>
        <v>44179</v>
      </c>
      <c r="G164" s="1">
        <v>44179</v>
      </c>
      <c r="H164">
        <v>107</v>
      </c>
      <c r="I164">
        <v>5.8</v>
      </c>
      <c r="J164" t="str">
        <f t="shared" si="14"/>
        <v>English</v>
      </c>
      <c r="K164" t="s">
        <v>17</v>
      </c>
    </row>
    <row r="165" spans="1:11" x14ac:dyDescent="0.3">
      <c r="A165" s="2" t="s">
        <v>260</v>
      </c>
      <c r="B165" t="s">
        <v>41</v>
      </c>
      <c r="C165" t="str">
        <f t="shared" si="10"/>
        <v>Nov</v>
      </c>
      <c r="D165">
        <f t="shared" si="11"/>
        <v>2017</v>
      </c>
      <c r="E165">
        <f t="shared" si="12"/>
        <v>17</v>
      </c>
      <c r="F165" s="7">
        <f t="shared" si="13"/>
        <v>43056</v>
      </c>
      <c r="G165" s="1">
        <v>43056</v>
      </c>
      <c r="H165">
        <v>92</v>
      </c>
      <c r="I165">
        <v>5.8</v>
      </c>
      <c r="J165" t="str">
        <f t="shared" si="14"/>
        <v>English</v>
      </c>
      <c r="K165" t="s">
        <v>17</v>
      </c>
    </row>
    <row r="166" spans="1:11" x14ac:dyDescent="0.3">
      <c r="A166" s="2" t="s">
        <v>261</v>
      </c>
      <c r="B166" t="s">
        <v>38</v>
      </c>
      <c r="C166" t="str">
        <f t="shared" si="10"/>
        <v>May</v>
      </c>
      <c r="D166">
        <f t="shared" si="11"/>
        <v>2020</v>
      </c>
      <c r="E166">
        <f t="shared" si="12"/>
        <v>1</v>
      </c>
      <c r="F166" s="7">
        <f t="shared" si="13"/>
        <v>43952</v>
      </c>
      <c r="G166" s="1">
        <v>43952</v>
      </c>
      <c r="H166">
        <v>121</v>
      </c>
      <c r="I166">
        <v>5.8</v>
      </c>
      <c r="J166" t="str">
        <f t="shared" si="14"/>
        <v>English</v>
      </c>
      <c r="K166" t="s">
        <v>17</v>
      </c>
    </row>
    <row r="167" spans="1:11" x14ac:dyDescent="0.3">
      <c r="A167" s="2" t="s">
        <v>262</v>
      </c>
      <c r="B167" t="s">
        <v>38</v>
      </c>
      <c r="C167" t="str">
        <f t="shared" si="10"/>
        <v>Nov</v>
      </c>
      <c r="D167">
        <f t="shared" si="11"/>
        <v>2019</v>
      </c>
      <c r="E167">
        <f t="shared" si="12"/>
        <v>1</v>
      </c>
      <c r="F167" s="7">
        <f t="shared" si="13"/>
        <v>43770</v>
      </c>
      <c r="G167" s="1">
        <v>43770</v>
      </c>
      <c r="H167">
        <v>90</v>
      </c>
      <c r="I167">
        <v>5.8</v>
      </c>
      <c r="J167" t="str">
        <f t="shared" si="14"/>
        <v>English</v>
      </c>
      <c r="K167" t="s">
        <v>17</v>
      </c>
    </row>
    <row r="168" spans="1:11" x14ac:dyDescent="0.3">
      <c r="A168" s="2" t="s">
        <v>263</v>
      </c>
      <c r="B168" t="s">
        <v>264</v>
      </c>
      <c r="C168" t="str">
        <f t="shared" si="10"/>
        <v>Dec</v>
      </c>
      <c r="D168">
        <f t="shared" si="11"/>
        <v>2016</v>
      </c>
      <c r="E168">
        <f t="shared" si="12"/>
        <v>16</v>
      </c>
      <c r="F168" s="7">
        <f t="shared" si="13"/>
        <v>42720</v>
      </c>
      <c r="G168" s="1">
        <v>42720</v>
      </c>
      <c r="H168">
        <v>104</v>
      </c>
      <c r="I168">
        <v>5.8</v>
      </c>
      <c r="J168" t="str">
        <f t="shared" si="14"/>
        <v>English</v>
      </c>
      <c r="K168" t="s">
        <v>17</v>
      </c>
    </row>
    <row r="169" spans="1:11" x14ac:dyDescent="0.3">
      <c r="A169" s="2" t="s">
        <v>265</v>
      </c>
      <c r="B169" t="s">
        <v>25</v>
      </c>
      <c r="C169" t="str">
        <f t="shared" si="10"/>
        <v>Apr</v>
      </c>
      <c r="D169">
        <f t="shared" si="11"/>
        <v>2018</v>
      </c>
      <c r="E169">
        <f t="shared" si="12"/>
        <v>27</v>
      </c>
      <c r="F169" s="7">
        <f t="shared" si="13"/>
        <v>43217</v>
      </c>
      <c r="G169" s="1">
        <v>43217</v>
      </c>
      <c r="H169">
        <v>92</v>
      </c>
      <c r="I169">
        <v>5.8</v>
      </c>
      <c r="J169" t="str">
        <f t="shared" si="14"/>
        <v>English</v>
      </c>
      <c r="K169" t="s">
        <v>17</v>
      </c>
    </row>
    <row r="170" spans="1:11" x14ac:dyDescent="0.3">
      <c r="A170" s="2" t="s">
        <v>266</v>
      </c>
      <c r="B170" t="s">
        <v>38</v>
      </c>
      <c r="C170" t="str">
        <f t="shared" si="10"/>
        <v>Jun</v>
      </c>
      <c r="D170">
        <f t="shared" si="11"/>
        <v>2020</v>
      </c>
      <c r="E170">
        <f t="shared" si="12"/>
        <v>5</v>
      </c>
      <c r="F170" s="7">
        <f t="shared" si="13"/>
        <v>43987</v>
      </c>
      <c r="G170" s="1">
        <v>43987</v>
      </c>
      <c r="H170">
        <v>114</v>
      </c>
      <c r="I170">
        <v>5.8</v>
      </c>
      <c r="J170" t="str">
        <f t="shared" si="14"/>
        <v>Hindi</v>
      </c>
      <c r="K170" t="s">
        <v>20</v>
      </c>
    </row>
    <row r="171" spans="1:11" x14ac:dyDescent="0.3">
      <c r="A171" s="2" t="s">
        <v>267</v>
      </c>
      <c r="B171" t="s">
        <v>38</v>
      </c>
      <c r="C171" t="str">
        <f t="shared" si="10"/>
        <v>Aug</v>
      </c>
      <c r="D171">
        <f t="shared" si="11"/>
        <v>2020</v>
      </c>
      <c r="E171">
        <f t="shared" si="12"/>
        <v>21</v>
      </c>
      <c r="F171" s="7">
        <f t="shared" si="13"/>
        <v>44064</v>
      </c>
      <c r="G171" s="1">
        <v>44064</v>
      </c>
      <c r="H171">
        <v>98</v>
      </c>
      <c r="I171">
        <v>5.8</v>
      </c>
      <c r="J171" t="str">
        <f t="shared" si="14"/>
        <v>Hindi</v>
      </c>
      <c r="K171" t="s">
        <v>20</v>
      </c>
    </row>
    <row r="172" spans="1:11" x14ac:dyDescent="0.3">
      <c r="A172" s="2" t="s">
        <v>268</v>
      </c>
      <c r="B172" t="s">
        <v>269</v>
      </c>
      <c r="C172" t="str">
        <f t="shared" si="10"/>
        <v>Jul</v>
      </c>
      <c r="D172">
        <f t="shared" si="11"/>
        <v>2018</v>
      </c>
      <c r="E172">
        <f t="shared" si="12"/>
        <v>27</v>
      </c>
      <c r="F172" s="7">
        <f t="shared" si="13"/>
        <v>43308</v>
      </c>
      <c r="G172" s="1">
        <v>43308</v>
      </c>
      <c r="H172">
        <v>95</v>
      </c>
      <c r="I172">
        <v>5.8</v>
      </c>
      <c r="J172" t="str">
        <f t="shared" si="14"/>
        <v>English</v>
      </c>
      <c r="K172" t="s">
        <v>17</v>
      </c>
    </row>
    <row r="173" spans="1:11" x14ac:dyDescent="0.3">
      <c r="A173" s="2" t="s">
        <v>270</v>
      </c>
      <c r="B173" t="s">
        <v>41</v>
      </c>
      <c r="C173" t="str">
        <f t="shared" si="10"/>
        <v>Mar</v>
      </c>
      <c r="D173">
        <f t="shared" si="11"/>
        <v>2018</v>
      </c>
      <c r="E173">
        <f t="shared" si="12"/>
        <v>30</v>
      </c>
      <c r="F173" s="7">
        <f t="shared" si="13"/>
        <v>43189</v>
      </c>
      <c r="G173" s="1">
        <v>43189</v>
      </c>
      <c r="H173">
        <v>78</v>
      </c>
      <c r="I173">
        <v>5.8</v>
      </c>
      <c r="J173" t="str">
        <f t="shared" si="14"/>
        <v>English</v>
      </c>
      <c r="K173" t="s">
        <v>17</v>
      </c>
    </row>
    <row r="174" spans="1:11" x14ac:dyDescent="0.3">
      <c r="A174" s="2" t="s">
        <v>271</v>
      </c>
      <c r="B174" t="s">
        <v>10</v>
      </c>
      <c r="C174" t="str">
        <f t="shared" si="10"/>
        <v>May</v>
      </c>
      <c r="D174">
        <f t="shared" si="11"/>
        <v>2021</v>
      </c>
      <c r="E174">
        <f t="shared" si="12"/>
        <v>14</v>
      </c>
      <c r="F174" s="7">
        <f t="shared" si="13"/>
        <v>44330</v>
      </c>
      <c r="G174" s="1">
        <v>44330</v>
      </c>
      <c r="H174">
        <v>107</v>
      </c>
      <c r="I174">
        <v>5.8</v>
      </c>
      <c r="J174" t="str">
        <f t="shared" si="14"/>
        <v>English</v>
      </c>
      <c r="K174" t="s">
        <v>17</v>
      </c>
    </row>
    <row r="175" spans="1:11" x14ac:dyDescent="0.3">
      <c r="A175" s="2" t="s">
        <v>272</v>
      </c>
      <c r="B175" t="s">
        <v>41</v>
      </c>
      <c r="C175" t="str">
        <f t="shared" si="10"/>
        <v>Nov</v>
      </c>
      <c r="D175">
        <f t="shared" si="11"/>
        <v>2019</v>
      </c>
      <c r="E175">
        <f t="shared" si="12"/>
        <v>8</v>
      </c>
      <c r="F175" s="7">
        <f t="shared" si="13"/>
        <v>43777</v>
      </c>
      <c r="G175" s="1">
        <v>43777</v>
      </c>
      <c r="H175">
        <v>92</v>
      </c>
      <c r="I175">
        <v>5.8</v>
      </c>
      <c r="J175" t="str">
        <f t="shared" si="14"/>
        <v>English</v>
      </c>
      <c r="K175" t="s">
        <v>17</v>
      </c>
    </row>
    <row r="176" spans="1:11" x14ac:dyDescent="0.3">
      <c r="A176" s="2" t="s">
        <v>273</v>
      </c>
      <c r="B176" t="s">
        <v>274</v>
      </c>
      <c r="C176" t="str">
        <f t="shared" si="10"/>
        <v>Oct</v>
      </c>
      <c r="D176">
        <f t="shared" si="11"/>
        <v>2016</v>
      </c>
      <c r="E176">
        <f t="shared" si="12"/>
        <v>13</v>
      </c>
      <c r="F176" s="7">
        <f t="shared" si="13"/>
        <v>42656</v>
      </c>
      <c r="G176" s="1">
        <v>42656</v>
      </c>
      <c r="H176">
        <v>95</v>
      </c>
      <c r="I176">
        <v>5.8</v>
      </c>
      <c r="J176" t="str">
        <f t="shared" si="14"/>
        <v>English</v>
      </c>
      <c r="K176" t="s">
        <v>17</v>
      </c>
    </row>
    <row r="177" spans="1:11" x14ac:dyDescent="0.3">
      <c r="A177" s="2" t="s">
        <v>275</v>
      </c>
      <c r="B177" t="s">
        <v>41</v>
      </c>
      <c r="C177" t="str">
        <f t="shared" si="10"/>
        <v>Nov</v>
      </c>
      <c r="D177">
        <f t="shared" si="11"/>
        <v>2020</v>
      </c>
      <c r="E177">
        <f t="shared" si="12"/>
        <v>5</v>
      </c>
      <c r="F177" s="7">
        <f t="shared" si="13"/>
        <v>44140</v>
      </c>
      <c r="G177" s="1">
        <v>44140</v>
      </c>
      <c r="H177">
        <v>96</v>
      </c>
      <c r="I177">
        <v>5.8</v>
      </c>
      <c r="J177" t="str">
        <f t="shared" si="14"/>
        <v>English</v>
      </c>
      <c r="K177" t="s">
        <v>17</v>
      </c>
    </row>
    <row r="178" spans="1:11" x14ac:dyDescent="0.3">
      <c r="A178" s="2" t="s">
        <v>276</v>
      </c>
      <c r="B178" t="s">
        <v>158</v>
      </c>
      <c r="C178" t="str">
        <f t="shared" si="10"/>
        <v>Nov</v>
      </c>
      <c r="D178">
        <f t="shared" si="11"/>
        <v>2018</v>
      </c>
      <c r="E178">
        <f t="shared" si="12"/>
        <v>30</v>
      </c>
      <c r="F178" s="7">
        <f t="shared" si="13"/>
        <v>43434</v>
      </c>
      <c r="G178" s="1">
        <v>43434</v>
      </c>
      <c r="H178">
        <v>118</v>
      </c>
      <c r="I178">
        <v>5.8</v>
      </c>
      <c r="J178" t="str">
        <f t="shared" si="14"/>
        <v>Hindi</v>
      </c>
      <c r="K178" t="s">
        <v>20</v>
      </c>
    </row>
    <row r="179" spans="1:11" x14ac:dyDescent="0.3">
      <c r="A179" s="2" t="s">
        <v>277</v>
      </c>
      <c r="B179" t="s">
        <v>41</v>
      </c>
      <c r="C179" t="str">
        <f t="shared" si="10"/>
        <v>Apr</v>
      </c>
      <c r="D179">
        <f t="shared" si="11"/>
        <v>2020</v>
      </c>
      <c r="E179">
        <f t="shared" si="12"/>
        <v>30</v>
      </c>
      <c r="F179" s="7">
        <f t="shared" si="13"/>
        <v>43951</v>
      </c>
      <c r="G179" s="1">
        <v>43951</v>
      </c>
      <c r="H179">
        <v>105</v>
      </c>
      <c r="I179">
        <v>5.8</v>
      </c>
      <c r="J179" t="str">
        <f t="shared" si="14"/>
        <v>Portuguese</v>
      </c>
      <c r="K179" t="s">
        <v>42</v>
      </c>
    </row>
    <row r="180" spans="1:11" x14ac:dyDescent="0.3">
      <c r="A180" s="2" t="s">
        <v>278</v>
      </c>
      <c r="B180" t="s">
        <v>279</v>
      </c>
      <c r="C180" t="str">
        <f t="shared" si="10"/>
        <v>Apr</v>
      </c>
      <c r="D180">
        <f t="shared" si="11"/>
        <v>2020</v>
      </c>
      <c r="E180">
        <f t="shared" si="12"/>
        <v>17</v>
      </c>
      <c r="F180" s="7">
        <f t="shared" si="13"/>
        <v>43938</v>
      </c>
      <c r="G180" s="1">
        <v>43938</v>
      </c>
      <c r="H180">
        <v>94</v>
      </c>
      <c r="I180">
        <v>5.8</v>
      </c>
      <c r="J180" t="str">
        <f t="shared" si="14"/>
        <v>German</v>
      </c>
      <c r="K180" t="s">
        <v>47</v>
      </c>
    </row>
    <row r="181" spans="1:11" x14ac:dyDescent="0.3">
      <c r="A181" s="2" t="s">
        <v>280</v>
      </c>
      <c r="B181" t="s">
        <v>281</v>
      </c>
      <c r="C181" t="str">
        <f t="shared" si="10"/>
        <v>Apr</v>
      </c>
      <c r="D181">
        <f t="shared" si="11"/>
        <v>2017</v>
      </c>
      <c r="E181">
        <f t="shared" si="12"/>
        <v>28</v>
      </c>
      <c r="F181" s="7">
        <f t="shared" si="13"/>
        <v>42853</v>
      </c>
      <c r="G181" s="1">
        <v>42853</v>
      </c>
      <c r="H181">
        <v>52</v>
      </c>
      <c r="I181">
        <v>5.8</v>
      </c>
      <c r="J181" t="str">
        <f t="shared" si="14"/>
        <v>English</v>
      </c>
      <c r="K181" t="s">
        <v>17</v>
      </c>
    </row>
    <row r="182" spans="1:11" x14ac:dyDescent="0.3">
      <c r="A182" s="2" t="s">
        <v>282</v>
      </c>
      <c r="B182" t="s">
        <v>283</v>
      </c>
      <c r="C182" t="str">
        <f t="shared" si="10"/>
        <v>Sep</v>
      </c>
      <c r="D182">
        <f t="shared" si="11"/>
        <v>2018</v>
      </c>
      <c r="E182">
        <f t="shared" si="12"/>
        <v>7</v>
      </c>
      <c r="F182" s="7">
        <f t="shared" si="13"/>
        <v>43350</v>
      </c>
      <c r="G182" s="1">
        <v>43350</v>
      </c>
      <c r="H182">
        <v>105</v>
      </c>
      <c r="I182">
        <v>5.8</v>
      </c>
      <c r="J182" t="str">
        <f t="shared" si="14"/>
        <v>English</v>
      </c>
      <c r="K182" t="s">
        <v>17</v>
      </c>
    </row>
    <row r="183" spans="1:11" x14ac:dyDescent="0.3">
      <c r="A183" s="2" t="s">
        <v>284</v>
      </c>
      <c r="B183" t="s">
        <v>241</v>
      </c>
      <c r="C183" t="str">
        <f t="shared" si="10"/>
        <v>Apr</v>
      </c>
      <c r="D183">
        <f t="shared" si="11"/>
        <v>2017</v>
      </c>
      <c r="E183">
        <f t="shared" si="12"/>
        <v>28</v>
      </c>
      <c r="F183" s="7">
        <f t="shared" si="13"/>
        <v>42853</v>
      </c>
      <c r="G183" s="1">
        <v>42853</v>
      </c>
      <c r="H183">
        <v>95</v>
      </c>
      <c r="I183">
        <v>5.8</v>
      </c>
      <c r="J183" t="str">
        <f t="shared" si="14"/>
        <v>English</v>
      </c>
      <c r="K183" t="s">
        <v>17</v>
      </c>
    </row>
    <row r="184" spans="1:11" x14ac:dyDescent="0.3">
      <c r="A184" s="2" t="s">
        <v>285</v>
      </c>
      <c r="B184" t="s">
        <v>279</v>
      </c>
      <c r="C184" t="str">
        <f t="shared" si="10"/>
        <v>Apr</v>
      </c>
      <c r="D184">
        <f t="shared" si="11"/>
        <v>2016</v>
      </c>
      <c r="E184">
        <f t="shared" si="12"/>
        <v>29</v>
      </c>
      <c r="F184" s="7">
        <f t="shared" si="13"/>
        <v>42489</v>
      </c>
      <c r="G184" s="1">
        <v>42489</v>
      </c>
      <c r="H184">
        <v>100</v>
      </c>
      <c r="I184">
        <v>5.8</v>
      </c>
      <c r="J184" t="str">
        <f t="shared" si="14"/>
        <v>English</v>
      </c>
      <c r="K184" t="s">
        <v>17</v>
      </c>
    </row>
    <row r="185" spans="1:11" x14ac:dyDescent="0.3">
      <c r="A185" s="2" t="s">
        <v>286</v>
      </c>
      <c r="B185" t="s">
        <v>269</v>
      </c>
      <c r="C185" t="str">
        <f t="shared" si="10"/>
        <v>Jun</v>
      </c>
      <c r="D185">
        <f t="shared" si="11"/>
        <v>2018</v>
      </c>
      <c r="E185">
        <f t="shared" si="12"/>
        <v>29</v>
      </c>
      <c r="F185" s="7">
        <f t="shared" si="13"/>
        <v>43280</v>
      </c>
      <c r="G185" s="1">
        <v>43280</v>
      </c>
      <c r="H185">
        <v>97</v>
      </c>
      <c r="I185">
        <v>5.8</v>
      </c>
      <c r="J185" t="str">
        <f t="shared" si="14"/>
        <v>English</v>
      </c>
      <c r="K185" t="s">
        <v>17</v>
      </c>
    </row>
    <row r="186" spans="1:11" x14ac:dyDescent="0.3">
      <c r="A186" s="2" t="s">
        <v>287</v>
      </c>
      <c r="B186" t="s">
        <v>25</v>
      </c>
      <c r="C186" t="str">
        <f t="shared" si="10"/>
        <v>Aug</v>
      </c>
      <c r="D186">
        <f t="shared" si="11"/>
        <v>2018</v>
      </c>
      <c r="E186">
        <f t="shared" si="12"/>
        <v>24</v>
      </c>
      <c r="F186" s="7">
        <f t="shared" si="13"/>
        <v>43336</v>
      </c>
      <c r="G186" s="1">
        <v>43336</v>
      </c>
      <c r="H186">
        <v>89</v>
      </c>
      <c r="I186">
        <v>5.8</v>
      </c>
      <c r="J186" t="str">
        <f t="shared" si="14"/>
        <v>English</v>
      </c>
      <c r="K186" t="s">
        <v>17</v>
      </c>
    </row>
    <row r="187" spans="1:11" x14ac:dyDescent="0.3">
      <c r="A187" s="2" t="s">
        <v>288</v>
      </c>
      <c r="B187" t="s">
        <v>289</v>
      </c>
      <c r="C187" t="str">
        <f t="shared" si="10"/>
        <v>Sep</v>
      </c>
      <c r="D187">
        <f t="shared" si="11"/>
        <v>2020</v>
      </c>
      <c r="E187">
        <f t="shared" si="12"/>
        <v>10</v>
      </c>
      <c r="F187" s="7">
        <f t="shared" si="13"/>
        <v>44084</v>
      </c>
      <c r="G187" s="1">
        <v>44084</v>
      </c>
      <c r="H187">
        <v>102</v>
      </c>
      <c r="I187">
        <v>5.8</v>
      </c>
      <c r="J187" t="str">
        <f t="shared" si="14"/>
        <v>English</v>
      </c>
      <c r="K187" t="s">
        <v>17</v>
      </c>
    </row>
    <row r="188" spans="1:11" x14ac:dyDescent="0.3">
      <c r="A188" s="2" t="s">
        <v>290</v>
      </c>
      <c r="B188" t="s">
        <v>291</v>
      </c>
      <c r="C188" t="str">
        <f t="shared" si="10"/>
        <v>Dec</v>
      </c>
      <c r="D188">
        <f t="shared" si="11"/>
        <v>2020</v>
      </c>
      <c r="E188">
        <f t="shared" si="12"/>
        <v>7</v>
      </c>
      <c r="F188" s="7">
        <f t="shared" si="13"/>
        <v>44172</v>
      </c>
      <c r="G188" s="1">
        <v>44172</v>
      </c>
      <c r="H188">
        <v>96</v>
      </c>
      <c r="I188">
        <v>5.8</v>
      </c>
      <c r="J188" t="str">
        <f t="shared" si="14"/>
        <v>Dutch</v>
      </c>
      <c r="K188" t="s">
        <v>34</v>
      </c>
    </row>
    <row r="189" spans="1:11" x14ac:dyDescent="0.3">
      <c r="A189" s="2" t="s">
        <v>292</v>
      </c>
      <c r="B189" t="s">
        <v>41</v>
      </c>
      <c r="C189" t="str">
        <f t="shared" si="10"/>
        <v>Jul</v>
      </c>
      <c r="D189">
        <f t="shared" si="11"/>
        <v>2020</v>
      </c>
      <c r="E189">
        <f t="shared" si="12"/>
        <v>24</v>
      </c>
      <c r="F189" s="7">
        <f t="shared" si="13"/>
        <v>44036</v>
      </c>
      <c r="G189" s="1">
        <v>44036</v>
      </c>
      <c r="H189">
        <v>131</v>
      </c>
      <c r="I189">
        <v>5.8</v>
      </c>
      <c r="J189" t="str">
        <f t="shared" si="14"/>
        <v>English</v>
      </c>
      <c r="K189" t="s">
        <v>17</v>
      </c>
    </row>
    <row r="190" spans="1:11" x14ac:dyDescent="0.3">
      <c r="A190" s="2" t="s">
        <v>293</v>
      </c>
      <c r="B190" t="s">
        <v>41</v>
      </c>
      <c r="C190" t="str">
        <f t="shared" si="10"/>
        <v>Apr</v>
      </c>
      <c r="D190">
        <f t="shared" si="11"/>
        <v>2019</v>
      </c>
      <c r="E190">
        <f t="shared" si="12"/>
        <v>12</v>
      </c>
      <c r="F190" s="7">
        <f t="shared" si="13"/>
        <v>43567</v>
      </c>
      <c r="G190" s="1">
        <v>43567</v>
      </c>
      <c r="H190">
        <v>89</v>
      </c>
      <c r="I190">
        <v>5.8</v>
      </c>
      <c r="J190" t="str">
        <f t="shared" si="14"/>
        <v>English</v>
      </c>
      <c r="K190" t="s">
        <v>17</v>
      </c>
    </row>
    <row r="191" spans="1:11" x14ac:dyDescent="0.3">
      <c r="A191" s="2" t="s">
        <v>294</v>
      </c>
      <c r="B191" t="s">
        <v>38</v>
      </c>
      <c r="C191" t="str">
        <f t="shared" si="10"/>
        <v>Nov</v>
      </c>
      <c r="D191">
        <f t="shared" si="11"/>
        <v>2020</v>
      </c>
      <c r="E191">
        <f t="shared" si="12"/>
        <v>11</v>
      </c>
      <c r="F191" s="7">
        <f t="shared" si="13"/>
        <v>44146</v>
      </c>
      <c r="G191" s="1">
        <v>44146</v>
      </c>
      <c r="H191">
        <v>93</v>
      </c>
      <c r="I191">
        <v>5.8</v>
      </c>
      <c r="J191" t="str">
        <f t="shared" si="14"/>
        <v>German</v>
      </c>
      <c r="K191" t="s">
        <v>47</v>
      </c>
    </row>
    <row r="192" spans="1:11" x14ac:dyDescent="0.3">
      <c r="A192" s="2" t="s">
        <v>295</v>
      </c>
      <c r="B192" t="s">
        <v>41</v>
      </c>
      <c r="C192" t="str">
        <f t="shared" si="10"/>
        <v>Oct</v>
      </c>
      <c r="D192">
        <f t="shared" si="11"/>
        <v>2020</v>
      </c>
      <c r="E192">
        <f t="shared" si="12"/>
        <v>2</v>
      </c>
      <c r="F192" s="7">
        <f t="shared" si="13"/>
        <v>44106</v>
      </c>
      <c r="G192" s="1">
        <v>44106</v>
      </c>
      <c r="H192">
        <v>111</v>
      </c>
      <c r="I192">
        <v>5.8</v>
      </c>
      <c r="J192" t="str">
        <f t="shared" si="14"/>
        <v>Spanish</v>
      </c>
      <c r="K192" t="s">
        <v>11</v>
      </c>
    </row>
    <row r="193" spans="1:11" x14ac:dyDescent="0.3">
      <c r="A193" s="2" t="s">
        <v>296</v>
      </c>
      <c r="B193" t="s">
        <v>38</v>
      </c>
      <c r="C193" t="str">
        <f t="shared" si="10"/>
        <v>Apr</v>
      </c>
      <c r="D193">
        <f t="shared" si="11"/>
        <v>2018</v>
      </c>
      <c r="E193">
        <f t="shared" si="12"/>
        <v>6</v>
      </c>
      <c r="F193" s="7">
        <f t="shared" si="13"/>
        <v>43196</v>
      </c>
      <c r="G193" s="1">
        <v>43196</v>
      </c>
      <c r="H193">
        <v>75</v>
      </c>
      <c r="I193">
        <v>5.9</v>
      </c>
      <c r="J193" t="str">
        <f t="shared" si="14"/>
        <v>English</v>
      </c>
      <c r="K193" t="s">
        <v>17</v>
      </c>
    </row>
    <row r="194" spans="1:11" x14ac:dyDescent="0.3">
      <c r="A194" s="2" t="s">
        <v>297</v>
      </c>
      <c r="B194" t="s">
        <v>10</v>
      </c>
      <c r="C194" t="str">
        <f t="shared" si="10"/>
        <v>Jan</v>
      </c>
      <c r="D194">
        <f t="shared" si="11"/>
        <v>2020</v>
      </c>
      <c r="E194">
        <f t="shared" si="12"/>
        <v>17</v>
      </c>
      <c r="F194" s="7">
        <f t="shared" si="13"/>
        <v>43847</v>
      </c>
      <c r="G194" s="1">
        <v>43847</v>
      </c>
      <c r="H194">
        <v>120</v>
      </c>
      <c r="I194">
        <v>5.9</v>
      </c>
      <c r="J194" t="str">
        <f t="shared" si="14"/>
        <v>English</v>
      </c>
      <c r="K194" t="s">
        <v>17</v>
      </c>
    </row>
    <row r="195" spans="1:11" x14ac:dyDescent="0.3">
      <c r="A195" s="2" t="s">
        <v>298</v>
      </c>
      <c r="B195" t="s">
        <v>299</v>
      </c>
      <c r="C195" t="str">
        <f t="shared" ref="C195:C258" si="15">TEXT(F195,"mmm")</f>
        <v>Apr</v>
      </c>
      <c r="D195">
        <f t="shared" ref="D195:D258" si="16">YEAR($F195)</f>
        <v>2018</v>
      </c>
      <c r="E195">
        <f t="shared" ref="E195:E258" si="17">DAY(F195)</f>
        <v>6</v>
      </c>
      <c r="F195" s="7">
        <f t="shared" ref="F195:F258" si="18">IFERROR(DATE(RIGHT(G195,4),MONTH(INT("1"&amp;"-"&amp;LEFT(G195,3))),MID(G195,FIND(" ",G195,1),FIND(".",G195,1)-FIND(" ",G195,1)-1)),G195)</f>
        <v>43196</v>
      </c>
      <c r="G195" s="1">
        <v>43196</v>
      </c>
      <c r="H195">
        <v>96</v>
      </c>
      <c r="I195">
        <v>5.9</v>
      </c>
      <c r="J195" t="str">
        <f t="shared" ref="J195:J258" si="19">IFERROR(LEFT($K195,FIND("/",$K195,1)-1),K195)</f>
        <v>English</v>
      </c>
      <c r="K195" t="s">
        <v>17</v>
      </c>
    </row>
    <row r="196" spans="1:11" x14ac:dyDescent="0.3">
      <c r="A196" s="2" t="s">
        <v>300</v>
      </c>
      <c r="B196" t="s">
        <v>301</v>
      </c>
      <c r="C196" t="str">
        <f t="shared" si="15"/>
        <v>May</v>
      </c>
      <c r="D196">
        <f t="shared" si="16"/>
        <v>2021</v>
      </c>
      <c r="E196">
        <f t="shared" si="17"/>
        <v>21</v>
      </c>
      <c r="F196" s="7">
        <f t="shared" si="18"/>
        <v>44337</v>
      </c>
      <c r="G196" s="1">
        <v>44337</v>
      </c>
      <c r="H196">
        <v>148</v>
      </c>
      <c r="I196">
        <v>5.9</v>
      </c>
      <c r="J196" t="str">
        <f t="shared" si="19"/>
        <v>English</v>
      </c>
      <c r="K196" t="s">
        <v>17</v>
      </c>
    </row>
    <row r="197" spans="1:11" x14ac:dyDescent="0.3">
      <c r="A197" s="2" t="s">
        <v>302</v>
      </c>
      <c r="B197" t="s">
        <v>303</v>
      </c>
      <c r="C197" t="str">
        <f t="shared" si="15"/>
        <v>Nov</v>
      </c>
      <c r="D197">
        <f t="shared" si="16"/>
        <v>2018</v>
      </c>
      <c r="E197">
        <f t="shared" si="17"/>
        <v>16</v>
      </c>
      <c r="F197" s="7">
        <f t="shared" si="18"/>
        <v>43420</v>
      </c>
      <c r="G197" s="1">
        <v>43420</v>
      </c>
      <c r="H197">
        <v>94</v>
      </c>
      <c r="I197">
        <v>5.9</v>
      </c>
      <c r="J197" t="str">
        <f t="shared" si="19"/>
        <v>English</v>
      </c>
      <c r="K197" t="s">
        <v>17</v>
      </c>
    </row>
    <row r="198" spans="1:11" x14ac:dyDescent="0.3">
      <c r="A198" s="2" t="s">
        <v>304</v>
      </c>
      <c r="B198" t="s">
        <v>19</v>
      </c>
      <c r="C198" t="str">
        <f t="shared" si="15"/>
        <v>Nov</v>
      </c>
      <c r="D198">
        <f t="shared" si="16"/>
        <v>2019</v>
      </c>
      <c r="E198">
        <f t="shared" si="17"/>
        <v>15</v>
      </c>
      <c r="F198" s="7">
        <f t="shared" si="18"/>
        <v>43784</v>
      </c>
      <c r="G198" s="1">
        <v>43784</v>
      </c>
      <c r="H198">
        <v>107</v>
      </c>
      <c r="I198">
        <v>5.9</v>
      </c>
      <c r="J198" t="str">
        <f t="shared" si="19"/>
        <v>English</v>
      </c>
      <c r="K198" t="s">
        <v>17</v>
      </c>
    </row>
    <row r="199" spans="1:11" x14ac:dyDescent="0.3">
      <c r="A199" s="2" t="s">
        <v>305</v>
      </c>
      <c r="B199" t="s">
        <v>274</v>
      </c>
      <c r="C199" t="str">
        <f t="shared" si="15"/>
        <v>Jul</v>
      </c>
      <c r="D199">
        <f t="shared" si="16"/>
        <v>2019</v>
      </c>
      <c r="E199">
        <f t="shared" si="17"/>
        <v>16</v>
      </c>
      <c r="F199" s="7">
        <f t="shared" si="18"/>
        <v>43662</v>
      </c>
      <c r="G199" s="1">
        <v>43662</v>
      </c>
      <c r="H199">
        <v>32</v>
      </c>
      <c r="I199">
        <v>5.9</v>
      </c>
      <c r="J199" t="str">
        <f t="shared" si="19"/>
        <v>English</v>
      </c>
      <c r="K199" t="s">
        <v>17</v>
      </c>
    </row>
    <row r="200" spans="1:11" x14ac:dyDescent="0.3">
      <c r="A200" s="2" t="s">
        <v>306</v>
      </c>
      <c r="B200" t="s">
        <v>38</v>
      </c>
      <c r="C200" t="str">
        <f t="shared" si="15"/>
        <v>Feb</v>
      </c>
      <c r="D200">
        <f t="shared" si="16"/>
        <v>2020</v>
      </c>
      <c r="E200">
        <f t="shared" si="17"/>
        <v>7</v>
      </c>
      <c r="F200" s="7">
        <f t="shared" si="18"/>
        <v>43868</v>
      </c>
      <c r="G200" s="1">
        <v>43868</v>
      </c>
      <c r="H200">
        <v>104</v>
      </c>
      <c r="I200">
        <v>5.9</v>
      </c>
      <c r="J200" t="str">
        <f t="shared" si="19"/>
        <v>English</v>
      </c>
      <c r="K200" t="s">
        <v>17</v>
      </c>
    </row>
    <row r="201" spans="1:11" x14ac:dyDescent="0.3">
      <c r="A201" s="2" t="s">
        <v>307</v>
      </c>
      <c r="B201" t="s">
        <v>7</v>
      </c>
      <c r="C201" t="str">
        <f t="shared" si="15"/>
        <v>Sep</v>
      </c>
      <c r="D201">
        <f t="shared" si="16"/>
        <v>2018</v>
      </c>
      <c r="E201">
        <f t="shared" si="17"/>
        <v>28</v>
      </c>
      <c r="F201" s="7">
        <f t="shared" si="18"/>
        <v>43371</v>
      </c>
      <c r="G201" s="1">
        <v>43371</v>
      </c>
      <c r="H201">
        <v>23</v>
      </c>
      <c r="I201">
        <v>5.9</v>
      </c>
      <c r="J201" t="str">
        <f t="shared" si="19"/>
        <v>English</v>
      </c>
      <c r="K201" t="s">
        <v>17</v>
      </c>
    </row>
    <row r="202" spans="1:11" x14ac:dyDescent="0.3">
      <c r="A202" s="2" t="s">
        <v>308</v>
      </c>
      <c r="B202" t="s">
        <v>41</v>
      </c>
      <c r="C202" t="str">
        <f t="shared" si="15"/>
        <v>Mar</v>
      </c>
      <c r="D202">
        <f t="shared" si="16"/>
        <v>2020</v>
      </c>
      <c r="E202">
        <f t="shared" si="17"/>
        <v>27</v>
      </c>
      <c r="F202" s="7">
        <f t="shared" si="18"/>
        <v>43917</v>
      </c>
      <c r="G202" s="1">
        <v>43917</v>
      </c>
      <c r="H202">
        <v>111</v>
      </c>
      <c r="I202">
        <v>5.9</v>
      </c>
      <c r="J202" t="str">
        <f t="shared" si="19"/>
        <v>Hindi</v>
      </c>
      <c r="K202" t="s">
        <v>20</v>
      </c>
    </row>
    <row r="203" spans="1:11" x14ac:dyDescent="0.3">
      <c r="A203" s="2" t="s">
        <v>309</v>
      </c>
      <c r="B203" t="s">
        <v>10</v>
      </c>
      <c r="C203" t="str">
        <f t="shared" si="15"/>
        <v>Mar</v>
      </c>
      <c r="D203">
        <f t="shared" si="16"/>
        <v>2020</v>
      </c>
      <c r="E203">
        <f t="shared" si="17"/>
        <v>27</v>
      </c>
      <c r="F203" s="7">
        <f t="shared" si="18"/>
        <v>43917</v>
      </c>
      <c r="G203" s="1">
        <v>43917</v>
      </c>
      <c r="H203">
        <v>83</v>
      </c>
      <c r="I203">
        <v>5.9</v>
      </c>
      <c r="J203" t="str">
        <f t="shared" si="19"/>
        <v>French</v>
      </c>
      <c r="K203" t="s">
        <v>36</v>
      </c>
    </row>
    <row r="204" spans="1:11" x14ac:dyDescent="0.3">
      <c r="A204" s="2" t="s">
        <v>310</v>
      </c>
      <c r="B204" t="s">
        <v>7</v>
      </c>
      <c r="C204" t="str">
        <f t="shared" si="15"/>
        <v>Jan</v>
      </c>
      <c r="D204">
        <f t="shared" si="16"/>
        <v>2021</v>
      </c>
      <c r="E204">
        <f t="shared" si="17"/>
        <v>1</v>
      </c>
      <c r="F204" s="7">
        <f t="shared" si="18"/>
        <v>44197</v>
      </c>
      <c r="G204" s="1">
        <v>44197</v>
      </c>
      <c r="H204">
        <v>53</v>
      </c>
      <c r="I204">
        <v>5.9</v>
      </c>
      <c r="J204" t="str">
        <f t="shared" si="19"/>
        <v>English</v>
      </c>
      <c r="K204" t="s">
        <v>17</v>
      </c>
    </row>
    <row r="205" spans="1:11" x14ac:dyDescent="0.3">
      <c r="A205" s="2" t="s">
        <v>311</v>
      </c>
      <c r="B205" t="s">
        <v>158</v>
      </c>
      <c r="C205" t="str">
        <f t="shared" si="15"/>
        <v>Jan</v>
      </c>
      <c r="D205">
        <f t="shared" si="16"/>
        <v>2018</v>
      </c>
      <c r="E205">
        <f t="shared" si="17"/>
        <v>12</v>
      </c>
      <c r="F205" s="7">
        <f t="shared" si="18"/>
        <v>43112</v>
      </c>
      <c r="G205" s="1">
        <v>43112</v>
      </c>
      <c r="H205">
        <v>95</v>
      </c>
      <c r="I205">
        <v>5.9</v>
      </c>
      <c r="J205" t="str">
        <f t="shared" si="19"/>
        <v>English</v>
      </c>
      <c r="K205" t="s">
        <v>17</v>
      </c>
    </row>
    <row r="206" spans="1:11" x14ac:dyDescent="0.3">
      <c r="A206" s="2" t="s">
        <v>312</v>
      </c>
      <c r="B206" t="s">
        <v>192</v>
      </c>
      <c r="C206" t="str">
        <f t="shared" si="15"/>
        <v>Dec</v>
      </c>
      <c r="D206">
        <f t="shared" si="16"/>
        <v>2020</v>
      </c>
      <c r="E206">
        <f t="shared" si="17"/>
        <v>11</v>
      </c>
      <c r="F206" s="7">
        <f t="shared" si="18"/>
        <v>44176</v>
      </c>
      <c r="G206" s="1">
        <v>44176</v>
      </c>
      <c r="H206">
        <v>132</v>
      </c>
      <c r="I206">
        <v>5.9</v>
      </c>
      <c r="J206" t="str">
        <f t="shared" si="19"/>
        <v>English</v>
      </c>
      <c r="K206" t="s">
        <v>17</v>
      </c>
    </row>
    <row r="207" spans="1:11" x14ac:dyDescent="0.3">
      <c r="A207" s="2" t="s">
        <v>313</v>
      </c>
      <c r="B207" t="s">
        <v>44</v>
      </c>
      <c r="C207" t="str">
        <f t="shared" si="15"/>
        <v>Nov</v>
      </c>
      <c r="D207">
        <f t="shared" si="16"/>
        <v>2016</v>
      </c>
      <c r="E207">
        <f t="shared" si="17"/>
        <v>11</v>
      </c>
      <c r="F207" s="7">
        <f t="shared" si="18"/>
        <v>42685</v>
      </c>
      <c r="G207" s="1">
        <v>42685</v>
      </c>
      <c r="H207">
        <v>98</v>
      </c>
      <c r="I207">
        <v>5.9</v>
      </c>
      <c r="J207" t="str">
        <f t="shared" si="19"/>
        <v>English</v>
      </c>
      <c r="K207" t="s">
        <v>17</v>
      </c>
    </row>
    <row r="208" spans="1:11" x14ac:dyDescent="0.3">
      <c r="A208" s="2" t="s">
        <v>314</v>
      </c>
      <c r="B208" t="s">
        <v>315</v>
      </c>
      <c r="C208" t="str">
        <f t="shared" si="15"/>
        <v>Mar</v>
      </c>
      <c r="D208">
        <f t="shared" si="16"/>
        <v>2020</v>
      </c>
      <c r="E208">
        <f t="shared" si="17"/>
        <v>20</v>
      </c>
      <c r="F208" s="7">
        <f t="shared" si="18"/>
        <v>43910</v>
      </c>
      <c r="G208" s="1">
        <v>43910</v>
      </c>
      <c r="H208">
        <v>108</v>
      </c>
      <c r="I208">
        <v>5.9</v>
      </c>
      <c r="J208" t="str">
        <f t="shared" si="19"/>
        <v>Italian</v>
      </c>
      <c r="K208" t="s">
        <v>14</v>
      </c>
    </row>
    <row r="209" spans="1:11" x14ac:dyDescent="0.3">
      <c r="A209" s="2" t="s">
        <v>316</v>
      </c>
      <c r="B209" t="s">
        <v>264</v>
      </c>
      <c r="C209" t="str">
        <f t="shared" si="15"/>
        <v>Apr</v>
      </c>
      <c r="D209">
        <f t="shared" si="16"/>
        <v>2018</v>
      </c>
      <c r="E209">
        <f t="shared" si="17"/>
        <v>13</v>
      </c>
      <c r="F209" s="7">
        <f t="shared" si="18"/>
        <v>43203</v>
      </c>
      <c r="G209" s="1">
        <v>43203</v>
      </c>
      <c r="H209">
        <v>106</v>
      </c>
      <c r="I209">
        <v>6</v>
      </c>
      <c r="J209" t="str">
        <f t="shared" si="19"/>
        <v>English</v>
      </c>
      <c r="K209" t="s">
        <v>17</v>
      </c>
    </row>
    <row r="210" spans="1:11" x14ac:dyDescent="0.3">
      <c r="A210" s="2" t="s">
        <v>317</v>
      </c>
      <c r="B210" t="s">
        <v>38</v>
      </c>
      <c r="C210" t="str">
        <f t="shared" si="15"/>
        <v>May</v>
      </c>
      <c r="D210">
        <f t="shared" si="16"/>
        <v>2018</v>
      </c>
      <c r="E210">
        <f t="shared" si="17"/>
        <v>4</v>
      </c>
      <c r="F210" s="7">
        <f t="shared" si="18"/>
        <v>43224</v>
      </c>
      <c r="G210" s="1">
        <v>43224</v>
      </c>
      <c r="H210">
        <v>104</v>
      </c>
      <c r="I210">
        <v>6</v>
      </c>
      <c r="J210" t="str">
        <f t="shared" si="19"/>
        <v>Italian</v>
      </c>
      <c r="K210" t="s">
        <v>14</v>
      </c>
    </row>
    <row r="211" spans="1:11" x14ac:dyDescent="0.3">
      <c r="A211" s="2" t="s">
        <v>318</v>
      </c>
      <c r="B211" t="s">
        <v>269</v>
      </c>
      <c r="C211" t="str">
        <f t="shared" si="15"/>
        <v>Jan</v>
      </c>
      <c r="D211">
        <f t="shared" si="16"/>
        <v>2017</v>
      </c>
      <c r="E211">
        <f t="shared" si="17"/>
        <v>27</v>
      </c>
      <c r="F211" s="7">
        <f t="shared" si="18"/>
        <v>42762</v>
      </c>
      <c r="G211" s="1">
        <v>42762</v>
      </c>
      <c r="H211">
        <v>90</v>
      </c>
      <c r="I211">
        <v>6</v>
      </c>
      <c r="J211" t="str">
        <f t="shared" si="19"/>
        <v>English</v>
      </c>
      <c r="K211" t="s">
        <v>17</v>
      </c>
    </row>
    <row r="212" spans="1:11" x14ac:dyDescent="0.3">
      <c r="A212" s="2" t="s">
        <v>319</v>
      </c>
      <c r="B212" t="s">
        <v>38</v>
      </c>
      <c r="C212" t="str">
        <f t="shared" si="15"/>
        <v>Aug</v>
      </c>
      <c r="D212">
        <f t="shared" si="16"/>
        <v>2019</v>
      </c>
      <c r="E212">
        <f t="shared" si="17"/>
        <v>9</v>
      </c>
      <c r="F212" s="7">
        <f t="shared" si="18"/>
        <v>43686</v>
      </c>
      <c r="G212" s="1">
        <v>43686</v>
      </c>
      <c r="H212">
        <v>106</v>
      </c>
      <c r="I212">
        <v>6</v>
      </c>
      <c r="J212" t="str">
        <f t="shared" si="19"/>
        <v>Hindi</v>
      </c>
      <c r="K212" t="s">
        <v>20</v>
      </c>
    </row>
    <row r="213" spans="1:11" x14ac:dyDescent="0.3">
      <c r="A213" s="2" t="s">
        <v>320</v>
      </c>
      <c r="B213" t="s">
        <v>38</v>
      </c>
      <c r="C213" t="str">
        <f t="shared" si="15"/>
        <v>Mar</v>
      </c>
      <c r="D213">
        <f t="shared" si="16"/>
        <v>2019</v>
      </c>
      <c r="E213">
        <f t="shared" si="17"/>
        <v>8</v>
      </c>
      <c r="F213" s="7">
        <f t="shared" si="18"/>
        <v>43532</v>
      </c>
      <c r="G213" s="1">
        <v>43532</v>
      </c>
      <c r="H213">
        <v>90</v>
      </c>
      <c r="I213">
        <v>6</v>
      </c>
      <c r="J213" t="str">
        <f t="shared" si="19"/>
        <v>English</v>
      </c>
      <c r="K213" t="s">
        <v>17</v>
      </c>
    </row>
    <row r="214" spans="1:11" x14ac:dyDescent="0.3">
      <c r="A214" s="2" t="s">
        <v>321</v>
      </c>
      <c r="B214" t="s">
        <v>322</v>
      </c>
      <c r="C214" t="str">
        <f t="shared" si="15"/>
        <v>Jun</v>
      </c>
      <c r="D214">
        <f t="shared" si="16"/>
        <v>2019</v>
      </c>
      <c r="E214">
        <f t="shared" si="17"/>
        <v>14</v>
      </c>
      <c r="F214" s="7">
        <f t="shared" si="18"/>
        <v>43630</v>
      </c>
      <c r="G214" s="1">
        <v>43630</v>
      </c>
      <c r="H214">
        <v>97</v>
      </c>
      <c r="I214">
        <v>6</v>
      </c>
      <c r="J214" t="str">
        <f t="shared" si="19"/>
        <v>English</v>
      </c>
      <c r="K214" t="s">
        <v>17</v>
      </c>
    </row>
    <row r="215" spans="1:11" x14ac:dyDescent="0.3">
      <c r="A215" s="2" t="s">
        <v>323</v>
      </c>
      <c r="B215" t="s">
        <v>105</v>
      </c>
      <c r="C215" t="str">
        <f t="shared" si="15"/>
        <v>Aug</v>
      </c>
      <c r="D215">
        <f t="shared" si="16"/>
        <v>2020</v>
      </c>
      <c r="E215">
        <f t="shared" si="17"/>
        <v>14</v>
      </c>
      <c r="F215" s="7">
        <f t="shared" si="18"/>
        <v>44057</v>
      </c>
      <c r="G215" s="1">
        <v>44057</v>
      </c>
      <c r="H215">
        <v>113</v>
      </c>
      <c r="I215">
        <v>6</v>
      </c>
      <c r="J215" t="str">
        <f t="shared" si="19"/>
        <v>English</v>
      </c>
      <c r="K215" t="s">
        <v>17</v>
      </c>
    </row>
    <row r="216" spans="1:11" x14ac:dyDescent="0.3">
      <c r="A216" s="2" t="s">
        <v>324</v>
      </c>
      <c r="B216" t="s">
        <v>325</v>
      </c>
      <c r="C216" t="str">
        <f t="shared" si="15"/>
        <v>Oct</v>
      </c>
      <c r="D216">
        <f t="shared" si="16"/>
        <v>2020</v>
      </c>
      <c r="E216">
        <f t="shared" si="17"/>
        <v>21</v>
      </c>
      <c r="F216" s="7">
        <f t="shared" si="18"/>
        <v>44125</v>
      </c>
      <c r="G216" s="1">
        <v>44125</v>
      </c>
      <c r="H216">
        <v>123</v>
      </c>
      <c r="I216">
        <v>6</v>
      </c>
      <c r="J216" t="str">
        <f t="shared" si="19"/>
        <v>English</v>
      </c>
      <c r="K216" t="s">
        <v>17</v>
      </c>
    </row>
    <row r="217" spans="1:11" x14ac:dyDescent="0.3">
      <c r="A217" s="2" t="s">
        <v>326</v>
      </c>
      <c r="B217" t="s">
        <v>327</v>
      </c>
      <c r="C217" t="str">
        <f t="shared" si="15"/>
        <v>Nov</v>
      </c>
      <c r="D217">
        <f t="shared" si="16"/>
        <v>2020</v>
      </c>
      <c r="E217">
        <f t="shared" si="17"/>
        <v>25</v>
      </c>
      <c r="F217" s="7">
        <f t="shared" si="18"/>
        <v>44160</v>
      </c>
      <c r="G217" s="1">
        <v>44160</v>
      </c>
      <c r="H217">
        <v>115</v>
      </c>
      <c r="I217">
        <v>6</v>
      </c>
      <c r="J217" t="str">
        <f t="shared" si="19"/>
        <v>English</v>
      </c>
      <c r="K217" t="s">
        <v>17</v>
      </c>
    </row>
    <row r="218" spans="1:11" x14ac:dyDescent="0.3">
      <c r="A218" s="2" t="s">
        <v>328</v>
      </c>
      <c r="B218" t="s">
        <v>41</v>
      </c>
      <c r="C218" t="str">
        <f t="shared" si="15"/>
        <v>May</v>
      </c>
      <c r="D218">
        <f t="shared" si="16"/>
        <v>2018</v>
      </c>
      <c r="E218">
        <f t="shared" si="17"/>
        <v>11</v>
      </c>
      <c r="F218" s="7">
        <f t="shared" si="18"/>
        <v>43231</v>
      </c>
      <c r="G218" s="1">
        <v>43231</v>
      </c>
      <c r="H218">
        <v>105</v>
      </c>
      <c r="I218">
        <v>6</v>
      </c>
      <c r="J218" t="str">
        <f t="shared" si="19"/>
        <v>English</v>
      </c>
      <c r="K218" t="s">
        <v>17</v>
      </c>
    </row>
    <row r="219" spans="1:11" x14ac:dyDescent="0.3">
      <c r="A219" s="2" t="s">
        <v>329</v>
      </c>
      <c r="B219" t="s">
        <v>41</v>
      </c>
      <c r="C219" t="str">
        <f t="shared" si="15"/>
        <v>Nov</v>
      </c>
      <c r="D219">
        <f t="shared" si="16"/>
        <v>2018</v>
      </c>
      <c r="E219">
        <f t="shared" si="17"/>
        <v>16</v>
      </c>
      <c r="F219" s="7">
        <f t="shared" si="18"/>
        <v>43420</v>
      </c>
      <c r="G219" s="1">
        <v>43420</v>
      </c>
      <c r="H219">
        <v>101</v>
      </c>
      <c r="I219">
        <v>6</v>
      </c>
      <c r="J219" t="str">
        <f t="shared" si="19"/>
        <v>English</v>
      </c>
      <c r="K219" t="s">
        <v>17</v>
      </c>
    </row>
    <row r="220" spans="1:11" x14ac:dyDescent="0.3">
      <c r="A220" s="2" t="s">
        <v>330</v>
      </c>
      <c r="B220" t="s">
        <v>41</v>
      </c>
      <c r="C220" t="str">
        <f t="shared" si="15"/>
        <v>Feb</v>
      </c>
      <c r="D220">
        <f t="shared" si="16"/>
        <v>2020</v>
      </c>
      <c r="E220">
        <f t="shared" si="17"/>
        <v>12</v>
      </c>
      <c r="F220" s="7">
        <f t="shared" si="18"/>
        <v>43873</v>
      </c>
      <c r="G220" s="1">
        <v>43873</v>
      </c>
      <c r="H220">
        <v>102</v>
      </c>
      <c r="I220">
        <v>6</v>
      </c>
      <c r="J220" t="str">
        <f t="shared" si="19"/>
        <v>English</v>
      </c>
      <c r="K220" t="s">
        <v>17</v>
      </c>
    </row>
    <row r="221" spans="1:11" x14ac:dyDescent="0.3">
      <c r="A221" s="2" t="s">
        <v>331</v>
      </c>
      <c r="B221" t="s">
        <v>332</v>
      </c>
      <c r="C221" t="str">
        <f t="shared" si="15"/>
        <v>May</v>
      </c>
      <c r="D221">
        <f t="shared" si="16"/>
        <v>2017</v>
      </c>
      <c r="E221">
        <f t="shared" si="17"/>
        <v>26</v>
      </c>
      <c r="F221" s="7">
        <f t="shared" si="18"/>
        <v>42881</v>
      </c>
      <c r="G221" s="1">
        <v>42881</v>
      </c>
      <c r="H221">
        <v>122</v>
      </c>
      <c r="I221">
        <v>6</v>
      </c>
      <c r="J221" t="str">
        <f t="shared" si="19"/>
        <v>English</v>
      </c>
      <c r="K221" t="s">
        <v>17</v>
      </c>
    </row>
    <row r="222" spans="1:11" x14ac:dyDescent="0.3">
      <c r="A222" s="2" t="s">
        <v>333</v>
      </c>
      <c r="B222" t="s">
        <v>22</v>
      </c>
      <c r="C222" t="str">
        <f t="shared" si="15"/>
        <v>Dec</v>
      </c>
      <c r="D222">
        <f t="shared" si="16"/>
        <v>2019</v>
      </c>
      <c r="E222">
        <f t="shared" si="17"/>
        <v>13</v>
      </c>
      <c r="F222" s="7">
        <f t="shared" si="18"/>
        <v>43812</v>
      </c>
      <c r="G222" s="1">
        <v>43812</v>
      </c>
      <c r="H222">
        <v>128</v>
      </c>
      <c r="I222">
        <v>6.1</v>
      </c>
      <c r="J222" t="str">
        <f t="shared" si="19"/>
        <v>English</v>
      </c>
      <c r="K222" t="s">
        <v>17</v>
      </c>
    </row>
    <row r="223" spans="1:11" x14ac:dyDescent="0.3">
      <c r="A223" s="2" t="s">
        <v>334</v>
      </c>
      <c r="B223" t="s">
        <v>25</v>
      </c>
      <c r="C223" t="str">
        <f t="shared" si="15"/>
        <v>Sep</v>
      </c>
      <c r="D223">
        <f t="shared" si="16"/>
        <v>2019</v>
      </c>
      <c r="E223">
        <f t="shared" si="17"/>
        <v>20</v>
      </c>
      <c r="F223" s="7">
        <f t="shared" si="18"/>
        <v>43728</v>
      </c>
      <c r="G223" s="1">
        <v>43728</v>
      </c>
      <c r="H223">
        <v>82</v>
      </c>
      <c r="I223">
        <v>6.1</v>
      </c>
      <c r="J223" t="str">
        <f t="shared" si="19"/>
        <v>English</v>
      </c>
      <c r="K223" t="s">
        <v>17</v>
      </c>
    </row>
    <row r="224" spans="1:11" x14ac:dyDescent="0.3">
      <c r="A224" s="2" t="s">
        <v>335</v>
      </c>
      <c r="B224" t="s">
        <v>38</v>
      </c>
      <c r="C224" t="str">
        <f t="shared" si="15"/>
        <v>Mar</v>
      </c>
      <c r="D224">
        <f t="shared" si="16"/>
        <v>2017</v>
      </c>
      <c r="E224">
        <f t="shared" si="17"/>
        <v>10</v>
      </c>
      <c r="F224" s="7">
        <f t="shared" si="18"/>
        <v>42804</v>
      </c>
      <c r="G224" s="1">
        <v>42804</v>
      </c>
      <c r="H224">
        <v>102</v>
      </c>
      <c r="I224">
        <v>6.1</v>
      </c>
      <c r="J224" t="str">
        <f t="shared" si="19"/>
        <v>English</v>
      </c>
      <c r="K224" t="s">
        <v>17</v>
      </c>
    </row>
    <row r="225" spans="1:11" x14ac:dyDescent="0.3">
      <c r="A225" s="2" t="s">
        <v>336</v>
      </c>
      <c r="B225" t="s">
        <v>7</v>
      </c>
      <c r="C225" t="str">
        <f t="shared" si="15"/>
        <v>Apr</v>
      </c>
      <c r="D225">
        <f t="shared" si="16"/>
        <v>2017</v>
      </c>
      <c r="E225">
        <f t="shared" si="17"/>
        <v>28</v>
      </c>
      <c r="F225" s="7">
        <f t="shared" si="18"/>
        <v>42853</v>
      </c>
      <c r="G225" s="1">
        <v>42853</v>
      </c>
      <c r="H225">
        <v>80</v>
      </c>
      <c r="I225">
        <v>6.1</v>
      </c>
      <c r="J225" t="str">
        <f t="shared" si="19"/>
        <v>English</v>
      </c>
      <c r="K225" t="s">
        <v>17</v>
      </c>
    </row>
    <row r="226" spans="1:11" x14ac:dyDescent="0.3">
      <c r="A226" s="2" t="s">
        <v>337</v>
      </c>
      <c r="B226" t="s">
        <v>38</v>
      </c>
      <c r="C226" t="str">
        <f t="shared" si="15"/>
        <v>Mar</v>
      </c>
      <c r="D226">
        <f t="shared" si="16"/>
        <v>2017</v>
      </c>
      <c r="E226">
        <f t="shared" si="17"/>
        <v>17</v>
      </c>
      <c r="F226" s="7">
        <f t="shared" si="18"/>
        <v>42811</v>
      </c>
      <c r="G226" s="1">
        <v>42811</v>
      </c>
      <c r="H226">
        <v>94</v>
      </c>
      <c r="I226">
        <v>6.1</v>
      </c>
      <c r="J226" t="str">
        <f t="shared" si="19"/>
        <v>English</v>
      </c>
      <c r="K226" t="s">
        <v>17</v>
      </c>
    </row>
    <row r="227" spans="1:11" x14ac:dyDescent="0.3">
      <c r="A227" s="2" t="s">
        <v>338</v>
      </c>
      <c r="B227" t="s">
        <v>239</v>
      </c>
      <c r="C227" t="str">
        <f t="shared" si="15"/>
        <v>Jan</v>
      </c>
      <c r="D227">
        <f t="shared" si="16"/>
        <v>2021</v>
      </c>
      <c r="E227">
        <f t="shared" si="17"/>
        <v>29</v>
      </c>
      <c r="F227" s="7">
        <f t="shared" si="18"/>
        <v>44225</v>
      </c>
      <c r="G227" s="1">
        <v>44225</v>
      </c>
      <c r="H227">
        <v>123</v>
      </c>
      <c r="I227">
        <v>6.1</v>
      </c>
      <c r="J227" t="str">
        <f t="shared" si="19"/>
        <v>English</v>
      </c>
      <c r="K227" t="s">
        <v>17</v>
      </c>
    </row>
    <row r="228" spans="1:11" x14ac:dyDescent="0.3">
      <c r="A228" s="2" t="s">
        <v>339</v>
      </c>
      <c r="B228" t="s">
        <v>340</v>
      </c>
      <c r="C228" t="str">
        <f t="shared" si="15"/>
        <v>Oct</v>
      </c>
      <c r="D228">
        <f t="shared" si="16"/>
        <v>2020</v>
      </c>
      <c r="E228">
        <f t="shared" si="17"/>
        <v>28</v>
      </c>
      <c r="F228" s="7">
        <f t="shared" si="18"/>
        <v>44132</v>
      </c>
      <c r="G228" s="1">
        <v>44132</v>
      </c>
      <c r="H228">
        <v>104</v>
      </c>
      <c r="I228">
        <v>6.1</v>
      </c>
      <c r="J228" t="str">
        <f t="shared" si="19"/>
        <v>English</v>
      </c>
      <c r="K228" t="s">
        <v>17</v>
      </c>
    </row>
    <row r="229" spans="1:11" x14ac:dyDescent="0.3">
      <c r="A229" s="2" t="s">
        <v>341</v>
      </c>
      <c r="B229" t="s">
        <v>342</v>
      </c>
      <c r="C229" t="str">
        <f t="shared" si="15"/>
        <v>Nov</v>
      </c>
      <c r="D229">
        <f t="shared" si="16"/>
        <v>2019</v>
      </c>
      <c r="E229">
        <f t="shared" si="17"/>
        <v>1</v>
      </c>
      <c r="F229" s="7">
        <f t="shared" si="18"/>
        <v>43770</v>
      </c>
      <c r="G229" s="1">
        <v>43770</v>
      </c>
      <c r="H229">
        <v>85</v>
      </c>
      <c r="I229">
        <v>6.1</v>
      </c>
      <c r="J229" t="str">
        <f t="shared" si="19"/>
        <v>English</v>
      </c>
      <c r="K229" t="s">
        <v>17</v>
      </c>
    </row>
    <row r="230" spans="1:11" x14ac:dyDescent="0.3">
      <c r="A230" s="2" t="s">
        <v>343</v>
      </c>
      <c r="B230" t="s">
        <v>7</v>
      </c>
      <c r="C230" t="str">
        <f t="shared" si="15"/>
        <v>May</v>
      </c>
      <c r="D230">
        <f t="shared" si="16"/>
        <v>2015</v>
      </c>
      <c r="E230">
        <f t="shared" si="17"/>
        <v>29</v>
      </c>
      <c r="F230" s="7">
        <f t="shared" si="18"/>
        <v>42153</v>
      </c>
      <c r="G230" s="1">
        <v>42153</v>
      </c>
      <c r="H230">
        <v>84</v>
      </c>
      <c r="I230">
        <v>6.1</v>
      </c>
      <c r="J230" t="str">
        <f t="shared" si="19"/>
        <v>English</v>
      </c>
      <c r="K230" t="s">
        <v>17</v>
      </c>
    </row>
    <row r="231" spans="1:11" x14ac:dyDescent="0.3">
      <c r="A231" s="2" t="s">
        <v>344</v>
      </c>
      <c r="B231" t="s">
        <v>25</v>
      </c>
      <c r="C231" t="str">
        <f t="shared" si="15"/>
        <v>Aug</v>
      </c>
      <c r="D231">
        <f t="shared" si="16"/>
        <v>2018</v>
      </c>
      <c r="E231">
        <f t="shared" si="17"/>
        <v>3</v>
      </c>
      <c r="F231" s="7">
        <f t="shared" si="18"/>
        <v>43315</v>
      </c>
      <c r="G231" s="1">
        <v>43315</v>
      </c>
      <c r="H231">
        <v>103</v>
      </c>
      <c r="I231">
        <v>6.1</v>
      </c>
      <c r="J231" t="str">
        <f t="shared" si="19"/>
        <v>English</v>
      </c>
      <c r="K231" t="s">
        <v>17</v>
      </c>
    </row>
    <row r="232" spans="1:11" x14ac:dyDescent="0.3">
      <c r="A232" s="2" t="s">
        <v>345</v>
      </c>
      <c r="B232" t="s">
        <v>203</v>
      </c>
      <c r="C232" t="str">
        <f t="shared" si="15"/>
        <v>Mar</v>
      </c>
      <c r="D232">
        <f t="shared" si="16"/>
        <v>2020</v>
      </c>
      <c r="E232">
        <f t="shared" si="17"/>
        <v>13</v>
      </c>
      <c r="F232" s="7">
        <f t="shared" si="18"/>
        <v>43903</v>
      </c>
      <c r="G232" s="1">
        <v>43903</v>
      </c>
      <c r="H232">
        <v>95</v>
      </c>
      <c r="I232">
        <v>6.1</v>
      </c>
      <c r="J232" t="str">
        <f t="shared" si="19"/>
        <v>English</v>
      </c>
      <c r="K232" t="s">
        <v>17</v>
      </c>
    </row>
    <row r="233" spans="1:11" x14ac:dyDescent="0.3">
      <c r="A233" s="2" t="s">
        <v>346</v>
      </c>
      <c r="B233" t="s">
        <v>25</v>
      </c>
      <c r="C233" t="str">
        <f t="shared" si="15"/>
        <v>Aug</v>
      </c>
      <c r="D233">
        <f t="shared" si="16"/>
        <v>2019</v>
      </c>
      <c r="E233">
        <f t="shared" si="17"/>
        <v>2</v>
      </c>
      <c r="F233" s="7">
        <f t="shared" si="18"/>
        <v>43679</v>
      </c>
      <c r="G233" s="1">
        <v>43679</v>
      </c>
      <c r="H233">
        <v>100</v>
      </c>
      <c r="I233">
        <v>6.1</v>
      </c>
      <c r="J233" t="str">
        <f t="shared" si="19"/>
        <v>English</v>
      </c>
      <c r="K233" t="s">
        <v>17</v>
      </c>
    </row>
    <row r="234" spans="1:11" x14ac:dyDescent="0.3">
      <c r="A234" s="2" t="s">
        <v>347</v>
      </c>
      <c r="B234" t="s">
        <v>348</v>
      </c>
      <c r="C234" t="str">
        <f t="shared" si="15"/>
        <v>Mar</v>
      </c>
      <c r="D234">
        <f t="shared" si="16"/>
        <v>2016</v>
      </c>
      <c r="E234">
        <f t="shared" si="17"/>
        <v>18</v>
      </c>
      <c r="F234" s="7">
        <f t="shared" si="18"/>
        <v>42447</v>
      </c>
      <c r="G234" s="1">
        <v>42447</v>
      </c>
      <c r="H234">
        <v>89</v>
      </c>
      <c r="I234">
        <v>6.1</v>
      </c>
      <c r="J234" t="str">
        <f t="shared" si="19"/>
        <v>English</v>
      </c>
      <c r="K234" t="s">
        <v>17</v>
      </c>
    </row>
    <row r="235" spans="1:11" x14ac:dyDescent="0.3">
      <c r="A235" s="2" t="s">
        <v>349</v>
      </c>
      <c r="B235" t="s">
        <v>203</v>
      </c>
      <c r="C235" t="str">
        <f t="shared" si="15"/>
        <v>Oct</v>
      </c>
      <c r="D235">
        <f t="shared" si="16"/>
        <v>2020</v>
      </c>
      <c r="E235">
        <f t="shared" si="17"/>
        <v>30</v>
      </c>
      <c r="F235" s="7">
        <f t="shared" si="18"/>
        <v>44134</v>
      </c>
      <c r="G235" s="1">
        <v>44134</v>
      </c>
      <c r="H235">
        <v>116</v>
      </c>
      <c r="I235">
        <v>6.1</v>
      </c>
      <c r="J235" t="str">
        <f t="shared" si="19"/>
        <v>French</v>
      </c>
      <c r="K235" t="s">
        <v>36</v>
      </c>
    </row>
    <row r="236" spans="1:11" x14ac:dyDescent="0.3">
      <c r="A236" s="2" t="s">
        <v>350</v>
      </c>
      <c r="B236" t="s">
        <v>264</v>
      </c>
      <c r="C236" t="str">
        <f t="shared" si="15"/>
        <v>Apr</v>
      </c>
      <c r="D236">
        <f t="shared" si="16"/>
        <v>2020</v>
      </c>
      <c r="E236">
        <f t="shared" si="17"/>
        <v>17</v>
      </c>
      <c r="F236" s="7">
        <f t="shared" si="18"/>
        <v>43938</v>
      </c>
      <c r="G236" s="1">
        <v>43938</v>
      </c>
      <c r="H236">
        <v>118</v>
      </c>
      <c r="I236">
        <v>6.1</v>
      </c>
      <c r="J236" t="str">
        <f t="shared" si="19"/>
        <v>English</v>
      </c>
      <c r="K236" t="s">
        <v>17</v>
      </c>
    </row>
    <row r="237" spans="1:11" x14ac:dyDescent="0.3">
      <c r="A237" s="2" t="s">
        <v>351</v>
      </c>
      <c r="B237" t="s">
        <v>38</v>
      </c>
      <c r="C237" t="str">
        <f t="shared" si="15"/>
        <v>Jan</v>
      </c>
      <c r="D237">
        <f t="shared" si="16"/>
        <v>2021</v>
      </c>
      <c r="E237">
        <f t="shared" si="17"/>
        <v>8</v>
      </c>
      <c r="F237" s="7">
        <f t="shared" si="18"/>
        <v>44204</v>
      </c>
      <c r="G237" s="1">
        <v>44204</v>
      </c>
      <c r="H237">
        <v>96</v>
      </c>
      <c r="I237">
        <v>6.1</v>
      </c>
      <c r="J237" t="str">
        <f t="shared" si="19"/>
        <v>Turkish</v>
      </c>
      <c r="K237" t="s">
        <v>23</v>
      </c>
    </row>
    <row r="238" spans="1:11" x14ac:dyDescent="0.3">
      <c r="A238" s="2" t="s">
        <v>352</v>
      </c>
      <c r="B238" t="s">
        <v>38</v>
      </c>
      <c r="C238" t="str">
        <f t="shared" si="15"/>
        <v>Apr</v>
      </c>
      <c r="D238">
        <f t="shared" si="16"/>
        <v>2021</v>
      </c>
      <c r="E238">
        <f t="shared" si="17"/>
        <v>1</v>
      </c>
      <c r="F238" s="7">
        <f t="shared" si="18"/>
        <v>44287</v>
      </c>
      <c r="G238" s="1">
        <v>44287</v>
      </c>
      <c r="H238">
        <v>114</v>
      </c>
      <c r="I238">
        <v>6.1</v>
      </c>
      <c r="J238" t="str">
        <f t="shared" si="19"/>
        <v>Indonesian</v>
      </c>
      <c r="K238" t="s">
        <v>29</v>
      </c>
    </row>
    <row r="239" spans="1:11" x14ac:dyDescent="0.3">
      <c r="A239" s="2" t="s">
        <v>353</v>
      </c>
      <c r="B239" t="s">
        <v>114</v>
      </c>
      <c r="C239" t="str">
        <f t="shared" si="15"/>
        <v>Nov</v>
      </c>
      <c r="D239">
        <f t="shared" si="16"/>
        <v>2017</v>
      </c>
      <c r="E239">
        <f t="shared" si="17"/>
        <v>10</v>
      </c>
      <c r="F239" s="7">
        <f t="shared" si="18"/>
        <v>43049</v>
      </c>
      <c r="G239" s="1">
        <v>43049</v>
      </c>
      <c r="H239">
        <v>99</v>
      </c>
      <c r="I239">
        <v>6.1</v>
      </c>
      <c r="J239" t="str">
        <f t="shared" si="19"/>
        <v>Portuguese</v>
      </c>
      <c r="K239" t="s">
        <v>42</v>
      </c>
    </row>
    <row r="240" spans="1:11" x14ac:dyDescent="0.3">
      <c r="A240" s="2" t="s">
        <v>354</v>
      </c>
      <c r="B240" t="s">
        <v>41</v>
      </c>
      <c r="C240" t="str">
        <f t="shared" si="15"/>
        <v>May</v>
      </c>
      <c r="D240">
        <f t="shared" si="16"/>
        <v>2020</v>
      </c>
      <c r="E240">
        <f t="shared" si="17"/>
        <v>22</v>
      </c>
      <c r="F240" s="7">
        <f t="shared" si="18"/>
        <v>43973</v>
      </c>
      <c r="G240" s="1">
        <v>43973</v>
      </c>
      <c r="H240">
        <v>87</v>
      </c>
      <c r="I240">
        <v>6.1</v>
      </c>
      <c r="J240" t="str">
        <f t="shared" si="19"/>
        <v>English</v>
      </c>
      <c r="K240" t="s">
        <v>17</v>
      </c>
    </row>
    <row r="241" spans="1:11" x14ac:dyDescent="0.3">
      <c r="A241" s="2" t="s">
        <v>355</v>
      </c>
      <c r="B241" t="s">
        <v>264</v>
      </c>
      <c r="C241" t="str">
        <f t="shared" si="15"/>
        <v>Mar</v>
      </c>
      <c r="D241">
        <f t="shared" si="16"/>
        <v>2017</v>
      </c>
      <c r="E241">
        <f t="shared" si="17"/>
        <v>24</v>
      </c>
      <c r="F241" s="7">
        <f t="shared" si="18"/>
        <v>42818</v>
      </c>
      <c r="G241" s="1">
        <v>42818</v>
      </c>
      <c r="H241">
        <v>92</v>
      </c>
      <c r="I241">
        <v>6.1</v>
      </c>
      <c r="J241" t="str">
        <f t="shared" si="19"/>
        <v>English</v>
      </c>
      <c r="K241" t="s">
        <v>17</v>
      </c>
    </row>
    <row r="242" spans="1:11" x14ac:dyDescent="0.3">
      <c r="A242" s="2" t="s">
        <v>356</v>
      </c>
      <c r="B242" t="s">
        <v>357</v>
      </c>
      <c r="C242" t="str">
        <f t="shared" si="15"/>
        <v>May</v>
      </c>
      <c r="D242">
        <f t="shared" si="16"/>
        <v>2019</v>
      </c>
      <c r="E242">
        <f t="shared" si="17"/>
        <v>24</v>
      </c>
      <c r="F242" s="7">
        <f t="shared" si="18"/>
        <v>43609</v>
      </c>
      <c r="G242" s="1">
        <v>43609</v>
      </c>
      <c r="H242">
        <v>90</v>
      </c>
      <c r="I242">
        <v>6.1</v>
      </c>
      <c r="J242" t="str">
        <f t="shared" si="19"/>
        <v>English</v>
      </c>
      <c r="K242" t="s">
        <v>17</v>
      </c>
    </row>
    <row r="243" spans="1:11" x14ac:dyDescent="0.3">
      <c r="A243" s="2" t="s">
        <v>358</v>
      </c>
      <c r="B243" t="s">
        <v>38</v>
      </c>
      <c r="C243" t="str">
        <f t="shared" si="15"/>
        <v>Jan</v>
      </c>
      <c r="D243">
        <f t="shared" si="16"/>
        <v>2021</v>
      </c>
      <c r="E243">
        <f t="shared" si="17"/>
        <v>15</v>
      </c>
      <c r="F243" s="7">
        <f t="shared" si="18"/>
        <v>44211</v>
      </c>
      <c r="G243" s="1">
        <v>44211</v>
      </c>
      <c r="H243">
        <v>95</v>
      </c>
      <c r="I243">
        <v>6.1</v>
      </c>
      <c r="J243" t="str">
        <f t="shared" si="19"/>
        <v>Hindi</v>
      </c>
      <c r="K243" t="s">
        <v>20</v>
      </c>
    </row>
    <row r="244" spans="1:11" x14ac:dyDescent="0.3">
      <c r="A244" s="2" t="s">
        <v>359</v>
      </c>
      <c r="B244" t="s">
        <v>10</v>
      </c>
      <c r="C244" t="str">
        <f t="shared" si="15"/>
        <v>Aug</v>
      </c>
      <c r="D244">
        <f t="shared" si="16"/>
        <v>2020</v>
      </c>
      <c r="E244">
        <f t="shared" si="17"/>
        <v>28</v>
      </c>
      <c r="F244" s="7">
        <f t="shared" si="18"/>
        <v>44071</v>
      </c>
      <c r="G244" s="1">
        <v>44071</v>
      </c>
      <c r="H244">
        <v>96</v>
      </c>
      <c r="I244">
        <v>6.1</v>
      </c>
      <c r="J244" t="str">
        <f t="shared" si="19"/>
        <v>Spanish</v>
      </c>
      <c r="K244" t="s">
        <v>11</v>
      </c>
    </row>
    <row r="245" spans="1:11" x14ac:dyDescent="0.3">
      <c r="A245" s="2" t="s">
        <v>360</v>
      </c>
      <c r="B245" t="s">
        <v>361</v>
      </c>
      <c r="C245" t="str">
        <f t="shared" si="15"/>
        <v>Aug</v>
      </c>
      <c r="D245">
        <f t="shared" si="16"/>
        <v>2020</v>
      </c>
      <c r="E245">
        <f t="shared" si="17"/>
        <v>7</v>
      </c>
      <c r="F245" s="7">
        <f t="shared" si="18"/>
        <v>44050</v>
      </c>
      <c r="G245" s="1">
        <v>44050</v>
      </c>
      <c r="H245">
        <v>93</v>
      </c>
      <c r="I245">
        <v>6.1</v>
      </c>
      <c r="J245" t="str">
        <f t="shared" si="19"/>
        <v>English</v>
      </c>
      <c r="K245" t="s">
        <v>17</v>
      </c>
    </row>
    <row r="246" spans="1:11" x14ac:dyDescent="0.3">
      <c r="A246" s="2" t="s">
        <v>362</v>
      </c>
      <c r="B246" t="s">
        <v>363</v>
      </c>
      <c r="C246" t="str">
        <f t="shared" si="15"/>
        <v>Nov</v>
      </c>
      <c r="D246">
        <f t="shared" si="16"/>
        <v>2020</v>
      </c>
      <c r="E246">
        <f t="shared" si="17"/>
        <v>20</v>
      </c>
      <c r="F246" s="7">
        <f t="shared" si="18"/>
        <v>44155</v>
      </c>
      <c r="G246" s="1">
        <v>44155</v>
      </c>
      <c r="H246">
        <v>42</v>
      </c>
      <c r="I246">
        <v>6.2</v>
      </c>
      <c r="J246" t="str">
        <f t="shared" si="19"/>
        <v>English</v>
      </c>
      <c r="K246" t="s">
        <v>17</v>
      </c>
    </row>
    <row r="247" spans="1:11" x14ac:dyDescent="0.3">
      <c r="A247" s="2" t="s">
        <v>364</v>
      </c>
      <c r="B247" t="s">
        <v>264</v>
      </c>
      <c r="C247" t="str">
        <f t="shared" si="15"/>
        <v>May</v>
      </c>
      <c r="D247">
        <f t="shared" si="16"/>
        <v>2021</v>
      </c>
      <c r="E247">
        <f t="shared" si="17"/>
        <v>26</v>
      </c>
      <c r="F247" s="7">
        <f t="shared" si="18"/>
        <v>44342</v>
      </c>
      <c r="G247" s="1">
        <v>44342</v>
      </c>
      <c r="H247">
        <v>92</v>
      </c>
      <c r="I247">
        <v>6.2</v>
      </c>
      <c r="J247" t="str">
        <f t="shared" si="19"/>
        <v>Italian</v>
      </c>
      <c r="K247" t="s">
        <v>14</v>
      </c>
    </row>
    <row r="248" spans="1:11" x14ac:dyDescent="0.3">
      <c r="A248" s="2" t="s">
        <v>365</v>
      </c>
      <c r="B248" t="s">
        <v>38</v>
      </c>
      <c r="C248" t="str">
        <f t="shared" si="15"/>
        <v>Jan</v>
      </c>
      <c r="D248">
        <f t="shared" si="16"/>
        <v>2021</v>
      </c>
      <c r="E248">
        <f t="shared" si="17"/>
        <v>29</v>
      </c>
      <c r="F248" s="7">
        <f t="shared" si="18"/>
        <v>44225</v>
      </c>
      <c r="G248" s="1">
        <v>44225</v>
      </c>
      <c r="H248">
        <v>106</v>
      </c>
      <c r="I248">
        <v>6.2</v>
      </c>
      <c r="J248" t="str">
        <f t="shared" si="19"/>
        <v>Spanish</v>
      </c>
      <c r="K248" t="s">
        <v>11</v>
      </c>
    </row>
    <row r="249" spans="1:11" x14ac:dyDescent="0.3">
      <c r="A249" s="2" t="s">
        <v>366</v>
      </c>
      <c r="B249" t="s">
        <v>38</v>
      </c>
      <c r="C249" t="str">
        <f t="shared" si="15"/>
        <v>Nov</v>
      </c>
      <c r="D249">
        <f t="shared" si="16"/>
        <v>2020</v>
      </c>
      <c r="E249">
        <f t="shared" si="17"/>
        <v>6</v>
      </c>
      <c r="F249" s="7">
        <f t="shared" si="18"/>
        <v>44141</v>
      </c>
      <c r="G249" s="1">
        <v>44141</v>
      </c>
      <c r="H249">
        <v>151</v>
      </c>
      <c r="I249">
        <v>6.2</v>
      </c>
      <c r="J249" t="str">
        <f t="shared" si="19"/>
        <v>English</v>
      </c>
      <c r="K249" t="s">
        <v>17</v>
      </c>
    </row>
    <row r="250" spans="1:11" x14ac:dyDescent="0.3">
      <c r="A250" s="2" t="s">
        <v>367</v>
      </c>
      <c r="B250" t="s">
        <v>158</v>
      </c>
      <c r="C250" t="str">
        <f t="shared" si="15"/>
        <v>Aug</v>
      </c>
      <c r="D250">
        <f t="shared" si="16"/>
        <v>2020</v>
      </c>
      <c r="E250">
        <f t="shared" si="17"/>
        <v>17</v>
      </c>
      <c r="F250" s="7">
        <f t="shared" si="18"/>
        <v>44060</v>
      </c>
      <c r="G250" s="1">
        <v>44060</v>
      </c>
      <c r="H250">
        <v>101</v>
      </c>
      <c r="I250">
        <v>6.2</v>
      </c>
      <c r="J250" t="str">
        <f t="shared" si="19"/>
        <v>Indonesian</v>
      </c>
      <c r="K250" t="s">
        <v>29</v>
      </c>
    </row>
    <row r="251" spans="1:11" x14ac:dyDescent="0.3">
      <c r="A251" s="2" t="s">
        <v>368</v>
      </c>
      <c r="B251" t="s">
        <v>25</v>
      </c>
      <c r="C251" t="str">
        <f t="shared" si="15"/>
        <v>Apr</v>
      </c>
      <c r="D251">
        <f t="shared" si="16"/>
        <v>2021</v>
      </c>
      <c r="E251">
        <f t="shared" si="17"/>
        <v>9</v>
      </c>
      <c r="F251" s="7">
        <f t="shared" si="18"/>
        <v>44295</v>
      </c>
      <c r="G251" s="1">
        <v>44295</v>
      </c>
      <c r="H251">
        <v>114</v>
      </c>
      <c r="I251">
        <v>6.2</v>
      </c>
      <c r="J251" t="str">
        <f t="shared" si="19"/>
        <v>Turkish</v>
      </c>
      <c r="K251" t="s">
        <v>23</v>
      </c>
    </row>
    <row r="252" spans="1:11" x14ac:dyDescent="0.3">
      <c r="A252" s="2" t="s">
        <v>369</v>
      </c>
      <c r="B252" t="s">
        <v>299</v>
      </c>
      <c r="C252" t="str">
        <f t="shared" si="15"/>
        <v>Feb</v>
      </c>
      <c r="D252">
        <f t="shared" si="16"/>
        <v>2019</v>
      </c>
      <c r="E252">
        <f t="shared" si="17"/>
        <v>8</v>
      </c>
      <c r="F252" s="7">
        <f t="shared" si="18"/>
        <v>43504</v>
      </c>
      <c r="G252" s="1">
        <v>43504</v>
      </c>
      <c r="H252">
        <v>90</v>
      </c>
      <c r="I252">
        <v>6.2</v>
      </c>
      <c r="J252" t="str">
        <f t="shared" si="19"/>
        <v>English</v>
      </c>
      <c r="K252" t="s">
        <v>17</v>
      </c>
    </row>
    <row r="253" spans="1:11" x14ac:dyDescent="0.3">
      <c r="A253" s="2" t="s">
        <v>370</v>
      </c>
      <c r="B253" t="s">
        <v>10</v>
      </c>
      <c r="C253" t="str">
        <f t="shared" si="15"/>
        <v>Sep</v>
      </c>
      <c r="D253">
        <f t="shared" si="16"/>
        <v>2019</v>
      </c>
      <c r="E253">
        <f t="shared" si="17"/>
        <v>27</v>
      </c>
      <c r="F253" s="7">
        <f t="shared" si="18"/>
        <v>43735</v>
      </c>
      <c r="G253" s="1">
        <v>43735</v>
      </c>
      <c r="H253">
        <v>115</v>
      </c>
      <c r="I253">
        <v>6.2</v>
      </c>
      <c r="J253" t="str">
        <f t="shared" si="19"/>
        <v>English</v>
      </c>
      <c r="K253" t="s">
        <v>17</v>
      </c>
    </row>
    <row r="254" spans="1:11" x14ac:dyDescent="0.3">
      <c r="A254" s="2" t="s">
        <v>371</v>
      </c>
      <c r="B254" t="s">
        <v>10</v>
      </c>
      <c r="C254" t="str">
        <f t="shared" si="15"/>
        <v>Jun</v>
      </c>
      <c r="D254">
        <f t="shared" si="16"/>
        <v>2020</v>
      </c>
      <c r="E254">
        <f t="shared" si="17"/>
        <v>19</v>
      </c>
      <c r="F254" s="7">
        <f t="shared" si="18"/>
        <v>44001</v>
      </c>
      <c r="G254" s="1">
        <v>44001</v>
      </c>
      <c r="H254">
        <v>92</v>
      </c>
      <c r="I254">
        <v>6.2</v>
      </c>
      <c r="J254" t="str">
        <f t="shared" si="19"/>
        <v>French</v>
      </c>
      <c r="K254" t="s">
        <v>36</v>
      </c>
    </row>
    <row r="255" spans="1:11" x14ac:dyDescent="0.3">
      <c r="A255" s="2" t="s">
        <v>372</v>
      </c>
      <c r="B255" t="s">
        <v>135</v>
      </c>
      <c r="C255" t="str">
        <f t="shared" si="15"/>
        <v>Aug</v>
      </c>
      <c r="D255">
        <f t="shared" si="16"/>
        <v>2020</v>
      </c>
      <c r="E255">
        <f t="shared" si="17"/>
        <v>14</v>
      </c>
      <c r="F255" s="7">
        <f t="shared" si="18"/>
        <v>44057</v>
      </c>
      <c r="G255" s="1">
        <v>44057</v>
      </c>
      <c r="H255">
        <v>72</v>
      </c>
      <c r="I255">
        <v>6.2</v>
      </c>
      <c r="J255" t="str">
        <f t="shared" si="19"/>
        <v>English</v>
      </c>
      <c r="K255" t="s">
        <v>17</v>
      </c>
    </row>
    <row r="256" spans="1:11" x14ac:dyDescent="0.3">
      <c r="A256" s="2" t="s">
        <v>373</v>
      </c>
      <c r="B256" t="s">
        <v>10</v>
      </c>
      <c r="C256" t="str">
        <f t="shared" si="15"/>
        <v>Jul</v>
      </c>
      <c r="D256">
        <f t="shared" si="16"/>
        <v>2020</v>
      </c>
      <c r="E256">
        <f t="shared" si="17"/>
        <v>24</v>
      </c>
      <c r="F256" s="7">
        <f t="shared" si="18"/>
        <v>44036</v>
      </c>
      <c r="G256" s="1">
        <v>44036</v>
      </c>
      <c r="H256">
        <v>139</v>
      </c>
      <c r="I256">
        <v>6.2</v>
      </c>
      <c r="J256" t="str">
        <f t="shared" si="19"/>
        <v>Spanish</v>
      </c>
      <c r="K256" t="s">
        <v>11</v>
      </c>
    </row>
    <row r="257" spans="1:11" x14ac:dyDescent="0.3">
      <c r="A257" s="2" t="s">
        <v>374</v>
      </c>
      <c r="B257" t="s">
        <v>264</v>
      </c>
      <c r="C257" t="str">
        <f t="shared" si="15"/>
        <v>Mar</v>
      </c>
      <c r="D257">
        <f t="shared" si="16"/>
        <v>2018</v>
      </c>
      <c r="E257">
        <f t="shared" si="17"/>
        <v>23</v>
      </c>
      <c r="F257" s="7">
        <f t="shared" si="18"/>
        <v>43182</v>
      </c>
      <c r="G257" s="1">
        <v>43182</v>
      </c>
      <c r="H257">
        <v>98</v>
      </c>
      <c r="I257">
        <v>6.2</v>
      </c>
      <c r="J257" t="str">
        <f t="shared" si="19"/>
        <v>English</v>
      </c>
      <c r="K257" t="s">
        <v>17</v>
      </c>
    </row>
    <row r="258" spans="1:11" x14ac:dyDescent="0.3">
      <c r="A258" s="2" t="s">
        <v>375</v>
      </c>
      <c r="B258" t="s">
        <v>41</v>
      </c>
      <c r="C258" t="str">
        <f t="shared" si="15"/>
        <v>Apr</v>
      </c>
      <c r="D258">
        <f t="shared" si="16"/>
        <v>2019</v>
      </c>
      <c r="E258">
        <f t="shared" si="17"/>
        <v>19</v>
      </c>
      <c r="F258" s="7">
        <f t="shared" si="18"/>
        <v>43574</v>
      </c>
      <c r="G258" s="1">
        <v>43574</v>
      </c>
      <c r="H258">
        <v>92</v>
      </c>
      <c r="I258">
        <v>6.2</v>
      </c>
      <c r="J258" t="str">
        <f t="shared" si="19"/>
        <v>English</v>
      </c>
      <c r="K258" t="s">
        <v>17</v>
      </c>
    </row>
    <row r="259" spans="1:11" x14ac:dyDescent="0.3">
      <c r="A259" s="2" t="s">
        <v>376</v>
      </c>
      <c r="B259" t="s">
        <v>44</v>
      </c>
      <c r="C259" t="str">
        <f t="shared" ref="C259:C322" si="20">TEXT(F259,"mmm")</f>
        <v>Mar</v>
      </c>
      <c r="D259">
        <f t="shared" ref="D259:D322" si="21">YEAR($F259)</f>
        <v>2020</v>
      </c>
      <c r="E259">
        <f t="shared" ref="E259:E322" si="22">DAY(F259)</f>
        <v>6</v>
      </c>
      <c r="F259" s="7">
        <f t="shared" ref="F259:F322" si="23">IFERROR(DATE(RIGHT(G259,4),MONTH(INT("1"&amp;"-"&amp;LEFT(G259,3))),MID(G259,FIND(" ",G259,1),FIND(".",G259,1)-FIND(" ",G259,1)-1)),G259)</f>
        <v>43896</v>
      </c>
      <c r="G259" s="1">
        <v>43896</v>
      </c>
      <c r="H259">
        <v>111</v>
      </c>
      <c r="I259">
        <v>6.2</v>
      </c>
      <c r="J259" t="str">
        <f t="shared" ref="J259:J322" si="24">IFERROR(LEFT($K259,FIND("/",$K259,1)-1),K259)</f>
        <v>English</v>
      </c>
      <c r="K259" t="s">
        <v>17</v>
      </c>
    </row>
    <row r="260" spans="1:11" x14ac:dyDescent="0.3">
      <c r="A260" s="2" t="s">
        <v>377</v>
      </c>
      <c r="B260" t="s">
        <v>38</v>
      </c>
      <c r="C260" t="str">
        <f t="shared" si="20"/>
        <v>Sep</v>
      </c>
      <c r="D260">
        <f t="shared" si="21"/>
        <v>2018</v>
      </c>
      <c r="E260">
        <f t="shared" si="22"/>
        <v>14</v>
      </c>
      <c r="F260" s="7">
        <f t="shared" si="23"/>
        <v>43357</v>
      </c>
      <c r="G260" s="1">
        <v>43357</v>
      </c>
      <c r="H260">
        <v>98</v>
      </c>
      <c r="I260">
        <v>6.2</v>
      </c>
      <c r="J260" t="str">
        <f t="shared" si="24"/>
        <v>English</v>
      </c>
      <c r="K260" t="s">
        <v>17</v>
      </c>
    </row>
    <row r="261" spans="1:11" x14ac:dyDescent="0.3">
      <c r="A261" s="2" t="s">
        <v>378</v>
      </c>
      <c r="B261" t="s">
        <v>7</v>
      </c>
      <c r="C261" t="str">
        <f t="shared" si="20"/>
        <v>Apr</v>
      </c>
      <c r="D261">
        <f t="shared" si="21"/>
        <v>2018</v>
      </c>
      <c r="E261">
        <f t="shared" si="22"/>
        <v>27</v>
      </c>
      <c r="F261" s="7">
        <f t="shared" si="23"/>
        <v>43217</v>
      </c>
      <c r="G261" s="1">
        <v>43217</v>
      </c>
      <c r="H261">
        <v>104</v>
      </c>
      <c r="I261">
        <v>6.2</v>
      </c>
      <c r="J261" t="str">
        <f t="shared" si="24"/>
        <v>English</v>
      </c>
      <c r="K261" t="s">
        <v>17</v>
      </c>
    </row>
    <row r="262" spans="1:11" x14ac:dyDescent="0.3">
      <c r="A262" s="2" t="s">
        <v>379</v>
      </c>
      <c r="B262" t="s">
        <v>7</v>
      </c>
      <c r="C262" t="str">
        <f t="shared" si="20"/>
        <v>Dec</v>
      </c>
      <c r="D262">
        <f t="shared" si="21"/>
        <v>2017</v>
      </c>
      <c r="E262">
        <f t="shared" si="22"/>
        <v>1</v>
      </c>
      <c r="F262" s="7">
        <f t="shared" si="23"/>
        <v>43070</v>
      </c>
      <c r="G262" s="1">
        <v>43070</v>
      </c>
      <c r="H262">
        <v>95</v>
      </c>
      <c r="I262">
        <v>6.2</v>
      </c>
      <c r="J262" t="str">
        <f t="shared" si="24"/>
        <v>English</v>
      </c>
      <c r="K262" t="s">
        <v>17</v>
      </c>
    </row>
    <row r="263" spans="1:11" x14ac:dyDescent="0.3">
      <c r="A263" s="2" t="s">
        <v>380</v>
      </c>
      <c r="B263" t="s">
        <v>25</v>
      </c>
      <c r="C263" t="str">
        <f t="shared" si="20"/>
        <v>Apr</v>
      </c>
      <c r="D263">
        <f t="shared" si="21"/>
        <v>2017</v>
      </c>
      <c r="E263">
        <f t="shared" si="22"/>
        <v>7</v>
      </c>
      <c r="F263" s="7">
        <f t="shared" si="23"/>
        <v>42832</v>
      </c>
      <c r="G263" s="1">
        <v>42832</v>
      </c>
      <c r="H263">
        <v>88</v>
      </c>
      <c r="I263">
        <v>6.2</v>
      </c>
      <c r="J263" t="str">
        <f t="shared" si="24"/>
        <v>English</v>
      </c>
      <c r="K263" t="s">
        <v>17</v>
      </c>
    </row>
    <row r="264" spans="1:11" x14ac:dyDescent="0.3">
      <c r="A264" s="2">
        <v>1922</v>
      </c>
      <c r="B264" t="s">
        <v>381</v>
      </c>
      <c r="C264" t="str">
        <f t="shared" si="20"/>
        <v>Oct</v>
      </c>
      <c r="D264">
        <f t="shared" si="21"/>
        <v>2017</v>
      </c>
      <c r="E264">
        <f t="shared" si="22"/>
        <v>20</v>
      </c>
      <c r="F264" s="7">
        <f t="shared" si="23"/>
        <v>43028</v>
      </c>
      <c r="G264" s="1">
        <v>43028</v>
      </c>
      <c r="H264">
        <v>102</v>
      </c>
      <c r="I264">
        <v>6.3</v>
      </c>
      <c r="J264" t="str">
        <f t="shared" si="24"/>
        <v>English</v>
      </c>
      <c r="K264" t="s">
        <v>17</v>
      </c>
    </row>
    <row r="265" spans="1:11" x14ac:dyDescent="0.3">
      <c r="A265" s="2" t="s">
        <v>382</v>
      </c>
      <c r="B265" t="s">
        <v>7</v>
      </c>
      <c r="C265" t="str">
        <f t="shared" si="20"/>
        <v>May</v>
      </c>
      <c r="D265">
        <f t="shared" si="21"/>
        <v>2019</v>
      </c>
      <c r="E265">
        <f t="shared" si="22"/>
        <v>22</v>
      </c>
      <c r="F265" s="7">
        <f t="shared" si="23"/>
        <v>43607</v>
      </c>
      <c r="G265" s="1">
        <v>43607</v>
      </c>
      <c r="H265">
        <v>30</v>
      </c>
      <c r="I265">
        <v>6.3</v>
      </c>
      <c r="J265" t="str">
        <f t="shared" si="24"/>
        <v>English</v>
      </c>
      <c r="K265" t="s">
        <v>39</v>
      </c>
    </row>
    <row r="266" spans="1:11" x14ac:dyDescent="0.3">
      <c r="A266" s="2" t="s">
        <v>383</v>
      </c>
      <c r="B266" t="s">
        <v>41</v>
      </c>
      <c r="C266" t="str">
        <f t="shared" si="20"/>
        <v>Jun</v>
      </c>
      <c r="D266">
        <f t="shared" si="21"/>
        <v>2018</v>
      </c>
      <c r="E266">
        <f t="shared" si="22"/>
        <v>8</v>
      </c>
      <c r="F266" s="7">
        <f t="shared" si="23"/>
        <v>43259</v>
      </c>
      <c r="G266" s="1">
        <v>43259</v>
      </c>
      <c r="H266">
        <v>99</v>
      </c>
      <c r="I266">
        <v>6.3</v>
      </c>
      <c r="J266" t="str">
        <f t="shared" si="24"/>
        <v>English</v>
      </c>
      <c r="K266" t="s">
        <v>17</v>
      </c>
    </row>
    <row r="267" spans="1:11" x14ac:dyDescent="0.3">
      <c r="A267" s="2" t="s">
        <v>384</v>
      </c>
      <c r="B267" t="s">
        <v>357</v>
      </c>
      <c r="C267" t="str">
        <f t="shared" si="20"/>
        <v>Oct</v>
      </c>
      <c r="D267">
        <f t="shared" si="21"/>
        <v>2018</v>
      </c>
      <c r="E267">
        <f t="shared" si="22"/>
        <v>12</v>
      </c>
      <c r="F267" s="7">
        <f t="shared" si="23"/>
        <v>43385</v>
      </c>
      <c r="G267" s="1">
        <v>43385</v>
      </c>
      <c r="H267">
        <v>129</v>
      </c>
      <c r="I267">
        <v>6.3</v>
      </c>
      <c r="J267" t="str">
        <f t="shared" si="24"/>
        <v>English</v>
      </c>
      <c r="K267" t="s">
        <v>17</v>
      </c>
    </row>
    <row r="268" spans="1:11" x14ac:dyDescent="0.3">
      <c r="A268" s="2" t="s">
        <v>385</v>
      </c>
      <c r="B268" t="s">
        <v>119</v>
      </c>
      <c r="C268" t="str">
        <f t="shared" si="20"/>
        <v>Mar</v>
      </c>
      <c r="D268">
        <f t="shared" si="21"/>
        <v>2018</v>
      </c>
      <c r="E268">
        <f t="shared" si="22"/>
        <v>16</v>
      </c>
      <c r="F268" s="7">
        <f t="shared" si="23"/>
        <v>43175</v>
      </c>
      <c r="G268" s="1">
        <v>43175</v>
      </c>
      <c r="H268">
        <v>87</v>
      </c>
      <c r="I268">
        <v>6.3</v>
      </c>
      <c r="J268" t="str">
        <f t="shared" si="24"/>
        <v>English</v>
      </c>
      <c r="K268" t="s">
        <v>17</v>
      </c>
    </row>
    <row r="269" spans="1:11" x14ac:dyDescent="0.3">
      <c r="A269" s="2" t="s">
        <v>386</v>
      </c>
      <c r="B269" t="s">
        <v>387</v>
      </c>
      <c r="C269" t="str">
        <f t="shared" si="20"/>
        <v>Dec</v>
      </c>
      <c r="D269">
        <f t="shared" si="21"/>
        <v>2017</v>
      </c>
      <c r="E269">
        <f t="shared" si="22"/>
        <v>22</v>
      </c>
      <c r="F269" s="7">
        <f t="shared" si="23"/>
        <v>43091</v>
      </c>
      <c r="G269" s="1">
        <v>43091</v>
      </c>
      <c r="H269">
        <v>117</v>
      </c>
      <c r="I269">
        <v>6.3</v>
      </c>
      <c r="J269" t="str">
        <f t="shared" si="24"/>
        <v>English</v>
      </c>
      <c r="K269" t="s">
        <v>17</v>
      </c>
    </row>
    <row r="270" spans="1:11" x14ac:dyDescent="0.3">
      <c r="A270" s="2" t="s">
        <v>388</v>
      </c>
      <c r="B270" t="s">
        <v>389</v>
      </c>
      <c r="C270" t="str">
        <f t="shared" si="20"/>
        <v>May</v>
      </c>
      <c r="D270">
        <f t="shared" si="21"/>
        <v>2018</v>
      </c>
      <c r="E270">
        <f t="shared" si="22"/>
        <v>18</v>
      </c>
      <c r="F270" s="7">
        <f t="shared" si="23"/>
        <v>43238</v>
      </c>
      <c r="G270" s="1">
        <v>43238</v>
      </c>
      <c r="H270">
        <v>104</v>
      </c>
      <c r="I270">
        <v>6.3</v>
      </c>
      <c r="J270" t="str">
        <f t="shared" si="24"/>
        <v>English</v>
      </c>
      <c r="K270" t="s">
        <v>17</v>
      </c>
    </row>
    <row r="271" spans="1:11" x14ac:dyDescent="0.3">
      <c r="A271" s="2" t="s">
        <v>390</v>
      </c>
      <c r="B271" t="s">
        <v>38</v>
      </c>
      <c r="C271" t="str">
        <f t="shared" si="20"/>
        <v>Apr</v>
      </c>
      <c r="D271">
        <f t="shared" si="21"/>
        <v>2021</v>
      </c>
      <c r="E271">
        <f t="shared" si="22"/>
        <v>2</v>
      </c>
      <c r="F271" s="7">
        <f t="shared" si="23"/>
        <v>44288</v>
      </c>
      <c r="G271" s="1">
        <v>44288</v>
      </c>
      <c r="H271">
        <v>111</v>
      </c>
      <c r="I271">
        <v>6.3</v>
      </c>
      <c r="J271" t="str">
        <f t="shared" si="24"/>
        <v>English</v>
      </c>
      <c r="K271" t="s">
        <v>17</v>
      </c>
    </row>
    <row r="272" spans="1:11" x14ac:dyDescent="0.3">
      <c r="A272" s="2" t="s">
        <v>391</v>
      </c>
      <c r="B272" t="s">
        <v>392</v>
      </c>
      <c r="C272" t="str">
        <f t="shared" si="20"/>
        <v>Jun</v>
      </c>
      <c r="D272">
        <f t="shared" si="21"/>
        <v>2020</v>
      </c>
      <c r="E272">
        <f t="shared" si="22"/>
        <v>19</v>
      </c>
      <c r="F272" s="7">
        <f t="shared" si="23"/>
        <v>44001</v>
      </c>
      <c r="G272" s="1">
        <v>44001</v>
      </c>
      <c r="H272">
        <v>107</v>
      </c>
      <c r="I272">
        <v>6.3</v>
      </c>
      <c r="J272" t="str">
        <f t="shared" si="24"/>
        <v>English</v>
      </c>
      <c r="K272" t="s">
        <v>17</v>
      </c>
    </row>
    <row r="273" spans="1:11" x14ac:dyDescent="0.3">
      <c r="A273" s="2" t="s">
        <v>393</v>
      </c>
      <c r="B273" t="s">
        <v>25</v>
      </c>
      <c r="C273" t="str">
        <f t="shared" si="20"/>
        <v>Mar</v>
      </c>
      <c r="D273">
        <f t="shared" si="21"/>
        <v>2021</v>
      </c>
      <c r="E273">
        <f t="shared" si="22"/>
        <v>18</v>
      </c>
      <c r="F273" s="7">
        <f t="shared" si="23"/>
        <v>44273</v>
      </c>
      <c r="G273" s="1">
        <v>44273</v>
      </c>
      <c r="H273">
        <v>97</v>
      </c>
      <c r="I273">
        <v>6.3</v>
      </c>
      <c r="J273" t="str">
        <f t="shared" si="24"/>
        <v>Portuguese</v>
      </c>
      <c r="K273" t="s">
        <v>42</v>
      </c>
    </row>
    <row r="274" spans="1:11" x14ac:dyDescent="0.3">
      <c r="A274" s="2" t="s">
        <v>394</v>
      </c>
      <c r="B274" t="s">
        <v>41</v>
      </c>
      <c r="C274" t="str">
        <f t="shared" si="20"/>
        <v>Apr</v>
      </c>
      <c r="D274">
        <f t="shared" si="21"/>
        <v>2018</v>
      </c>
      <c r="E274">
        <f t="shared" si="22"/>
        <v>13</v>
      </c>
      <c r="F274" s="7">
        <f t="shared" si="23"/>
        <v>43203</v>
      </c>
      <c r="G274" s="1">
        <v>43203</v>
      </c>
      <c r="H274">
        <v>98</v>
      </c>
      <c r="I274">
        <v>6.3</v>
      </c>
      <c r="J274" t="str">
        <f t="shared" si="24"/>
        <v>French</v>
      </c>
      <c r="K274" t="s">
        <v>36</v>
      </c>
    </row>
    <row r="275" spans="1:11" x14ac:dyDescent="0.3">
      <c r="A275" s="2" t="s">
        <v>395</v>
      </c>
      <c r="B275" t="s">
        <v>38</v>
      </c>
      <c r="C275" t="str">
        <f t="shared" si="20"/>
        <v>Jan</v>
      </c>
      <c r="D275">
        <f t="shared" si="21"/>
        <v>2021</v>
      </c>
      <c r="E275">
        <f t="shared" si="22"/>
        <v>28</v>
      </c>
      <c r="F275" s="7">
        <f t="shared" si="23"/>
        <v>44224</v>
      </c>
      <c r="G275" s="1">
        <v>44224</v>
      </c>
      <c r="H275">
        <v>90</v>
      </c>
      <c r="I275">
        <v>6.3</v>
      </c>
      <c r="J275" t="str">
        <f t="shared" si="24"/>
        <v>Indonesian</v>
      </c>
      <c r="K275" t="s">
        <v>29</v>
      </c>
    </row>
    <row r="276" spans="1:11" x14ac:dyDescent="0.3">
      <c r="A276" s="2" t="s">
        <v>396</v>
      </c>
      <c r="B276" t="s">
        <v>38</v>
      </c>
      <c r="C276" t="str">
        <f t="shared" si="20"/>
        <v>Apr</v>
      </c>
      <c r="D276">
        <f t="shared" si="21"/>
        <v>2019</v>
      </c>
      <c r="E276">
        <f t="shared" si="22"/>
        <v>19</v>
      </c>
      <c r="F276" s="7">
        <f t="shared" si="23"/>
        <v>43574</v>
      </c>
      <c r="G276" s="1">
        <v>43574</v>
      </c>
      <c r="H276">
        <v>101</v>
      </c>
      <c r="I276">
        <v>6.3</v>
      </c>
      <c r="J276" t="str">
        <f t="shared" si="24"/>
        <v>Hindi</v>
      </c>
      <c r="K276" t="s">
        <v>20</v>
      </c>
    </row>
    <row r="277" spans="1:11" x14ac:dyDescent="0.3">
      <c r="A277" s="2" t="s">
        <v>397</v>
      </c>
      <c r="B277" t="s">
        <v>7</v>
      </c>
      <c r="C277" t="str">
        <f t="shared" si="20"/>
        <v>May</v>
      </c>
      <c r="D277">
        <f t="shared" si="21"/>
        <v>2021</v>
      </c>
      <c r="E277">
        <f t="shared" si="22"/>
        <v>26</v>
      </c>
      <c r="F277" s="7">
        <f t="shared" si="23"/>
        <v>44342</v>
      </c>
      <c r="G277" s="1">
        <v>44342</v>
      </c>
      <c r="H277">
        <v>72</v>
      </c>
      <c r="I277">
        <v>6.3</v>
      </c>
      <c r="J277" t="str">
        <f t="shared" si="24"/>
        <v>English</v>
      </c>
      <c r="K277" t="s">
        <v>17</v>
      </c>
    </row>
    <row r="278" spans="1:11" x14ac:dyDescent="0.3">
      <c r="A278" s="2" t="s">
        <v>398</v>
      </c>
      <c r="B278" t="s">
        <v>38</v>
      </c>
      <c r="C278" t="str">
        <f t="shared" si="20"/>
        <v>Nov</v>
      </c>
      <c r="D278">
        <f t="shared" si="21"/>
        <v>2020</v>
      </c>
      <c r="E278">
        <f t="shared" si="22"/>
        <v>24</v>
      </c>
      <c r="F278" s="7">
        <f t="shared" si="23"/>
        <v>44159</v>
      </c>
      <c r="G278" s="1">
        <v>44159</v>
      </c>
      <c r="H278">
        <v>83</v>
      </c>
      <c r="I278">
        <v>6.3</v>
      </c>
      <c r="J278" t="str">
        <f t="shared" si="24"/>
        <v>Spanish</v>
      </c>
      <c r="K278" t="s">
        <v>11</v>
      </c>
    </row>
    <row r="279" spans="1:11" x14ac:dyDescent="0.3">
      <c r="A279" s="2" t="s">
        <v>399</v>
      </c>
      <c r="B279" t="s">
        <v>22</v>
      </c>
      <c r="C279" t="str">
        <f t="shared" si="20"/>
        <v>Jan</v>
      </c>
      <c r="D279">
        <f t="shared" si="21"/>
        <v>2019</v>
      </c>
      <c r="E279">
        <f t="shared" si="22"/>
        <v>25</v>
      </c>
      <c r="F279" s="7">
        <f t="shared" si="23"/>
        <v>43490</v>
      </c>
      <c r="G279" s="1">
        <v>43490</v>
      </c>
      <c r="H279">
        <v>118</v>
      </c>
      <c r="I279">
        <v>6.3</v>
      </c>
      <c r="J279" t="str">
        <f t="shared" si="24"/>
        <v>English</v>
      </c>
      <c r="K279" t="s">
        <v>17</v>
      </c>
    </row>
    <row r="280" spans="1:11" x14ac:dyDescent="0.3">
      <c r="A280" s="2" t="s">
        <v>400</v>
      </c>
      <c r="B280" t="s">
        <v>25</v>
      </c>
      <c r="C280" t="str">
        <f t="shared" si="20"/>
        <v>Dec</v>
      </c>
      <c r="D280">
        <f t="shared" si="21"/>
        <v>2018</v>
      </c>
      <c r="E280">
        <f t="shared" si="22"/>
        <v>21</v>
      </c>
      <c r="F280" s="7">
        <f t="shared" si="23"/>
        <v>43455</v>
      </c>
      <c r="G280" s="1">
        <v>43455</v>
      </c>
      <c r="H280">
        <v>44</v>
      </c>
      <c r="I280">
        <v>6.3</v>
      </c>
      <c r="J280" t="str">
        <f t="shared" si="24"/>
        <v>Portuguese</v>
      </c>
      <c r="K280" t="s">
        <v>42</v>
      </c>
    </row>
    <row r="281" spans="1:11" x14ac:dyDescent="0.3">
      <c r="A281" s="2" t="s">
        <v>401</v>
      </c>
      <c r="B281" t="s">
        <v>402</v>
      </c>
      <c r="C281" t="str">
        <f t="shared" si="20"/>
        <v>Apr</v>
      </c>
      <c r="D281">
        <f t="shared" si="21"/>
        <v>2017</v>
      </c>
      <c r="E281">
        <f t="shared" si="22"/>
        <v>21</v>
      </c>
      <c r="F281" s="7">
        <f t="shared" si="23"/>
        <v>42846</v>
      </c>
      <c r="G281" s="1">
        <v>42846</v>
      </c>
      <c r="H281">
        <v>113</v>
      </c>
      <c r="I281">
        <v>6.3</v>
      </c>
      <c r="J281" t="str">
        <f t="shared" si="24"/>
        <v>English</v>
      </c>
      <c r="K281" t="s">
        <v>17</v>
      </c>
    </row>
    <row r="282" spans="1:11" x14ac:dyDescent="0.3">
      <c r="A282" s="2" t="s">
        <v>403</v>
      </c>
      <c r="B282" t="s">
        <v>404</v>
      </c>
      <c r="C282" t="str">
        <f t="shared" si="20"/>
        <v>Jun</v>
      </c>
      <c r="D282">
        <f t="shared" si="21"/>
        <v>2017</v>
      </c>
      <c r="E282">
        <f t="shared" si="22"/>
        <v>9</v>
      </c>
      <c r="F282" s="7">
        <f t="shared" si="23"/>
        <v>42895</v>
      </c>
      <c r="G282" s="1">
        <v>42895</v>
      </c>
      <c r="H282">
        <v>86</v>
      </c>
      <c r="I282">
        <v>6.3</v>
      </c>
      <c r="J282" t="str">
        <f t="shared" si="24"/>
        <v>English</v>
      </c>
      <c r="K282" t="s">
        <v>17</v>
      </c>
    </row>
    <row r="283" spans="1:11" x14ac:dyDescent="0.3">
      <c r="A283" s="2" t="s">
        <v>405</v>
      </c>
      <c r="B283" t="s">
        <v>406</v>
      </c>
      <c r="C283" t="str">
        <f t="shared" si="20"/>
        <v>Dec</v>
      </c>
      <c r="D283">
        <f t="shared" si="21"/>
        <v>2016</v>
      </c>
      <c r="E283">
        <f t="shared" si="22"/>
        <v>9</v>
      </c>
      <c r="F283" s="7">
        <f t="shared" si="23"/>
        <v>42713</v>
      </c>
      <c r="G283" s="1">
        <v>42713</v>
      </c>
      <c r="H283">
        <v>108</v>
      </c>
      <c r="I283">
        <v>6.3</v>
      </c>
      <c r="J283" t="str">
        <f t="shared" si="24"/>
        <v>English</v>
      </c>
      <c r="K283" t="s">
        <v>17</v>
      </c>
    </row>
    <row r="284" spans="1:11" x14ac:dyDescent="0.3">
      <c r="A284" s="2" t="s">
        <v>407</v>
      </c>
      <c r="B284" t="s">
        <v>408</v>
      </c>
      <c r="C284" t="str">
        <f t="shared" si="20"/>
        <v>Oct</v>
      </c>
      <c r="D284">
        <f t="shared" si="21"/>
        <v>2017</v>
      </c>
      <c r="E284">
        <f t="shared" si="22"/>
        <v>13</v>
      </c>
      <c r="F284" s="7">
        <f t="shared" si="23"/>
        <v>43021</v>
      </c>
      <c r="G284" s="1">
        <v>43021</v>
      </c>
      <c r="H284">
        <v>85</v>
      </c>
      <c r="I284">
        <v>6.3</v>
      </c>
      <c r="J284" t="str">
        <f t="shared" si="24"/>
        <v>English</v>
      </c>
      <c r="K284" t="s">
        <v>17</v>
      </c>
    </row>
    <row r="285" spans="1:11" x14ac:dyDescent="0.3">
      <c r="A285" s="2" t="s">
        <v>409</v>
      </c>
      <c r="B285" t="s">
        <v>13</v>
      </c>
      <c r="C285" t="str">
        <f t="shared" si="20"/>
        <v>Mar</v>
      </c>
      <c r="D285">
        <f t="shared" si="21"/>
        <v>2017</v>
      </c>
      <c r="E285">
        <f t="shared" si="22"/>
        <v>31</v>
      </c>
      <c r="F285" s="7">
        <f t="shared" si="23"/>
        <v>42825</v>
      </c>
      <c r="G285" s="1">
        <v>42825</v>
      </c>
      <c r="H285">
        <v>102</v>
      </c>
      <c r="I285">
        <v>6.3</v>
      </c>
      <c r="J285" t="str">
        <f t="shared" si="24"/>
        <v>English</v>
      </c>
      <c r="K285" t="s">
        <v>17</v>
      </c>
    </row>
    <row r="286" spans="1:11" x14ac:dyDescent="0.3">
      <c r="A286" s="2" t="s">
        <v>410</v>
      </c>
      <c r="B286" t="s">
        <v>38</v>
      </c>
      <c r="C286" t="str">
        <f t="shared" si="20"/>
        <v>Oct</v>
      </c>
      <c r="D286">
        <f t="shared" si="21"/>
        <v>2019</v>
      </c>
      <c r="E286">
        <f t="shared" si="22"/>
        <v>11</v>
      </c>
      <c r="F286" s="7">
        <f t="shared" si="23"/>
        <v>43749</v>
      </c>
      <c r="G286" s="1">
        <v>43749</v>
      </c>
      <c r="H286">
        <v>151</v>
      </c>
      <c r="I286">
        <v>6.3</v>
      </c>
      <c r="J286" t="str">
        <f t="shared" si="24"/>
        <v>Japanese</v>
      </c>
      <c r="K286" t="s">
        <v>61</v>
      </c>
    </row>
    <row r="287" spans="1:11" x14ac:dyDescent="0.3">
      <c r="A287" s="2" t="s">
        <v>411</v>
      </c>
      <c r="B287" t="s">
        <v>158</v>
      </c>
      <c r="C287" t="str">
        <f t="shared" si="20"/>
        <v>Oct</v>
      </c>
      <c r="D287">
        <f t="shared" si="21"/>
        <v>2019</v>
      </c>
      <c r="E287">
        <f t="shared" si="22"/>
        <v>18</v>
      </c>
      <c r="F287" s="7">
        <f t="shared" si="23"/>
        <v>43756</v>
      </c>
      <c r="G287" s="1">
        <v>43756</v>
      </c>
      <c r="H287">
        <v>98</v>
      </c>
      <c r="I287">
        <v>6.3</v>
      </c>
      <c r="J287" t="str">
        <f t="shared" si="24"/>
        <v>English</v>
      </c>
      <c r="K287" t="s">
        <v>17</v>
      </c>
    </row>
    <row r="288" spans="1:11" x14ac:dyDescent="0.3">
      <c r="A288" s="2" t="s">
        <v>412</v>
      </c>
      <c r="B288" t="s">
        <v>7</v>
      </c>
      <c r="C288" t="str">
        <f t="shared" si="20"/>
        <v>Mar</v>
      </c>
      <c r="D288">
        <f t="shared" si="21"/>
        <v>2019</v>
      </c>
      <c r="E288">
        <f t="shared" si="22"/>
        <v>29</v>
      </c>
      <c r="F288" s="7">
        <f t="shared" si="23"/>
        <v>43553</v>
      </c>
      <c r="G288" s="1">
        <v>43553</v>
      </c>
      <c r="H288">
        <v>87</v>
      </c>
      <c r="I288">
        <v>6.3</v>
      </c>
      <c r="J288" t="str">
        <f t="shared" si="24"/>
        <v>English</v>
      </c>
      <c r="K288" t="s">
        <v>17</v>
      </c>
    </row>
    <row r="289" spans="1:11" x14ac:dyDescent="0.3">
      <c r="A289" s="2" t="s">
        <v>413</v>
      </c>
      <c r="B289" t="s">
        <v>203</v>
      </c>
      <c r="C289" t="str">
        <f t="shared" si="20"/>
        <v>Mar</v>
      </c>
      <c r="D289">
        <f t="shared" si="21"/>
        <v>2018</v>
      </c>
      <c r="E289">
        <f t="shared" si="22"/>
        <v>9</v>
      </c>
      <c r="F289" s="7">
        <f t="shared" si="23"/>
        <v>43168</v>
      </c>
      <c r="G289" s="1">
        <v>43168</v>
      </c>
      <c r="H289">
        <v>120</v>
      </c>
      <c r="I289">
        <v>6.3</v>
      </c>
      <c r="J289" t="str">
        <f t="shared" si="24"/>
        <v>English</v>
      </c>
      <c r="K289" t="s">
        <v>8</v>
      </c>
    </row>
    <row r="290" spans="1:11" x14ac:dyDescent="0.3">
      <c r="A290" s="2" t="s">
        <v>414</v>
      </c>
      <c r="B290" t="s">
        <v>10</v>
      </c>
      <c r="C290" t="str">
        <f t="shared" si="20"/>
        <v>Apr</v>
      </c>
      <c r="D290">
        <f t="shared" si="21"/>
        <v>2020</v>
      </c>
      <c r="E290">
        <f t="shared" si="22"/>
        <v>23</v>
      </c>
      <c r="F290" s="7">
        <f t="shared" si="23"/>
        <v>43944</v>
      </c>
      <c r="G290" s="1">
        <v>43944</v>
      </c>
      <c r="H290">
        <v>134</v>
      </c>
      <c r="I290">
        <v>6.3</v>
      </c>
      <c r="J290" t="str">
        <f t="shared" si="24"/>
        <v>Korean</v>
      </c>
      <c r="K290" t="s">
        <v>26</v>
      </c>
    </row>
    <row r="291" spans="1:11" x14ac:dyDescent="0.3">
      <c r="A291" s="2" t="s">
        <v>415</v>
      </c>
      <c r="B291" t="s">
        <v>41</v>
      </c>
      <c r="C291" t="str">
        <f t="shared" si="20"/>
        <v>Feb</v>
      </c>
      <c r="D291">
        <f t="shared" si="21"/>
        <v>2021</v>
      </c>
      <c r="E291">
        <f t="shared" si="22"/>
        <v>12</v>
      </c>
      <c r="F291" s="7">
        <f t="shared" si="23"/>
        <v>44239</v>
      </c>
      <c r="G291" s="1">
        <v>44239</v>
      </c>
      <c r="H291">
        <v>109</v>
      </c>
      <c r="I291">
        <v>6.3</v>
      </c>
      <c r="J291" t="str">
        <f t="shared" si="24"/>
        <v>English</v>
      </c>
      <c r="K291" t="s">
        <v>17</v>
      </c>
    </row>
    <row r="292" spans="1:11" x14ac:dyDescent="0.3">
      <c r="A292" s="2" t="s">
        <v>416</v>
      </c>
      <c r="B292" t="s">
        <v>7</v>
      </c>
      <c r="C292" t="str">
        <f t="shared" si="20"/>
        <v>Aug</v>
      </c>
      <c r="D292">
        <f t="shared" si="21"/>
        <v>2019</v>
      </c>
      <c r="E292">
        <f t="shared" si="22"/>
        <v>28</v>
      </c>
      <c r="F292" s="7">
        <f t="shared" si="23"/>
        <v>43705</v>
      </c>
      <c r="G292" s="1">
        <v>43705</v>
      </c>
      <c r="H292">
        <v>85</v>
      </c>
      <c r="I292">
        <v>6.3</v>
      </c>
      <c r="J292" t="str">
        <f t="shared" si="24"/>
        <v>English</v>
      </c>
      <c r="K292" t="s">
        <v>17</v>
      </c>
    </row>
    <row r="293" spans="1:11" x14ac:dyDescent="0.3">
      <c r="A293" s="2" t="s">
        <v>417</v>
      </c>
      <c r="B293" t="s">
        <v>38</v>
      </c>
      <c r="C293" t="str">
        <f t="shared" si="20"/>
        <v>Mar</v>
      </c>
      <c r="D293">
        <f t="shared" si="21"/>
        <v>2020</v>
      </c>
      <c r="E293">
        <f t="shared" si="22"/>
        <v>27</v>
      </c>
      <c r="F293" s="7">
        <f t="shared" si="23"/>
        <v>43917</v>
      </c>
      <c r="G293" s="1">
        <v>43917</v>
      </c>
      <c r="H293">
        <v>103</v>
      </c>
      <c r="I293">
        <v>6.3</v>
      </c>
      <c r="J293" t="str">
        <f t="shared" si="24"/>
        <v>English</v>
      </c>
      <c r="K293" t="s">
        <v>17</v>
      </c>
    </row>
    <row r="294" spans="1:11" x14ac:dyDescent="0.3">
      <c r="A294" s="2" t="s">
        <v>418</v>
      </c>
      <c r="B294" t="s">
        <v>7</v>
      </c>
      <c r="C294" t="str">
        <f t="shared" si="20"/>
        <v>Aug</v>
      </c>
      <c r="D294">
        <f t="shared" si="21"/>
        <v>2020</v>
      </c>
      <c r="E294">
        <f t="shared" si="22"/>
        <v>5</v>
      </c>
      <c r="F294" s="7">
        <f t="shared" si="23"/>
        <v>44048</v>
      </c>
      <c r="G294" s="1">
        <v>44048</v>
      </c>
      <c r="H294">
        <v>94</v>
      </c>
      <c r="I294">
        <v>6.4</v>
      </c>
      <c r="J294" t="str">
        <f t="shared" si="24"/>
        <v>French</v>
      </c>
      <c r="K294" t="s">
        <v>36</v>
      </c>
    </row>
    <row r="295" spans="1:11" x14ac:dyDescent="0.3">
      <c r="A295" s="2" t="s">
        <v>419</v>
      </c>
      <c r="B295" t="s">
        <v>420</v>
      </c>
      <c r="C295" t="str">
        <f t="shared" si="20"/>
        <v>Dec</v>
      </c>
      <c r="D295">
        <f t="shared" si="21"/>
        <v>2020</v>
      </c>
      <c r="E295">
        <f t="shared" si="22"/>
        <v>21</v>
      </c>
      <c r="F295" s="7">
        <f t="shared" si="23"/>
        <v>44186</v>
      </c>
      <c r="G295" s="1">
        <v>44186</v>
      </c>
      <c r="H295">
        <v>97</v>
      </c>
      <c r="I295">
        <v>6.4</v>
      </c>
      <c r="J295" t="str">
        <f t="shared" si="24"/>
        <v>English</v>
      </c>
      <c r="K295" t="s">
        <v>17</v>
      </c>
    </row>
    <row r="296" spans="1:11" x14ac:dyDescent="0.3">
      <c r="A296" s="2" t="s">
        <v>421</v>
      </c>
      <c r="B296" t="s">
        <v>269</v>
      </c>
      <c r="C296" t="str">
        <f t="shared" si="20"/>
        <v>Sep</v>
      </c>
      <c r="D296">
        <f t="shared" si="21"/>
        <v>2016</v>
      </c>
      <c r="E296">
        <f t="shared" si="22"/>
        <v>16</v>
      </c>
      <c r="F296" s="7">
        <f t="shared" si="23"/>
        <v>42629</v>
      </c>
      <c r="G296" s="1">
        <v>42629</v>
      </c>
      <c r="H296">
        <v>88</v>
      </c>
      <c r="I296">
        <v>6.4</v>
      </c>
      <c r="J296" t="str">
        <f t="shared" si="24"/>
        <v>English</v>
      </c>
      <c r="K296" t="s">
        <v>17</v>
      </c>
    </row>
    <row r="297" spans="1:11" x14ac:dyDescent="0.3">
      <c r="A297" s="2" t="s">
        <v>422</v>
      </c>
      <c r="B297" t="s">
        <v>7</v>
      </c>
      <c r="C297" t="str">
        <f t="shared" si="20"/>
        <v>Sep</v>
      </c>
      <c r="D297">
        <f t="shared" si="21"/>
        <v>2019</v>
      </c>
      <c r="E297">
        <f t="shared" si="22"/>
        <v>25</v>
      </c>
      <c r="F297" s="7">
        <f t="shared" si="23"/>
        <v>43733</v>
      </c>
      <c r="G297" s="1">
        <v>43733</v>
      </c>
      <c r="H297">
        <v>37</v>
      </c>
      <c r="I297">
        <v>6.4</v>
      </c>
      <c r="J297" t="str">
        <f t="shared" si="24"/>
        <v>English</v>
      </c>
      <c r="K297" t="s">
        <v>39</v>
      </c>
    </row>
    <row r="298" spans="1:11" x14ac:dyDescent="0.3">
      <c r="A298" s="2" t="s">
        <v>423</v>
      </c>
      <c r="B298" t="s">
        <v>424</v>
      </c>
      <c r="C298" t="str">
        <f t="shared" si="20"/>
        <v>Dec</v>
      </c>
      <c r="D298">
        <f t="shared" si="21"/>
        <v>2019</v>
      </c>
      <c r="E298">
        <f t="shared" si="22"/>
        <v>24</v>
      </c>
      <c r="F298" s="7">
        <f t="shared" si="23"/>
        <v>43823</v>
      </c>
      <c r="G298" s="1">
        <v>43823</v>
      </c>
      <c r="H298">
        <v>112</v>
      </c>
      <c r="I298">
        <v>6.4</v>
      </c>
      <c r="J298" t="str">
        <f t="shared" si="24"/>
        <v>Spanish</v>
      </c>
      <c r="K298" t="s">
        <v>11</v>
      </c>
    </row>
    <row r="299" spans="1:11" x14ac:dyDescent="0.3">
      <c r="A299" s="2" t="s">
        <v>425</v>
      </c>
      <c r="B299" t="s">
        <v>299</v>
      </c>
      <c r="C299" t="str">
        <f t="shared" si="20"/>
        <v>Mar</v>
      </c>
      <c r="D299">
        <f t="shared" si="21"/>
        <v>2018</v>
      </c>
      <c r="E299">
        <f t="shared" si="22"/>
        <v>30</v>
      </c>
      <c r="F299" s="7">
        <f t="shared" si="23"/>
        <v>43189</v>
      </c>
      <c r="G299" s="1">
        <v>43189</v>
      </c>
      <c r="H299">
        <v>102</v>
      </c>
      <c r="I299">
        <v>6.4</v>
      </c>
      <c r="J299" t="str">
        <f t="shared" si="24"/>
        <v>English</v>
      </c>
      <c r="K299" t="s">
        <v>17</v>
      </c>
    </row>
    <row r="300" spans="1:11" x14ac:dyDescent="0.3">
      <c r="A300" s="2" t="s">
        <v>426</v>
      </c>
      <c r="B300" t="s">
        <v>10</v>
      </c>
      <c r="C300" t="str">
        <f t="shared" si="20"/>
        <v>Oct</v>
      </c>
      <c r="D300">
        <f t="shared" si="21"/>
        <v>2019</v>
      </c>
      <c r="E300">
        <f t="shared" si="22"/>
        <v>11</v>
      </c>
      <c r="F300" s="7">
        <f t="shared" si="23"/>
        <v>43749</v>
      </c>
      <c r="G300" s="1">
        <v>43749</v>
      </c>
      <c r="H300">
        <v>100</v>
      </c>
      <c r="I300">
        <v>6.4</v>
      </c>
      <c r="J300" t="str">
        <f t="shared" si="24"/>
        <v>English</v>
      </c>
      <c r="K300" t="s">
        <v>17</v>
      </c>
    </row>
    <row r="301" spans="1:11" x14ac:dyDescent="0.3">
      <c r="A301" s="2" t="s">
        <v>427</v>
      </c>
      <c r="B301" t="s">
        <v>38</v>
      </c>
      <c r="C301" t="str">
        <f t="shared" si="20"/>
        <v>Feb</v>
      </c>
      <c r="D301">
        <f t="shared" si="21"/>
        <v>2018</v>
      </c>
      <c r="E301">
        <f t="shared" si="22"/>
        <v>16</v>
      </c>
      <c r="F301" s="7">
        <f t="shared" si="23"/>
        <v>43147</v>
      </c>
      <c r="G301" s="1">
        <v>43147</v>
      </c>
      <c r="H301">
        <v>96</v>
      </c>
      <c r="I301">
        <v>6.4</v>
      </c>
      <c r="J301" t="str">
        <f t="shared" si="24"/>
        <v>English</v>
      </c>
      <c r="K301" t="s">
        <v>17</v>
      </c>
    </row>
    <row r="302" spans="1:11" x14ac:dyDescent="0.3">
      <c r="A302" s="2" t="s">
        <v>428</v>
      </c>
      <c r="B302" t="s">
        <v>41</v>
      </c>
      <c r="C302" t="str">
        <f t="shared" si="20"/>
        <v>Feb</v>
      </c>
      <c r="D302">
        <f t="shared" si="21"/>
        <v>2020</v>
      </c>
      <c r="E302">
        <f t="shared" si="22"/>
        <v>14</v>
      </c>
      <c r="F302" s="7">
        <f t="shared" si="23"/>
        <v>43875</v>
      </c>
      <c r="G302" s="1">
        <v>43875</v>
      </c>
      <c r="H302">
        <v>113</v>
      </c>
      <c r="I302">
        <v>6.4</v>
      </c>
      <c r="J302" t="str">
        <f t="shared" si="24"/>
        <v>German</v>
      </c>
      <c r="K302" t="s">
        <v>47</v>
      </c>
    </row>
    <row r="303" spans="1:11" x14ac:dyDescent="0.3">
      <c r="A303" s="2" t="s">
        <v>429</v>
      </c>
      <c r="B303" t="s">
        <v>7</v>
      </c>
      <c r="C303" t="str">
        <f t="shared" si="20"/>
        <v>Aug</v>
      </c>
      <c r="D303">
        <f t="shared" si="21"/>
        <v>2020</v>
      </c>
      <c r="E303">
        <f t="shared" si="22"/>
        <v>20</v>
      </c>
      <c r="F303" s="7">
        <f t="shared" si="23"/>
        <v>44063</v>
      </c>
      <c r="G303" s="1">
        <v>44063</v>
      </c>
      <c r="H303">
        <v>16</v>
      </c>
      <c r="I303">
        <v>6.4</v>
      </c>
      <c r="J303" t="str">
        <f t="shared" si="24"/>
        <v>English</v>
      </c>
      <c r="K303" t="s">
        <v>17</v>
      </c>
    </row>
    <row r="304" spans="1:11" x14ac:dyDescent="0.3">
      <c r="A304" s="2" t="s">
        <v>430</v>
      </c>
      <c r="B304" t="s">
        <v>133</v>
      </c>
      <c r="C304" t="str">
        <f t="shared" si="20"/>
        <v>Feb</v>
      </c>
      <c r="D304">
        <f t="shared" si="21"/>
        <v>2021</v>
      </c>
      <c r="E304">
        <f t="shared" si="22"/>
        <v>11</v>
      </c>
      <c r="F304" s="7">
        <f t="shared" si="23"/>
        <v>44238</v>
      </c>
      <c r="G304" s="1">
        <v>44238</v>
      </c>
      <c r="H304">
        <v>119</v>
      </c>
      <c r="I304">
        <v>6.4</v>
      </c>
      <c r="J304" t="str">
        <f t="shared" si="24"/>
        <v>Indonesian</v>
      </c>
      <c r="K304" t="s">
        <v>29</v>
      </c>
    </row>
    <row r="305" spans="1:11" x14ac:dyDescent="0.3">
      <c r="A305" s="2" t="s">
        <v>431</v>
      </c>
      <c r="B305" t="s">
        <v>7</v>
      </c>
      <c r="C305" t="str">
        <f t="shared" si="20"/>
        <v>Apr</v>
      </c>
      <c r="D305">
        <f t="shared" si="21"/>
        <v>2020</v>
      </c>
      <c r="E305">
        <f t="shared" si="22"/>
        <v>29</v>
      </c>
      <c r="F305" s="7">
        <f t="shared" si="23"/>
        <v>43950</v>
      </c>
      <c r="G305" s="1">
        <v>43950</v>
      </c>
      <c r="H305">
        <v>97</v>
      </c>
      <c r="I305">
        <v>6.4</v>
      </c>
      <c r="J305" t="str">
        <f t="shared" si="24"/>
        <v>English</v>
      </c>
      <c r="K305" t="s">
        <v>17</v>
      </c>
    </row>
    <row r="306" spans="1:11" x14ac:dyDescent="0.3">
      <c r="A306" s="2" t="s">
        <v>432</v>
      </c>
      <c r="B306" t="s">
        <v>7</v>
      </c>
      <c r="C306" t="str">
        <f t="shared" si="20"/>
        <v>Dec</v>
      </c>
      <c r="D306">
        <f t="shared" si="21"/>
        <v>2014</v>
      </c>
      <c r="E306">
        <f t="shared" si="22"/>
        <v>13</v>
      </c>
      <c r="F306" s="7">
        <f t="shared" si="23"/>
        <v>41986</v>
      </c>
      <c r="G306" s="1">
        <v>41986</v>
      </c>
      <c r="H306">
        <v>81</v>
      </c>
      <c r="I306">
        <v>6.4</v>
      </c>
      <c r="J306" t="str">
        <f t="shared" si="24"/>
        <v>English</v>
      </c>
      <c r="K306" t="s">
        <v>17</v>
      </c>
    </row>
    <row r="307" spans="1:11" x14ac:dyDescent="0.3">
      <c r="A307" s="2" t="s">
        <v>433</v>
      </c>
      <c r="B307" t="s">
        <v>158</v>
      </c>
      <c r="C307" t="str">
        <f t="shared" si="20"/>
        <v>Sep</v>
      </c>
      <c r="D307">
        <f t="shared" si="21"/>
        <v>2018</v>
      </c>
      <c r="E307">
        <f t="shared" si="22"/>
        <v>21</v>
      </c>
      <c r="F307" s="7">
        <f t="shared" si="23"/>
        <v>43364</v>
      </c>
      <c r="G307" s="1">
        <v>43364</v>
      </c>
      <c r="H307">
        <v>98</v>
      </c>
      <c r="I307">
        <v>6.4</v>
      </c>
      <c r="J307" t="str">
        <f t="shared" si="24"/>
        <v>English</v>
      </c>
      <c r="K307" t="s">
        <v>17</v>
      </c>
    </row>
    <row r="308" spans="1:11" x14ac:dyDescent="0.3">
      <c r="A308" s="2" t="s">
        <v>434</v>
      </c>
      <c r="B308" t="s">
        <v>435</v>
      </c>
      <c r="C308" t="str">
        <f t="shared" si="20"/>
        <v>Oct</v>
      </c>
      <c r="D308">
        <f t="shared" si="21"/>
        <v>2020</v>
      </c>
      <c r="E308">
        <f t="shared" si="22"/>
        <v>23</v>
      </c>
      <c r="F308" s="7">
        <f t="shared" si="23"/>
        <v>44127</v>
      </c>
      <c r="G308" s="1">
        <v>44127</v>
      </c>
      <c r="H308">
        <v>95</v>
      </c>
      <c r="I308">
        <v>6.4</v>
      </c>
      <c r="J308" t="str">
        <f t="shared" si="24"/>
        <v>English</v>
      </c>
      <c r="K308" t="s">
        <v>17</v>
      </c>
    </row>
    <row r="309" spans="1:11" x14ac:dyDescent="0.3">
      <c r="A309" s="2" t="s">
        <v>436</v>
      </c>
      <c r="B309" t="s">
        <v>38</v>
      </c>
      <c r="C309" t="str">
        <f t="shared" si="20"/>
        <v>Oct</v>
      </c>
      <c r="D309">
        <f t="shared" si="21"/>
        <v>2019</v>
      </c>
      <c r="E309">
        <f t="shared" si="22"/>
        <v>12</v>
      </c>
      <c r="F309" s="7">
        <f t="shared" si="23"/>
        <v>43750</v>
      </c>
      <c r="G309" s="1">
        <v>43750</v>
      </c>
      <c r="H309">
        <v>96</v>
      </c>
      <c r="I309">
        <v>6.4</v>
      </c>
      <c r="J309" t="str">
        <f t="shared" si="24"/>
        <v>French</v>
      </c>
      <c r="K309" t="s">
        <v>36</v>
      </c>
    </row>
    <row r="310" spans="1:11" x14ac:dyDescent="0.3">
      <c r="A310" s="2" t="s">
        <v>437</v>
      </c>
      <c r="B310" t="s">
        <v>7</v>
      </c>
      <c r="C310" t="str">
        <f t="shared" si="20"/>
        <v>Sep</v>
      </c>
      <c r="D310">
        <f t="shared" si="21"/>
        <v>2017</v>
      </c>
      <c r="E310">
        <f t="shared" si="22"/>
        <v>1</v>
      </c>
      <c r="F310" s="7">
        <f t="shared" si="23"/>
        <v>42979</v>
      </c>
      <c r="G310" t="s">
        <v>438</v>
      </c>
      <c r="H310">
        <v>107</v>
      </c>
      <c r="I310">
        <v>6.4</v>
      </c>
      <c r="J310" t="str">
        <f t="shared" si="24"/>
        <v>English</v>
      </c>
      <c r="K310" t="s">
        <v>17</v>
      </c>
    </row>
    <row r="311" spans="1:11" x14ac:dyDescent="0.3">
      <c r="A311" s="2" t="s">
        <v>439</v>
      </c>
      <c r="B311" t="s">
        <v>440</v>
      </c>
      <c r="C311" t="str">
        <f t="shared" si="20"/>
        <v>Sep</v>
      </c>
      <c r="D311">
        <f t="shared" si="21"/>
        <v>2019</v>
      </c>
      <c r="E311">
        <f t="shared" si="22"/>
        <v>27</v>
      </c>
      <c r="F311" s="7">
        <f t="shared" si="23"/>
        <v>43735</v>
      </c>
      <c r="G311" s="1">
        <v>43735</v>
      </c>
      <c r="H311">
        <v>41</v>
      </c>
      <c r="I311">
        <v>6.4</v>
      </c>
      <c r="J311" t="str">
        <f t="shared" si="24"/>
        <v>English</v>
      </c>
      <c r="K311" t="s">
        <v>17</v>
      </c>
    </row>
    <row r="312" spans="1:11" x14ac:dyDescent="0.3">
      <c r="A312" s="2" t="s">
        <v>441</v>
      </c>
      <c r="B312" t="s">
        <v>7</v>
      </c>
      <c r="C312" t="str">
        <f t="shared" si="20"/>
        <v>Mar</v>
      </c>
      <c r="D312">
        <f t="shared" si="21"/>
        <v>2018</v>
      </c>
      <c r="E312">
        <f t="shared" si="22"/>
        <v>16</v>
      </c>
      <c r="F312" s="7">
        <f t="shared" si="23"/>
        <v>43175</v>
      </c>
      <c r="G312" s="1">
        <v>43175</v>
      </c>
      <c r="H312">
        <v>87</v>
      </c>
      <c r="I312">
        <v>6.4</v>
      </c>
      <c r="J312" t="str">
        <f t="shared" si="24"/>
        <v>English</v>
      </c>
      <c r="K312" t="s">
        <v>17</v>
      </c>
    </row>
    <row r="313" spans="1:11" x14ac:dyDescent="0.3">
      <c r="A313" s="2" t="s">
        <v>442</v>
      </c>
      <c r="B313" t="s">
        <v>158</v>
      </c>
      <c r="C313" t="str">
        <f t="shared" si="20"/>
        <v>Jan</v>
      </c>
      <c r="D313">
        <f t="shared" si="21"/>
        <v>2021</v>
      </c>
      <c r="E313">
        <f t="shared" si="22"/>
        <v>14</v>
      </c>
      <c r="F313" s="7">
        <f t="shared" si="23"/>
        <v>44210</v>
      </c>
      <c r="G313" s="1">
        <v>44210</v>
      </c>
      <c r="H313">
        <v>101</v>
      </c>
      <c r="I313">
        <v>6.4</v>
      </c>
      <c r="J313" t="str">
        <f t="shared" si="24"/>
        <v>Indonesian</v>
      </c>
      <c r="K313" t="s">
        <v>29</v>
      </c>
    </row>
    <row r="314" spans="1:11" x14ac:dyDescent="0.3">
      <c r="A314" s="2" t="s">
        <v>443</v>
      </c>
      <c r="B314" t="s">
        <v>7</v>
      </c>
      <c r="C314" t="str">
        <f t="shared" si="20"/>
        <v>May</v>
      </c>
      <c r="D314">
        <f t="shared" si="21"/>
        <v>2017</v>
      </c>
      <c r="E314">
        <f t="shared" si="22"/>
        <v>5</v>
      </c>
      <c r="F314" s="7">
        <f t="shared" si="23"/>
        <v>42860</v>
      </c>
      <c r="G314" s="1">
        <v>42860</v>
      </c>
      <c r="H314">
        <v>97</v>
      </c>
      <c r="I314">
        <v>6.4</v>
      </c>
      <c r="J314" t="str">
        <f t="shared" si="24"/>
        <v>English</v>
      </c>
      <c r="K314" t="s">
        <v>17</v>
      </c>
    </row>
    <row r="315" spans="1:11" x14ac:dyDescent="0.3">
      <c r="A315" s="2" t="s">
        <v>444</v>
      </c>
      <c r="B315" t="s">
        <v>10</v>
      </c>
      <c r="C315" t="str">
        <f t="shared" si="20"/>
        <v>Mar</v>
      </c>
      <c r="D315">
        <f t="shared" si="21"/>
        <v>2020</v>
      </c>
      <c r="E315">
        <f t="shared" si="22"/>
        <v>25</v>
      </c>
      <c r="F315" s="7">
        <f t="shared" si="23"/>
        <v>43915</v>
      </c>
      <c r="G315" s="1">
        <v>43915</v>
      </c>
      <c r="H315">
        <v>103</v>
      </c>
      <c r="I315">
        <v>6.4</v>
      </c>
      <c r="J315" t="str">
        <f t="shared" si="24"/>
        <v>Spanish</v>
      </c>
      <c r="K315" t="s">
        <v>11</v>
      </c>
    </row>
    <row r="316" spans="1:11" x14ac:dyDescent="0.3">
      <c r="A316" s="2" t="s">
        <v>445</v>
      </c>
      <c r="B316" t="s">
        <v>446</v>
      </c>
      <c r="C316" t="str">
        <f t="shared" si="20"/>
        <v>Apr</v>
      </c>
      <c r="D316">
        <f t="shared" si="21"/>
        <v>2020</v>
      </c>
      <c r="E316">
        <f t="shared" si="22"/>
        <v>22</v>
      </c>
      <c r="F316" s="7">
        <f t="shared" si="23"/>
        <v>43943</v>
      </c>
      <c r="G316" s="1">
        <v>43943</v>
      </c>
      <c r="H316">
        <v>90</v>
      </c>
      <c r="I316">
        <v>6.4</v>
      </c>
      <c r="J316" t="str">
        <f t="shared" si="24"/>
        <v>English</v>
      </c>
      <c r="K316" t="s">
        <v>17</v>
      </c>
    </row>
    <row r="317" spans="1:11" x14ac:dyDescent="0.3">
      <c r="A317" s="2" t="s">
        <v>447</v>
      </c>
      <c r="B317" t="s">
        <v>123</v>
      </c>
      <c r="C317" t="str">
        <f t="shared" si="20"/>
        <v>Mar</v>
      </c>
      <c r="D317">
        <f t="shared" si="21"/>
        <v>2019</v>
      </c>
      <c r="E317">
        <f t="shared" si="22"/>
        <v>13</v>
      </c>
      <c r="F317" s="7">
        <f t="shared" si="23"/>
        <v>43537</v>
      </c>
      <c r="G317" s="1">
        <v>43537</v>
      </c>
      <c r="H317">
        <v>125</v>
      </c>
      <c r="I317">
        <v>6.4</v>
      </c>
      <c r="J317" t="str">
        <f t="shared" si="24"/>
        <v>English</v>
      </c>
      <c r="K317" t="s">
        <v>17</v>
      </c>
    </row>
    <row r="318" spans="1:11" x14ac:dyDescent="0.3">
      <c r="A318" s="2" t="s">
        <v>448</v>
      </c>
      <c r="B318" t="s">
        <v>7</v>
      </c>
      <c r="C318" t="str">
        <f t="shared" si="20"/>
        <v>Sep</v>
      </c>
      <c r="D318">
        <f t="shared" si="21"/>
        <v>2018</v>
      </c>
      <c r="E318">
        <f t="shared" si="22"/>
        <v>28</v>
      </c>
      <c r="F318" s="7">
        <f t="shared" si="23"/>
        <v>43371</v>
      </c>
      <c r="G318" s="1">
        <v>43371</v>
      </c>
      <c r="H318">
        <v>116</v>
      </c>
      <c r="I318">
        <v>6.4</v>
      </c>
      <c r="J318" t="str">
        <f t="shared" si="24"/>
        <v>Spanish</v>
      </c>
      <c r="K318" t="s">
        <v>65</v>
      </c>
    </row>
    <row r="319" spans="1:11" x14ac:dyDescent="0.3">
      <c r="A319" s="2" t="s">
        <v>449</v>
      </c>
      <c r="B319" t="s">
        <v>38</v>
      </c>
      <c r="C319" t="str">
        <f t="shared" si="20"/>
        <v>Mar</v>
      </c>
      <c r="D319">
        <f t="shared" si="21"/>
        <v>2019</v>
      </c>
      <c r="E319">
        <f t="shared" si="22"/>
        <v>8</v>
      </c>
      <c r="F319" s="7">
        <f t="shared" si="23"/>
        <v>43532</v>
      </c>
      <c r="G319" s="1">
        <v>43532</v>
      </c>
      <c r="H319">
        <v>99</v>
      </c>
      <c r="I319">
        <v>6.4</v>
      </c>
      <c r="J319" t="str">
        <f t="shared" si="24"/>
        <v>English</v>
      </c>
      <c r="K319" t="s">
        <v>17</v>
      </c>
    </row>
    <row r="320" spans="1:11" x14ac:dyDescent="0.3">
      <c r="A320" s="2" t="s">
        <v>450</v>
      </c>
      <c r="B320" t="s">
        <v>451</v>
      </c>
      <c r="C320" t="str">
        <f t="shared" si="20"/>
        <v>Oct</v>
      </c>
      <c r="D320">
        <f t="shared" si="21"/>
        <v>2017</v>
      </c>
      <c r="E320">
        <f t="shared" si="22"/>
        <v>20</v>
      </c>
      <c r="F320" s="7">
        <f t="shared" si="23"/>
        <v>43028</v>
      </c>
      <c r="G320" s="1">
        <v>43028</v>
      </c>
      <c r="H320">
        <v>82</v>
      </c>
      <c r="I320">
        <v>6.4</v>
      </c>
      <c r="J320" t="str">
        <f t="shared" si="24"/>
        <v>English</v>
      </c>
      <c r="K320" t="s">
        <v>17</v>
      </c>
    </row>
    <row r="321" spans="1:11" x14ac:dyDescent="0.3">
      <c r="A321" s="2" t="s">
        <v>452</v>
      </c>
      <c r="B321" t="s">
        <v>41</v>
      </c>
      <c r="C321" t="str">
        <f t="shared" si="20"/>
        <v>Feb</v>
      </c>
      <c r="D321">
        <f t="shared" si="21"/>
        <v>2018</v>
      </c>
      <c r="E321">
        <f t="shared" si="22"/>
        <v>9</v>
      </c>
      <c r="F321" s="7">
        <f t="shared" si="23"/>
        <v>43140</v>
      </c>
      <c r="G321" s="1">
        <v>43140</v>
      </c>
      <c r="H321">
        <v>97</v>
      </c>
      <c r="I321">
        <v>6.4</v>
      </c>
      <c r="J321" t="str">
        <f t="shared" si="24"/>
        <v>English</v>
      </c>
      <c r="K321" t="s">
        <v>17</v>
      </c>
    </row>
    <row r="322" spans="1:11" x14ac:dyDescent="0.3">
      <c r="A322" s="2" t="s">
        <v>453</v>
      </c>
      <c r="B322" t="s">
        <v>7</v>
      </c>
      <c r="C322" t="str">
        <f t="shared" si="20"/>
        <v>Oct</v>
      </c>
      <c r="D322">
        <f t="shared" si="21"/>
        <v>2019</v>
      </c>
      <c r="E322">
        <f t="shared" si="22"/>
        <v>28</v>
      </c>
      <c r="F322" s="7">
        <f t="shared" si="23"/>
        <v>43766</v>
      </c>
      <c r="G322" s="1">
        <v>43766</v>
      </c>
      <c r="H322">
        <v>28</v>
      </c>
      <c r="I322">
        <v>6.5</v>
      </c>
      <c r="J322" t="str">
        <f t="shared" si="24"/>
        <v>English</v>
      </c>
      <c r="K322" t="s">
        <v>39</v>
      </c>
    </row>
    <row r="323" spans="1:11" x14ac:dyDescent="0.3">
      <c r="A323" s="2" t="s">
        <v>454</v>
      </c>
      <c r="B323" t="s">
        <v>223</v>
      </c>
      <c r="C323" t="str">
        <f t="shared" ref="C323:C386" si="25">TEXT(F323,"mmm")</f>
        <v>Feb</v>
      </c>
      <c r="D323">
        <f t="shared" ref="D323:D386" si="26">YEAR($F323)</f>
        <v>2020</v>
      </c>
      <c r="E323">
        <f t="shared" ref="E323:E386" si="27">DAY(F323)</f>
        <v>28</v>
      </c>
      <c r="F323" s="7">
        <f t="shared" ref="F323:F386" si="28">IFERROR(DATE(RIGHT(G323,4),MONTH(INT("1"&amp;"-"&amp;LEFT(G323,3))),MID(G323,FIND(" ",G323,1),FIND(".",G323,1)-FIND(" ",G323,1)-1)),G323)</f>
        <v>43889</v>
      </c>
      <c r="G323" s="1">
        <v>43889</v>
      </c>
      <c r="H323">
        <v>108</v>
      </c>
      <c r="I323">
        <v>6.5</v>
      </c>
      <c r="J323" t="str">
        <f t="shared" ref="J323:J386" si="29">IFERROR(LEFT($K323,FIND("/",$K323,1)-1),K323)</f>
        <v>English</v>
      </c>
      <c r="K323" t="s">
        <v>17</v>
      </c>
    </row>
    <row r="324" spans="1:11" x14ac:dyDescent="0.3">
      <c r="A324" s="2" t="s">
        <v>455</v>
      </c>
      <c r="B324" t="s">
        <v>38</v>
      </c>
      <c r="C324" t="str">
        <f t="shared" si="25"/>
        <v>Aug</v>
      </c>
      <c r="D324">
        <f t="shared" si="26"/>
        <v>2020</v>
      </c>
      <c r="E324">
        <f t="shared" si="27"/>
        <v>28</v>
      </c>
      <c r="F324" s="7">
        <f t="shared" si="28"/>
        <v>44071</v>
      </c>
      <c r="G324" s="1">
        <v>44071</v>
      </c>
      <c r="H324">
        <v>93</v>
      </c>
      <c r="I324">
        <v>6.5</v>
      </c>
      <c r="J324" t="str">
        <f t="shared" si="29"/>
        <v>English</v>
      </c>
      <c r="K324" t="s">
        <v>17</v>
      </c>
    </row>
    <row r="325" spans="1:11" x14ac:dyDescent="0.3">
      <c r="A325" s="2" t="s">
        <v>456</v>
      </c>
      <c r="B325" t="s">
        <v>457</v>
      </c>
      <c r="C325" t="str">
        <f t="shared" si="25"/>
        <v>Mar</v>
      </c>
      <c r="D325">
        <f t="shared" si="26"/>
        <v>2020</v>
      </c>
      <c r="E325">
        <f t="shared" si="27"/>
        <v>19</v>
      </c>
      <c r="F325" s="7">
        <f t="shared" si="28"/>
        <v>43909</v>
      </c>
      <c r="G325" s="1">
        <v>43909</v>
      </c>
      <c r="H325">
        <v>74</v>
      </c>
      <c r="I325">
        <v>6.5</v>
      </c>
      <c r="J325" t="str">
        <f t="shared" si="29"/>
        <v>Japanese</v>
      </c>
      <c r="K325" t="s">
        <v>61</v>
      </c>
    </row>
    <row r="326" spans="1:11" x14ac:dyDescent="0.3">
      <c r="A326" s="2" t="s">
        <v>458</v>
      </c>
      <c r="B326" t="s">
        <v>7</v>
      </c>
      <c r="C326" t="str">
        <f t="shared" si="25"/>
        <v>Mar</v>
      </c>
      <c r="D326">
        <f t="shared" si="26"/>
        <v>2019</v>
      </c>
      <c r="E326">
        <f t="shared" si="27"/>
        <v>21</v>
      </c>
      <c r="F326" s="7">
        <f t="shared" si="28"/>
        <v>43545</v>
      </c>
      <c r="G326" s="1">
        <v>43545</v>
      </c>
      <c r="H326">
        <v>60</v>
      </c>
      <c r="I326">
        <v>6.5</v>
      </c>
      <c r="J326" t="str">
        <f t="shared" si="29"/>
        <v>French</v>
      </c>
      <c r="K326" t="s">
        <v>36</v>
      </c>
    </row>
    <row r="327" spans="1:11" x14ac:dyDescent="0.3">
      <c r="A327" s="2" t="s">
        <v>459</v>
      </c>
      <c r="B327" t="s">
        <v>460</v>
      </c>
      <c r="C327" t="str">
        <f t="shared" si="25"/>
        <v>Dec</v>
      </c>
      <c r="D327">
        <f t="shared" si="26"/>
        <v>2020</v>
      </c>
      <c r="E327">
        <f t="shared" si="27"/>
        <v>11</v>
      </c>
      <c r="F327" s="7">
        <f t="shared" si="28"/>
        <v>44176</v>
      </c>
      <c r="G327" s="1">
        <v>44176</v>
      </c>
      <c r="H327">
        <v>9</v>
      </c>
      <c r="I327">
        <v>6.5</v>
      </c>
      <c r="J327" t="str">
        <f t="shared" si="29"/>
        <v>English</v>
      </c>
      <c r="K327" t="s">
        <v>17</v>
      </c>
    </row>
    <row r="328" spans="1:11" x14ac:dyDescent="0.3">
      <c r="A328" s="2" t="s">
        <v>461</v>
      </c>
      <c r="B328" t="s">
        <v>7</v>
      </c>
      <c r="C328" t="str">
        <f t="shared" si="25"/>
        <v>Apr</v>
      </c>
      <c r="D328">
        <f t="shared" si="26"/>
        <v>2021</v>
      </c>
      <c r="E328">
        <f t="shared" si="27"/>
        <v>17</v>
      </c>
      <c r="F328" s="7">
        <f t="shared" si="28"/>
        <v>44303</v>
      </c>
      <c r="G328" s="1">
        <v>44303</v>
      </c>
      <c r="H328">
        <v>21</v>
      </c>
      <c r="I328">
        <v>6.5</v>
      </c>
      <c r="J328" t="str">
        <f t="shared" si="29"/>
        <v>English</v>
      </c>
      <c r="K328" t="s">
        <v>17</v>
      </c>
    </row>
    <row r="329" spans="1:11" x14ac:dyDescent="0.3">
      <c r="A329" s="2" t="s">
        <v>462</v>
      </c>
      <c r="B329" t="s">
        <v>25</v>
      </c>
      <c r="C329" t="str">
        <f t="shared" si="25"/>
        <v>May</v>
      </c>
      <c r="D329">
        <f t="shared" si="26"/>
        <v>2019</v>
      </c>
      <c r="E329">
        <f t="shared" si="27"/>
        <v>31</v>
      </c>
      <c r="F329" s="7">
        <f t="shared" si="28"/>
        <v>43616</v>
      </c>
      <c r="G329" s="1">
        <v>43616</v>
      </c>
      <c r="H329">
        <v>100</v>
      </c>
      <c r="I329">
        <v>6.5</v>
      </c>
      <c r="J329" t="str">
        <f t="shared" si="29"/>
        <v>Hindi</v>
      </c>
      <c r="K329" t="s">
        <v>20</v>
      </c>
    </row>
    <row r="330" spans="1:11" x14ac:dyDescent="0.3">
      <c r="A330" s="2" t="s">
        <v>463</v>
      </c>
      <c r="B330" t="s">
        <v>464</v>
      </c>
      <c r="C330" t="str">
        <f t="shared" si="25"/>
        <v>Jun</v>
      </c>
      <c r="D330">
        <f t="shared" si="26"/>
        <v>2020</v>
      </c>
      <c r="E330">
        <f t="shared" si="27"/>
        <v>12</v>
      </c>
      <c r="F330" s="7">
        <f t="shared" si="28"/>
        <v>43994</v>
      </c>
      <c r="G330" s="1">
        <v>43994</v>
      </c>
      <c r="H330">
        <v>155</v>
      </c>
      <c r="I330">
        <v>6.5</v>
      </c>
      <c r="J330" t="str">
        <f t="shared" si="29"/>
        <v>English</v>
      </c>
      <c r="K330" t="s">
        <v>17</v>
      </c>
    </row>
    <row r="331" spans="1:11" x14ac:dyDescent="0.3">
      <c r="A331" s="2" t="s">
        <v>465</v>
      </c>
      <c r="B331" t="s">
        <v>7</v>
      </c>
      <c r="C331" t="str">
        <f t="shared" si="25"/>
        <v>Apr</v>
      </c>
      <c r="D331">
        <f t="shared" si="26"/>
        <v>2021</v>
      </c>
      <c r="E331">
        <f t="shared" si="27"/>
        <v>7</v>
      </c>
      <c r="F331" s="7">
        <f t="shared" si="28"/>
        <v>44293</v>
      </c>
      <c r="G331" s="1">
        <v>44293</v>
      </c>
      <c r="H331">
        <v>55</v>
      </c>
      <c r="I331">
        <v>6.5</v>
      </c>
      <c r="J331" t="str">
        <f t="shared" si="29"/>
        <v>English</v>
      </c>
      <c r="K331" t="s">
        <v>17</v>
      </c>
    </row>
    <row r="332" spans="1:11" x14ac:dyDescent="0.3">
      <c r="A332" s="2" t="s">
        <v>466</v>
      </c>
      <c r="B332" t="s">
        <v>424</v>
      </c>
      <c r="C332" t="str">
        <f t="shared" si="25"/>
        <v>Jun</v>
      </c>
      <c r="D332">
        <f t="shared" si="26"/>
        <v>2020</v>
      </c>
      <c r="E332">
        <f t="shared" si="27"/>
        <v>26</v>
      </c>
      <c r="F332" s="7">
        <f t="shared" si="28"/>
        <v>44008</v>
      </c>
      <c r="G332" s="1">
        <v>44008</v>
      </c>
      <c r="H332">
        <v>123</v>
      </c>
      <c r="I332">
        <v>6.5</v>
      </c>
      <c r="J332" t="str">
        <f t="shared" si="29"/>
        <v>English</v>
      </c>
      <c r="K332" t="s">
        <v>17</v>
      </c>
    </row>
    <row r="333" spans="1:11" x14ac:dyDescent="0.3">
      <c r="A333" s="2" t="s">
        <v>467</v>
      </c>
      <c r="B333" t="s">
        <v>16</v>
      </c>
      <c r="C333" t="str">
        <f t="shared" si="25"/>
        <v>Sep</v>
      </c>
      <c r="D333">
        <f t="shared" si="26"/>
        <v>2017</v>
      </c>
      <c r="E333">
        <f t="shared" si="27"/>
        <v>29</v>
      </c>
      <c r="F333" s="7">
        <f t="shared" si="28"/>
        <v>43007</v>
      </c>
      <c r="G333" s="1">
        <v>43007</v>
      </c>
      <c r="H333">
        <v>103</v>
      </c>
      <c r="I333">
        <v>6.5</v>
      </c>
      <c r="J333" t="str">
        <f t="shared" si="29"/>
        <v>English</v>
      </c>
      <c r="K333" t="s">
        <v>17</v>
      </c>
    </row>
    <row r="334" spans="1:11" x14ac:dyDescent="0.3">
      <c r="A334" s="2" t="s">
        <v>468</v>
      </c>
      <c r="B334" t="s">
        <v>10</v>
      </c>
      <c r="C334" t="str">
        <f t="shared" si="25"/>
        <v>Oct</v>
      </c>
      <c r="D334">
        <f t="shared" si="26"/>
        <v>2020</v>
      </c>
      <c r="E334">
        <f t="shared" si="27"/>
        <v>30</v>
      </c>
      <c r="F334" s="7">
        <f t="shared" si="28"/>
        <v>44134</v>
      </c>
      <c r="G334" s="1">
        <v>44134</v>
      </c>
      <c r="H334">
        <v>93</v>
      </c>
      <c r="I334">
        <v>6.5</v>
      </c>
      <c r="J334" t="str">
        <f t="shared" si="29"/>
        <v>English</v>
      </c>
      <c r="K334" t="s">
        <v>17</v>
      </c>
    </row>
    <row r="335" spans="1:11" x14ac:dyDescent="0.3">
      <c r="A335" s="2" t="s">
        <v>469</v>
      </c>
      <c r="B335" t="s">
        <v>470</v>
      </c>
      <c r="C335" t="str">
        <f t="shared" si="25"/>
        <v>Nov</v>
      </c>
      <c r="D335">
        <f t="shared" si="26"/>
        <v>2020</v>
      </c>
      <c r="E335">
        <f t="shared" si="27"/>
        <v>13</v>
      </c>
      <c r="F335" s="7">
        <f t="shared" si="28"/>
        <v>44148</v>
      </c>
      <c r="G335" s="1">
        <v>44148</v>
      </c>
      <c r="H335">
        <v>119</v>
      </c>
      <c r="I335">
        <v>6.5</v>
      </c>
      <c r="J335" t="str">
        <f t="shared" si="29"/>
        <v>English</v>
      </c>
      <c r="K335" t="s">
        <v>17</v>
      </c>
    </row>
    <row r="336" spans="1:11" x14ac:dyDescent="0.3">
      <c r="A336" s="2" t="s">
        <v>471</v>
      </c>
      <c r="B336" t="s">
        <v>7</v>
      </c>
      <c r="C336" t="str">
        <f t="shared" si="25"/>
        <v>Jun</v>
      </c>
      <c r="D336">
        <f t="shared" si="26"/>
        <v>2019</v>
      </c>
      <c r="E336">
        <f t="shared" si="27"/>
        <v>14</v>
      </c>
      <c r="F336" s="7">
        <f t="shared" si="28"/>
        <v>43630</v>
      </c>
      <c r="G336" s="1">
        <v>43630</v>
      </c>
      <c r="H336">
        <v>40</v>
      </c>
      <c r="I336">
        <v>6.5</v>
      </c>
      <c r="J336" t="str">
        <f t="shared" si="29"/>
        <v>English</v>
      </c>
      <c r="K336" t="s">
        <v>67</v>
      </c>
    </row>
    <row r="337" spans="1:11" x14ac:dyDescent="0.3">
      <c r="A337" s="2" t="s">
        <v>472</v>
      </c>
      <c r="B337" t="s">
        <v>38</v>
      </c>
      <c r="C337" t="str">
        <f t="shared" si="25"/>
        <v>Jun</v>
      </c>
      <c r="D337">
        <f t="shared" si="26"/>
        <v>2018</v>
      </c>
      <c r="E337">
        <f t="shared" si="27"/>
        <v>15</v>
      </c>
      <c r="F337" s="7">
        <f t="shared" si="28"/>
        <v>43266</v>
      </c>
      <c r="G337" s="1">
        <v>43266</v>
      </c>
      <c r="H337">
        <v>120</v>
      </c>
      <c r="I337">
        <v>6.5</v>
      </c>
      <c r="J337" t="str">
        <f t="shared" si="29"/>
        <v>Hindi</v>
      </c>
      <c r="K337" t="s">
        <v>20</v>
      </c>
    </row>
    <row r="338" spans="1:11" x14ac:dyDescent="0.3">
      <c r="A338" s="2" t="s">
        <v>473</v>
      </c>
      <c r="B338" t="s">
        <v>38</v>
      </c>
      <c r="C338" t="str">
        <f t="shared" si="25"/>
        <v>May</v>
      </c>
      <c r="D338">
        <f t="shared" si="26"/>
        <v>2021</v>
      </c>
      <c r="E338">
        <f t="shared" si="27"/>
        <v>7</v>
      </c>
      <c r="F338" s="7">
        <f t="shared" si="28"/>
        <v>44323</v>
      </c>
      <c r="G338" s="1">
        <v>44323</v>
      </c>
      <c r="H338">
        <v>98</v>
      </c>
      <c r="I338">
        <v>6.5</v>
      </c>
      <c r="J338" t="str">
        <f t="shared" si="29"/>
        <v>English</v>
      </c>
      <c r="K338" t="s">
        <v>17</v>
      </c>
    </row>
    <row r="339" spans="1:11" x14ac:dyDescent="0.3">
      <c r="A339" s="2" t="s">
        <v>474</v>
      </c>
      <c r="B339" t="s">
        <v>348</v>
      </c>
      <c r="C339" t="str">
        <f t="shared" si="25"/>
        <v>Dec</v>
      </c>
      <c r="D339">
        <f t="shared" si="26"/>
        <v>2018</v>
      </c>
      <c r="E339">
        <f t="shared" si="27"/>
        <v>7</v>
      </c>
      <c r="F339" s="7">
        <f t="shared" si="28"/>
        <v>43441</v>
      </c>
      <c r="G339" s="1">
        <v>43441</v>
      </c>
      <c r="H339">
        <v>104</v>
      </c>
      <c r="I339">
        <v>6.5</v>
      </c>
      <c r="J339" t="str">
        <f t="shared" si="29"/>
        <v>English</v>
      </c>
      <c r="K339" t="s">
        <v>17</v>
      </c>
    </row>
    <row r="340" spans="1:11" x14ac:dyDescent="0.3">
      <c r="A340" s="2" t="s">
        <v>475</v>
      </c>
      <c r="B340" t="s">
        <v>38</v>
      </c>
      <c r="C340" t="str">
        <f t="shared" si="25"/>
        <v>Jun</v>
      </c>
      <c r="D340">
        <f t="shared" si="26"/>
        <v>2020</v>
      </c>
      <c r="E340">
        <f t="shared" si="27"/>
        <v>24</v>
      </c>
      <c r="F340" s="7">
        <f t="shared" si="28"/>
        <v>44006</v>
      </c>
      <c r="G340" s="1">
        <v>44006</v>
      </c>
      <c r="H340">
        <v>91</v>
      </c>
      <c r="I340">
        <v>6.5</v>
      </c>
      <c r="J340" t="str">
        <f t="shared" si="29"/>
        <v>Spanish</v>
      </c>
      <c r="K340" t="s">
        <v>11</v>
      </c>
    </row>
    <row r="341" spans="1:11" x14ac:dyDescent="0.3">
      <c r="A341" s="2" t="s">
        <v>476</v>
      </c>
      <c r="B341" t="s">
        <v>7</v>
      </c>
      <c r="C341" t="str">
        <f t="shared" si="25"/>
        <v>Jun</v>
      </c>
      <c r="D341">
        <f t="shared" si="26"/>
        <v>2017</v>
      </c>
      <c r="E341">
        <f t="shared" si="27"/>
        <v>23</v>
      </c>
      <c r="F341" s="7">
        <f t="shared" si="28"/>
        <v>42909</v>
      </c>
      <c r="G341" s="1">
        <v>42909</v>
      </c>
      <c r="H341">
        <v>95</v>
      </c>
      <c r="I341">
        <v>6.5</v>
      </c>
      <c r="J341" t="str">
        <f t="shared" si="29"/>
        <v>English</v>
      </c>
      <c r="K341" t="s">
        <v>17</v>
      </c>
    </row>
    <row r="342" spans="1:11" x14ac:dyDescent="0.3">
      <c r="A342" s="2" t="s">
        <v>477</v>
      </c>
      <c r="B342" t="s">
        <v>478</v>
      </c>
      <c r="C342" t="str">
        <f t="shared" si="25"/>
        <v>May</v>
      </c>
      <c r="D342">
        <f t="shared" si="26"/>
        <v>2021</v>
      </c>
      <c r="E342">
        <f t="shared" si="27"/>
        <v>12</v>
      </c>
      <c r="F342" s="7">
        <f t="shared" si="28"/>
        <v>44328</v>
      </c>
      <c r="G342" s="1">
        <v>44328</v>
      </c>
      <c r="H342">
        <v>101</v>
      </c>
      <c r="I342">
        <v>6.5</v>
      </c>
      <c r="J342" t="str">
        <f t="shared" si="29"/>
        <v>French</v>
      </c>
      <c r="K342" t="s">
        <v>36</v>
      </c>
    </row>
    <row r="343" spans="1:11" x14ac:dyDescent="0.3">
      <c r="A343" s="2" t="s">
        <v>479</v>
      </c>
      <c r="B343" t="s">
        <v>41</v>
      </c>
      <c r="C343" t="str">
        <f t="shared" si="25"/>
        <v>Jun</v>
      </c>
      <c r="D343">
        <f t="shared" si="26"/>
        <v>2018</v>
      </c>
      <c r="E343">
        <f t="shared" si="27"/>
        <v>15</v>
      </c>
      <c r="F343" s="7">
        <f t="shared" si="28"/>
        <v>43266</v>
      </c>
      <c r="G343" s="1">
        <v>43266</v>
      </c>
      <c r="H343">
        <v>105</v>
      </c>
      <c r="I343">
        <v>6.5</v>
      </c>
      <c r="J343" t="str">
        <f t="shared" si="29"/>
        <v>English</v>
      </c>
      <c r="K343" t="s">
        <v>17</v>
      </c>
    </row>
    <row r="344" spans="1:11" x14ac:dyDescent="0.3">
      <c r="A344" s="2" t="s">
        <v>480</v>
      </c>
      <c r="B344" t="s">
        <v>25</v>
      </c>
      <c r="C344" t="str">
        <f t="shared" si="25"/>
        <v>Jul</v>
      </c>
      <c r="D344">
        <f t="shared" si="26"/>
        <v>2017</v>
      </c>
      <c r="E344">
        <f t="shared" si="27"/>
        <v>28</v>
      </c>
      <c r="F344" s="7">
        <f t="shared" si="28"/>
        <v>42944</v>
      </c>
      <c r="G344" s="1">
        <v>42944</v>
      </c>
      <c r="H344">
        <v>83</v>
      </c>
      <c r="I344">
        <v>6.5</v>
      </c>
      <c r="J344" t="str">
        <f t="shared" si="29"/>
        <v>English</v>
      </c>
      <c r="K344" t="s">
        <v>17</v>
      </c>
    </row>
    <row r="345" spans="1:11" x14ac:dyDescent="0.3">
      <c r="A345" s="2" t="s">
        <v>481</v>
      </c>
      <c r="B345" t="s">
        <v>38</v>
      </c>
      <c r="C345" t="str">
        <f t="shared" si="25"/>
        <v>Apr</v>
      </c>
      <c r="D345">
        <f t="shared" si="26"/>
        <v>2020</v>
      </c>
      <c r="E345">
        <f t="shared" si="27"/>
        <v>10</v>
      </c>
      <c r="F345" s="7">
        <f t="shared" si="28"/>
        <v>43931</v>
      </c>
      <c r="G345" s="1">
        <v>43931</v>
      </c>
      <c r="H345">
        <v>91</v>
      </c>
      <c r="I345">
        <v>6.5</v>
      </c>
      <c r="J345" t="str">
        <f t="shared" si="29"/>
        <v>English</v>
      </c>
      <c r="K345" t="s">
        <v>70</v>
      </c>
    </row>
    <row r="346" spans="1:11" x14ac:dyDescent="0.3">
      <c r="A346" s="2" t="s">
        <v>482</v>
      </c>
      <c r="B346" t="s">
        <v>223</v>
      </c>
      <c r="C346" t="str">
        <f t="shared" si="25"/>
        <v>Apr</v>
      </c>
      <c r="D346">
        <f t="shared" si="26"/>
        <v>2017</v>
      </c>
      <c r="E346">
        <f t="shared" si="27"/>
        <v>21</v>
      </c>
      <c r="F346" s="7">
        <f t="shared" si="28"/>
        <v>42846</v>
      </c>
      <c r="G346" s="1">
        <v>42846</v>
      </c>
      <c r="H346">
        <v>83</v>
      </c>
      <c r="I346">
        <v>6.5</v>
      </c>
      <c r="J346" t="str">
        <f t="shared" si="29"/>
        <v>English</v>
      </c>
      <c r="K346" t="s">
        <v>17</v>
      </c>
    </row>
    <row r="347" spans="1:11" x14ac:dyDescent="0.3">
      <c r="A347" s="2" t="s">
        <v>483</v>
      </c>
      <c r="B347" t="s">
        <v>484</v>
      </c>
      <c r="C347" t="str">
        <f t="shared" si="25"/>
        <v>Jan</v>
      </c>
      <c r="D347">
        <f t="shared" si="26"/>
        <v>2020</v>
      </c>
      <c r="E347">
        <f t="shared" si="27"/>
        <v>20</v>
      </c>
      <c r="F347" s="7">
        <f t="shared" si="28"/>
        <v>43850</v>
      </c>
      <c r="G347" s="1">
        <v>43850</v>
      </c>
      <c r="H347">
        <v>17</v>
      </c>
      <c r="I347">
        <v>6.5</v>
      </c>
      <c r="J347" t="str">
        <f t="shared" si="29"/>
        <v>English</v>
      </c>
      <c r="K347" t="s">
        <v>17</v>
      </c>
    </row>
    <row r="348" spans="1:11" x14ac:dyDescent="0.3">
      <c r="A348" s="2" t="s">
        <v>485</v>
      </c>
      <c r="B348" t="s">
        <v>486</v>
      </c>
      <c r="C348" t="str">
        <f t="shared" si="25"/>
        <v>Mar</v>
      </c>
      <c r="D348">
        <f t="shared" si="26"/>
        <v>2021</v>
      </c>
      <c r="E348">
        <f t="shared" si="27"/>
        <v>26</v>
      </c>
      <c r="F348" s="7">
        <f t="shared" si="28"/>
        <v>44281</v>
      </c>
      <c r="G348" s="1">
        <v>44281</v>
      </c>
      <c r="H348">
        <v>86</v>
      </c>
      <c r="I348">
        <v>6.6</v>
      </c>
      <c r="J348" t="str">
        <f t="shared" si="29"/>
        <v>English</v>
      </c>
      <c r="K348" t="s">
        <v>17</v>
      </c>
    </row>
    <row r="349" spans="1:11" x14ac:dyDescent="0.3">
      <c r="A349" s="2" t="s">
        <v>487</v>
      </c>
      <c r="B349" t="s">
        <v>255</v>
      </c>
      <c r="C349" t="str">
        <f t="shared" si="25"/>
        <v>Dec</v>
      </c>
      <c r="D349">
        <f t="shared" si="26"/>
        <v>2018</v>
      </c>
      <c r="E349">
        <f t="shared" si="27"/>
        <v>21</v>
      </c>
      <c r="F349" s="7">
        <f t="shared" si="28"/>
        <v>43455</v>
      </c>
      <c r="G349" s="1">
        <v>43455</v>
      </c>
      <c r="H349">
        <v>124</v>
      </c>
      <c r="I349">
        <v>6.6</v>
      </c>
      <c r="J349" t="str">
        <f t="shared" si="29"/>
        <v>English</v>
      </c>
      <c r="K349" t="s">
        <v>17</v>
      </c>
    </row>
    <row r="350" spans="1:11" x14ac:dyDescent="0.3">
      <c r="A350" s="2" t="s">
        <v>488</v>
      </c>
      <c r="B350" t="s">
        <v>84</v>
      </c>
      <c r="C350" t="str">
        <f t="shared" si="25"/>
        <v>Jun</v>
      </c>
      <c r="D350">
        <f t="shared" si="26"/>
        <v>2020</v>
      </c>
      <c r="E350">
        <f t="shared" si="27"/>
        <v>24</v>
      </c>
      <c r="F350" s="7">
        <f t="shared" si="28"/>
        <v>44006</v>
      </c>
      <c r="G350" s="1">
        <v>44006</v>
      </c>
      <c r="H350">
        <v>94</v>
      </c>
      <c r="I350">
        <v>6.6</v>
      </c>
      <c r="J350" t="str">
        <f t="shared" si="29"/>
        <v>Hindi</v>
      </c>
      <c r="K350" t="s">
        <v>20</v>
      </c>
    </row>
    <row r="351" spans="1:11" x14ac:dyDescent="0.3">
      <c r="A351" s="2" t="s">
        <v>489</v>
      </c>
      <c r="B351" t="s">
        <v>41</v>
      </c>
      <c r="C351" t="str">
        <f t="shared" si="25"/>
        <v>Feb</v>
      </c>
      <c r="D351">
        <f t="shared" si="26"/>
        <v>2021</v>
      </c>
      <c r="E351">
        <f t="shared" si="27"/>
        <v>26</v>
      </c>
      <c r="F351" s="7">
        <f t="shared" si="28"/>
        <v>44253</v>
      </c>
      <c r="G351" s="1">
        <v>44253</v>
      </c>
      <c r="H351">
        <v>102</v>
      </c>
      <c r="I351">
        <v>6.6</v>
      </c>
      <c r="J351" t="str">
        <f t="shared" si="29"/>
        <v>Spanish</v>
      </c>
      <c r="K351" t="s">
        <v>11</v>
      </c>
    </row>
    <row r="352" spans="1:11" x14ac:dyDescent="0.3">
      <c r="A352" s="2" t="s">
        <v>490</v>
      </c>
      <c r="B352" t="s">
        <v>223</v>
      </c>
      <c r="C352" t="str">
        <f t="shared" si="25"/>
        <v>Jun</v>
      </c>
      <c r="D352">
        <f t="shared" si="26"/>
        <v>2019</v>
      </c>
      <c r="E352">
        <f t="shared" si="27"/>
        <v>7</v>
      </c>
      <c r="F352" s="7">
        <f t="shared" si="28"/>
        <v>43623</v>
      </c>
      <c r="G352" s="1">
        <v>43623</v>
      </c>
      <c r="H352">
        <v>118</v>
      </c>
      <c r="I352">
        <v>6.6</v>
      </c>
      <c r="J352" t="str">
        <f t="shared" si="29"/>
        <v>Spanish</v>
      </c>
      <c r="K352" t="s">
        <v>11</v>
      </c>
    </row>
    <row r="353" spans="1:11" x14ac:dyDescent="0.3">
      <c r="A353" s="2" t="s">
        <v>491</v>
      </c>
      <c r="B353" t="s">
        <v>7</v>
      </c>
      <c r="C353" t="str">
        <f t="shared" si="25"/>
        <v>Aug</v>
      </c>
      <c r="D353">
        <f t="shared" si="26"/>
        <v>2016</v>
      </c>
      <c r="E353">
        <f t="shared" si="27"/>
        <v>19</v>
      </c>
      <c r="F353" s="7">
        <f t="shared" si="28"/>
        <v>42601</v>
      </c>
      <c r="G353" s="1">
        <v>42601</v>
      </c>
      <c r="H353">
        <v>79</v>
      </c>
      <c r="I353">
        <v>6.6</v>
      </c>
      <c r="J353" t="str">
        <f t="shared" si="29"/>
        <v>English</v>
      </c>
      <c r="K353" t="s">
        <v>17</v>
      </c>
    </row>
    <row r="354" spans="1:11" x14ac:dyDescent="0.3">
      <c r="A354" s="2" t="s">
        <v>492</v>
      </c>
      <c r="B354" t="s">
        <v>255</v>
      </c>
      <c r="C354" t="str">
        <f t="shared" si="25"/>
        <v>Sep</v>
      </c>
      <c r="D354">
        <f t="shared" si="26"/>
        <v>2020</v>
      </c>
      <c r="E354">
        <f t="shared" si="27"/>
        <v>4</v>
      </c>
      <c r="F354" s="7">
        <f t="shared" si="28"/>
        <v>44078</v>
      </c>
      <c r="G354" s="1">
        <v>44078</v>
      </c>
      <c r="H354">
        <v>134</v>
      </c>
      <c r="I354">
        <v>6.6</v>
      </c>
      <c r="J354" t="str">
        <f t="shared" si="29"/>
        <v>English</v>
      </c>
      <c r="K354" t="s">
        <v>17</v>
      </c>
    </row>
    <row r="355" spans="1:11" x14ac:dyDescent="0.3">
      <c r="A355" s="2" t="s">
        <v>493</v>
      </c>
      <c r="B355" t="s">
        <v>7</v>
      </c>
      <c r="C355" t="str">
        <f t="shared" si="25"/>
        <v>Oct</v>
      </c>
      <c r="D355">
        <f t="shared" si="26"/>
        <v>2019</v>
      </c>
      <c r="E355">
        <f t="shared" si="27"/>
        <v>25</v>
      </c>
      <c r="F355" s="7">
        <f t="shared" si="28"/>
        <v>43763</v>
      </c>
      <c r="G355" s="1">
        <v>43763</v>
      </c>
      <c r="H355">
        <v>126</v>
      </c>
      <c r="I355">
        <v>6.6</v>
      </c>
      <c r="J355" t="str">
        <f t="shared" si="29"/>
        <v>English</v>
      </c>
      <c r="K355" t="s">
        <v>17</v>
      </c>
    </row>
    <row r="356" spans="1:11" x14ac:dyDescent="0.3">
      <c r="A356" s="2" t="s">
        <v>494</v>
      </c>
      <c r="B356" t="s">
        <v>38</v>
      </c>
      <c r="C356" t="str">
        <f t="shared" si="25"/>
        <v>May</v>
      </c>
      <c r="D356">
        <f t="shared" si="26"/>
        <v>2021</v>
      </c>
      <c r="E356">
        <f t="shared" si="27"/>
        <v>7</v>
      </c>
      <c r="F356" s="7">
        <f t="shared" si="28"/>
        <v>44323</v>
      </c>
      <c r="G356" s="1">
        <v>44323</v>
      </c>
      <c r="H356">
        <v>98</v>
      </c>
      <c r="I356">
        <v>6.6</v>
      </c>
      <c r="J356" t="str">
        <f t="shared" si="29"/>
        <v>Hindi</v>
      </c>
      <c r="K356" t="s">
        <v>20</v>
      </c>
    </row>
    <row r="357" spans="1:11" x14ac:dyDescent="0.3">
      <c r="A357" s="2" t="s">
        <v>495</v>
      </c>
      <c r="B357" t="s">
        <v>7</v>
      </c>
      <c r="C357" t="str">
        <f t="shared" si="25"/>
        <v>Jun</v>
      </c>
      <c r="D357">
        <f t="shared" si="26"/>
        <v>2018</v>
      </c>
      <c r="E357">
        <f t="shared" si="27"/>
        <v>29</v>
      </c>
      <c r="F357" s="7">
        <f t="shared" si="28"/>
        <v>43280</v>
      </c>
      <c r="G357" s="1">
        <v>43280</v>
      </c>
      <c r="H357">
        <v>89</v>
      </c>
      <c r="I357">
        <v>6.6</v>
      </c>
      <c r="J357" t="str">
        <f t="shared" si="29"/>
        <v>English</v>
      </c>
      <c r="K357" t="s">
        <v>17</v>
      </c>
    </row>
    <row r="358" spans="1:11" x14ac:dyDescent="0.3">
      <c r="A358" s="2" t="s">
        <v>496</v>
      </c>
      <c r="B358" t="s">
        <v>7</v>
      </c>
      <c r="C358" t="str">
        <f t="shared" si="25"/>
        <v>Dec</v>
      </c>
      <c r="D358">
        <f t="shared" si="26"/>
        <v>2018</v>
      </c>
      <c r="E358">
        <f t="shared" si="27"/>
        <v>7</v>
      </c>
      <c r="F358" s="7">
        <f t="shared" si="28"/>
        <v>43441</v>
      </c>
      <c r="G358" s="1">
        <v>43441</v>
      </c>
      <c r="H358">
        <v>58</v>
      </c>
      <c r="I358">
        <v>6.6</v>
      </c>
      <c r="J358" t="str">
        <f t="shared" si="29"/>
        <v>English</v>
      </c>
      <c r="K358" t="s">
        <v>17</v>
      </c>
    </row>
    <row r="359" spans="1:11" x14ac:dyDescent="0.3">
      <c r="A359" s="2" t="s">
        <v>497</v>
      </c>
      <c r="B359" t="s">
        <v>7</v>
      </c>
      <c r="C359" t="str">
        <f t="shared" si="25"/>
        <v>Nov</v>
      </c>
      <c r="D359">
        <f t="shared" si="26"/>
        <v>2020</v>
      </c>
      <c r="E359">
        <f t="shared" si="27"/>
        <v>23</v>
      </c>
      <c r="F359" s="7">
        <f t="shared" si="28"/>
        <v>44158</v>
      </c>
      <c r="G359" s="1">
        <v>44158</v>
      </c>
      <c r="H359">
        <v>83</v>
      </c>
      <c r="I359">
        <v>6.6</v>
      </c>
      <c r="J359" t="str">
        <f t="shared" si="29"/>
        <v>English</v>
      </c>
      <c r="K359" t="s">
        <v>17</v>
      </c>
    </row>
    <row r="360" spans="1:11" x14ac:dyDescent="0.3">
      <c r="A360" s="2" t="s">
        <v>498</v>
      </c>
      <c r="B360" t="s">
        <v>153</v>
      </c>
      <c r="C360" t="str">
        <f t="shared" si="25"/>
        <v>Feb</v>
      </c>
      <c r="D360">
        <f t="shared" si="26"/>
        <v>2021</v>
      </c>
      <c r="E360">
        <f t="shared" si="27"/>
        <v>5</v>
      </c>
      <c r="F360" s="7">
        <f t="shared" si="28"/>
        <v>44232</v>
      </c>
      <c r="G360" s="1">
        <v>44232</v>
      </c>
      <c r="H360">
        <v>136</v>
      </c>
      <c r="I360">
        <v>6.6</v>
      </c>
      <c r="J360" t="str">
        <f t="shared" si="29"/>
        <v>Korean</v>
      </c>
      <c r="K360" t="s">
        <v>26</v>
      </c>
    </row>
    <row r="361" spans="1:11" x14ac:dyDescent="0.3">
      <c r="A361" s="2" t="s">
        <v>499</v>
      </c>
      <c r="B361" t="s">
        <v>7</v>
      </c>
      <c r="C361" t="str">
        <f t="shared" si="25"/>
        <v>Dec</v>
      </c>
      <c r="D361">
        <f t="shared" si="26"/>
        <v>2018</v>
      </c>
      <c r="E361">
        <f t="shared" si="27"/>
        <v>7</v>
      </c>
      <c r="F361" s="7">
        <f t="shared" si="28"/>
        <v>43441</v>
      </c>
      <c r="G361" s="1">
        <v>43441</v>
      </c>
      <c r="H361">
        <v>98</v>
      </c>
      <c r="I361">
        <v>6.6</v>
      </c>
      <c r="J361" t="str">
        <f t="shared" si="29"/>
        <v>English</v>
      </c>
      <c r="K361" t="s">
        <v>17</v>
      </c>
    </row>
    <row r="362" spans="1:11" x14ac:dyDescent="0.3">
      <c r="A362" s="2" t="s">
        <v>500</v>
      </c>
      <c r="B362" t="s">
        <v>501</v>
      </c>
      <c r="C362" t="str">
        <f t="shared" si="25"/>
        <v>Sep</v>
      </c>
      <c r="D362">
        <f t="shared" si="26"/>
        <v>2018</v>
      </c>
      <c r="E362">
        <f t="shared" si="27"/>
        <v>14</v>
      </c>
      <c r="F362" s="7">
        <f t="shared" si="28"/>
        <v>43357</v>
      </c>
      <c r="G362" s="1">
        <v>43357</v>
      </c>
      <c r="H362">
        <v>114</v>
      </c>
      <c r="I362">
        <v>6.6</v>
      </c>
      <c r="J362" t="str">
        <f t="shared" si="29"/>
        <v>English</v>
      </c>
      <c r="K362" t="s">
        <v>17</v>
      </c>
    </row>
    <row r="363" spans="1:11" x14ac:dyDescent="0.3">
      <c r="A363" s="2" t="s">
        <v>502</v>
      </c>
      <c r="B363" t="s">
        <v>203</v>
      </c>
      <c r="C363" t="str">
        <f t="shared" si="25"/>
        <v>Aug</v>
      </c>
      <c r="D363">
        <f t="shared" si="26"/>
        <v>2020</v>
      </c>
      <c r="E363">
        <f t="shared" si="27"/>
        <v>20</v>
      </c>
      <c r="F363" s="7">
        <f t="shared" si="28"/>
        <v>44063</v>
      </c>
      <c r="G363" s="1">
        <v>44063</v>
      </c>
      <c r="H363">
        <v>99</v>
      </c>
      <c r="I363">
        <v>6.6</v>
      </c>
      <c r="J363" t="str">
        <f t="shared" si="29"/>
        <v>Spanish</v>
      </c>
      <c r="K363" t="s">
        <v>11</v>
      </c>
    </row>
    <row r="364" spans="1:11" x14ac:dyDescent="0.3">
      <c r="A364" s="2" t="s">
        <v>503</v>
      </c>
      <c r="B364" t="s">
        <v>501</v>
      </c>
      <c r="C364" t="str">
        <f t="shared" si="25"/>
        <v>Jul</v>
      </c>
      <c r="D364">
        <f t="shared" si="26"/>
        <v>2019</v>
      </c>
      <c r="E364">
        <f t="shared" si="27"/>
        <v>31</v>
      </c>
      <c r="F364" s="7">
        <f t="shared" si="28"/>
        <v>43677</v>
      </c>
      <c r="G364" s="1">
        <v>43677</v>
      </c>
      <c r="H364">
        <v>130</v>
      </c>
      <c r="I364">
        <v>6.6</v>
      </c>
      <c r="J364" t="str">
        <f t="shared" si="29"/>
        <v>English</v>
      </c>
      <c r="K364" t="s">
        <v>17</v>
      </c>
    </row>
    <row r="365" spans="1:11" x14ac:dyDescent="0.3">
      <c r="A365" s="2" t="s">
        <v>504</v>
      </c>
      <c r="B365" t="s">
        <v>7</v>
      </c>
      <c r="C365" t="str">
        <f t="shared" si="25"/>
        <v>Jan</v>
      </c>
      <c r="D365">
        <f t="shared" si="26"/>
        <v>2021</v>
      </c>
      <c r="E365">
        <f t="shared" si="27"/>
        <v>15</v>
      </c>
      <c r="F365" s="7">
        <f t="shared" si="28"/>
        <v>44211</v>
      </c>
      <c r="G365" s="1">
        <v>44211</v>
      </c>
      <c r="H365">
        <v>32</v>
      </c>
      <c r="I365">
        <v>6.6</v>
      </c>
      <c r="J365" t="str">
        <f t="shared" si="29"/>
        <v>English</v>
      </c>
      <c r="K365" t="s">
        <v>17</v>
      </c>
    </row>
    <row r="366" spans="1:11" x14ac:dyDescent="0.3">
      <c r="A366" s="2" t="s">
        <v>505</v>
      </c>
      <c r="B366" t="s">
        <v>506</v>
      </c>
      <c r="C366" t="str">
        <f t="shared" si="25"/>
        <v>Jun</v>
      </c>
      <c r="D366">
        <f t="shared" si="26"/>
        <v>2020</v>
      </c>
      <c r="E366">
        <f t="shared" si="27"/>
        <v>18</v>
      </c>
      <c r="F366" s="7">
        <f t="shared" si="28"/>
        <v>44000</v>
      </c>
      <c r="G366" s="1">
        <v>44000</v>
      </c>
      <c r="H366">
        <v>104</v>
      </c>
      <c r="I366">
        <v>6.7</v>
      </c>
      <c r="J366" t="str">
        <f t="shared" si="29"/>
        <v>Japanese</v>
      </c>
      <c r="K366" t="s">
        <v>61</v>
      </c>
    </row>
    <row r="367" spans="1:11" x14ac:dyDescent="0.3">
      <c r="A367" s="2" t="s">
        <v>507</v>
      </c>
      <c r="B367" t="s">
        <v>38</v>
      </c>
      <c r="C367" t="str">
        <f t="shared" si="25"/>
        <v>Apr</v>
      </c>
      <c r="D367">
        <f t="shared" si="26"/>
        <v>2021</v>
      </c>
      <c r="E367">
        <f t="shared" si="27"/>
        <v>16</v>
      </c>
      <c r="F367" s="7">
        <f t="shared" si="28"/>
        <v>44302</v>
      </c>
      <c r="G367" s="1">
        <v>44302</v>
      </c>
      <c r="H367">
        <v>142</v>
      </c>
      <c r="I367">
        <v>6.7</v>
      </c>
      <c r="J367" t="str">
        <f t="shared" si="29"/>
        <v>Hindi</v>
      </c>
      <c r="K367" t="s">
        <v>20</v>
      </c>
    </row>
    <row r="368" spans="1:11" x14ac:dyDescent="0.3">
      <c r="A368" s="2" t="s">
        <v>508</v>
      </c>
      <c r="B368" t="s">
        <v>509</v>
      </c>
      <c r="C368" t="str">
        <f t="shared" si="25"/>
        <v>Apr</v>
      </c>
      <c r="D368">
        <f t="shared" si="26"/>
        <v>2021</v>
      </c>
      <c r="E368">
        <f t="shared" si="27"/>
        <v>16</v>
      </c>
      <c r="F368" s="7">
        <f t="shared" si="28"/>
        <v>44302</v>
      </c>
      <c r="G368" s="1">
        <v>44302</v>
      </c>
      <c r="H368">
        <v>92</v>
      </c>
      <c r="I368">
        <v>6.7</v>
      </c>
      <c r="J368" t="str">
        <f t="shared" si="29"/>
        <v>English</v>
      </c>
      <c r="K368" t="s">
        <v>17</v>
      </c>
    </row>
    <row r="369" spans="1:11" x14ac:dyDescent="0.3">
      <c r="A369" s="2" t="s">
        <v>510</v>
      </c>
      <c r="B369" t="s">
        <v>7</v>
      </c>
      <c r="C369" t="str">
        <f t="shared" si="25"/>
        <v>Nov</v>
      </c>
      <c r="D369">
        <f t="shared" si="26"/>
        <v>2019</v>
      </c>
      <c r="E369">
        <f t="shared" si="27"/>
        <v>20</v>
      </c>
      <c r="F369" s="7">
        <f t="shared" si="28"/>
        <v>43789</v>
      </c>
      <c r="G369" s="1">
        <v>43789</v>
      </c>
      <c r="H369">
        <v>86</v>
      </c>
      <c r="I369">
        <v>6.7</v>
      </c>
      <c r="J369" t="str">
        <f t="shared" si="29"/>
        <v>English</v>
      </c>
      <c r="K369" t="s">
        <v>17</v>
      </c>
    </row>
    <row r="370" spans="1:11" x14ac:dyDescent="0.3">
      <c r="A370" s="2" t="s">
        <v>511</v>
      </c>
      <c r="B370" t="s">
        <v>457</v>
      </c>
      <c r="C370" t="str">
        <f t="shared" si="25"/>
        <v>May</v>
      </c>
      <c r="D370">
        <f t="shared" si="26"/>
        <v>2017</v>
      </c>
      <c r="E370">
        <f t="shared" si="27"/>
        <v>20</v>
      </c>
      <c r="F370" s="7">
        <f t="shared" si="28"/>
        <v>42875</v>
      </c>
      <c r="G370" s="1">
        <v>42875</v>
      </c>
      <c r="H370">
        <v>106</v>
      </c>
      <c r="I370">
        <v>6.7</v>
      </c>
      <c r="J370" t="str">
        <f t="shared" si="29"/>
        <v>Japanese</v>
      </c>
      <c r="K370" t="s">
        <v>61</v>
      </c>
    </row>
    <row r="371" spans="1:11" x14ac:dyDescent="0.3">
      <c r="A371" s="2" t="s">
        <v>512</v>
      </c>
      <c r="B371" t="s">
        <v>38</v>
      </c>
      <c r="C371" t="str">
        <f t="shared" si="25"/>
        <v>May</v>
      </c>
      <c r="D371">
        <f t="shared" si="26"/>
        <v>2021</v>
      </c>
      <c r="E371">
        <f t="shared" si="27"/>
        <v>27</v>
      </c>
      <c r="F371" s="7">
        <f t="shared" si="28"/>
        <v>44343</v>
      </c>
      <c r="G371" s="1">
        <v>44343</v>
      </c>
      <c r="H371">
        <v>95</v>
      </c>
      <c r="I371">
        <v>6.7</v>
      </c>
      <c r="J371" t="str">
        <f t="shared" si="29"/>
        <v>English</v>
      </c>
      <c r="K371" t="s">
        <v>17</v>
      </c>
    </row>
    <row r="372" spans="1:11" x14ac:dyDescent="0.3">
      <c r="A372" s="2" t="s">
        <v>513</v>
      </c>
      <c r="B372" t="s">
        <v>7</v>
      </c>
      <c r="C372" t="str">
        <f t="shared" si="25"/>
        <v>Jun</v>
      </c>
      <c r="D372">
        <f t="shared" si="26"/>
        <v>2017</v>
      </c>
      <c r="E372">
        <f t="shared" si="27"/>
        <v>16</v>
      </c>
      <c r="F372" s="7">
        <f t="shared" si="28"/>
        <v>42902</v>
      </c>
      <c r="G372" s="1">
        <v>42902</v>
      </c>
      <c r="H372">
        <v>91</v>
      </c>
      <c r="I372">
        <v>6.7</v>
      </c>
      <c r="J372" t="str">
        <f t="shared" si="29"/>
        <v>English</v>
      </c>
      <c r="K372" t="s">
        <v>17</v>
      </c>
    </row>
    <row r="373" spans="1:11" x14ac:dyDescent="0.3">
      <c r="A373" s="2" t="s">
        <v>514</v>
      </c>
      <c r="B373" t="s">
        <v>7</v>
      </c>
      <c r="C373" t="str">
        <f t="shared" si="25"/>
        <v>Jan</v>
      </c>
      <c r="D373">
        <f t="shared" si="26"/>
        <v>2021</v>
      </c>
      <c r="E373">
        <f t="shared" si="27"/>
        <v>11</v>
      </c>
      <c r="F373" s="7">
        <f t="shared" si="28"/>
        <v>44207</v>
      </c>
      <c r="G373" s="1">
        <v>44207</v>
      </c>
      <c r="H373">
        <v>89</v>
      </c>
      <c r="I373">
        <v>6.7</v>
      </c>
      <c r="J373" t="str">
        <f t="shared" si="29"/>
        <v>English</v>
      </c>
      <c r="K373" t="s">
        <v>17</v>
      </c>
    </row>
    <row r="374" spans="1:11" x14ac:dyDescent="0.3">
      <c r="A374" s="2" t="s">
        <v>515</v>
      </c>
      <c r="B374" t="s">
        <v>22</v>
      </c>
      <c r="C374" t="str">
        <f t="shared" si="25"/>
        <v>Apr</v>
      </c>
      <c r="D374">
        <f t="shared" si="26"/>
        <v>2020</v>
      </c>
      <c r="E374">
        <f t="shared" si="27"/>
        <v>24</v>
      </c>
      <c r="F374" s="7">
        <f t="shared" si="28"/>
        <v>43945</v>
      </c>
      <c r="G374" s="1">
        <v>43945</v>
      </c>
      <c r="H374">
        <v>117</v>
      </c>
      <c r="I374">
        <v>6.7</v>
      </c>
      <c r="J374" t="str">
        <f t="shared" si="29"/>
        <v>English</v>
      </c>
      <c r="K374" t="s">
        <v>17</v>
      </c>
    </row>
    <row r="375" spans="1:11" x14ac:dyDescent="0.3">
      <c r="A375" s="2" t="s">
        <v>516</v>
      </c>
      <c r="B375" t="s">
        <v>7</v>
      </c>
      <c r="C375" t="str">
        <f t="shared" si="25"/>
        <v>Dec</v>
      </c>
      <c r="D375">
        <f t="shared" si="26"/>
        <v>2020</v>
      </c>
      <c r="E375">
        <f t="shared" si="27"/>
        <v>11</v>
      </c>
      <c r="F375" s="7">
        <f t="shared" si="28"/>
        <v>44176</v>
      </c>
      <c r="G375" s="1">
        <v>44176</v>
      </c>
      <c r="H375">
        <v>90</v>
      </c>
      <c r="I375">
        <v>6.7</v>
      </c>
      <c r="J375" t="str">
        <f t="shared" si="29"/>
        <v>English</v>
      </c>
      <c r="K375" t="s">
        <v>17</v>
      </c>
    </row>
    <row r="376" spans="1:11" x14ac:dyDescent="0.3">
      <c r="A376" s="2" t="s">
        <v>517</v>
      </c>
      <c r="B376" t="s">
        <v>38</v>
      </c>
      <c r="C376" t="str">
        <f t="shared" si="25"/>
        <v>Nov</v>
      </c>
      <c r="D376">
        <f t="shared" si="26"/>
        <v>2020</v>
      </c>
      <c r="E376">
        <f t="shared" si="27"/>
        <v>24</v>
      </c>
      <c r="F376" s="7">
        <f t="shared" si="28"/>
        <v>44159</v>
      </c>
      <c r="G376" s="1">
        <v>44159</v>
      </c>
      <c r="H376">
        <v>117</v>
      </c>
      <c r="I376">
        <v>6.7</v>
      </c>
      <c r="J376" t="str">
        <f t="shared" si="29"/>
        <v>English</v>
      </c>
      <c r="K376" t="s">
        <v>17</v>
      </c>
    </row>
    <row r="377" spans="1:11" x14ac:dyDescent="0.3">
      <c r="A377" s="2" t="s">
        <v>518</v>
      </c>
      <c r="B377" t="s">
        <v>7</v>
      </c>
      <c r="C377" t="str">
        <f t="shared" si="25"/>
        <v>Sep</v>
      </c>
      <c r="D377">
        <f t="shared" si="26"/>
        <v>2020</v>
      </c>
      <c r="E377">
        <f t="shared" si="27"/>
        <v>15</v>
      </c>
      <c r="F377" s="7">
        <f t="shared" si="28"/>
        <v>44089</v>
      </c>
      <c r="G377" s="1">
        <v>44089</v>
      </c>
      <c r="H377">
        <v>80</v>
      </c>
      <c r="I377">
        <v>6.7</v>
      </c>
      <c r="J377" t="str">
        <f t="shared" si="29"/>
        <v>Thia</v>
      </c>
      <c r="K377" t="s">
        <v>72</v>
      </c>
    </row>
    <row r="378" spans="1:11" x14ac:dyDescent="0.3">
      <c r="A378" s="2" t="s">
        <v>519</v>
      </c>
      <c r="B378" t="s">
        <v>38</v>
      </c>
      <c r="C378" t="str">
        <f t="shared" si="25"/>
        <v>Feb</v>
      </c>
      <c r="D378">
        <f t="shared" si="26"/>
        <v>2017</v>
      </c>
      <c r="E378">
        <f t="shared" si="27"/>
        <v>3</v>
      </c>
      <c r="F378" s="7">
        <f t="shared" si="28"/>
        <v>42769</v>
      </c>
      <c r="G378" s="1">
        <v>42769</v>
      </c>
      <c r="H378">
        <v>87</v>
      </c>
      <c r="I378">
        <v>6.7</v>
      </c>
      <c r="J378" t="str">
        <f t="shared" si="29"/>
        <v>English</v>
      </c>
      <c r="K378" t="s">
        <v>17</v>
      </c>
    </row>
    <row r="379" spans="1:11" x14ac:dyDescent="0.3">
      <c r="A379" s="2" t="s">
        <v>520</v>
      </c>
      <c r="B379" t="s">
        <v>25</v>
      </c>
      <c r="C379" t="str">
        <f t="shared" si="25"/>
        <v>Dec</v>
      </c>
      <c r="D379">
        <f t="shared" si="26"/>
        <v>2020</v>
      </c>
      <c r="E379">
        <f t="shared" si="27"/>
        <v>3</v>
      </c>
      <c r="F379" s="7">
        <f t="shared" si="28"/>
        <v>44168</v>
      </c>
      <c r="G379" s="1">
        <v>44168</v>
      </c>
      <c r="H379">
        <v>101</v>
      </c>
      <c r="I379">
        <v>6.7</v>
      </c>
      <c r="J379" t="str">
        <f t="shared" si="29"/>
        <v>Portuguese</v>
      </c>
      <c r="K379" t="s">
        <v>42</v>
      </c>
    </row>
    <row r="380" spans="1:11" x14ac:dyDescent="0.3">
      <c r="A380" s="2" t="s">
        <v>521</v>
      </c>
      <c r="B380" t="s">
        <v>7</v>
      </c>
      <c r="C380" t="str">
        <f t="shared" si="25"/>
        <v>Oct</v>
      </c>
      <c r="D380">
        <f t="shared" si="26"/>
        <v>2019</v>
      </c>
      <c r="E380">
        <f t="shared" si="27"/>
        <v>28</v>
      </c>
      <c r="F380" s="7">
        <f t="shared" si="28"/>
        <v>43766</v>
      </c>
      <c r="G380" s="1">
        <v>43766</v>
      </c>
      <c r="H380">
        <v>19</v>
      </c>
      <c r="I380">
        <v>6.7</v>
      </c>
      <c r="J380" t="str">
        <f t="shared" si="29"/>
        <v>Japanese</v>
      </c>
      <c r="K380" t="s">
        <v>61</v>
      </c>
    </row>
    <row r="381" spans="1:11" x14ac:dyDescent="0.3">
      <c r="A381" s="2" t="s">
        <v>522</v>
      </c>
      <c r="B381" t="s">
        <v>133</v>
      </c>
      <c r="C381" t="str">
        <f t="shared" si="25"/>
        <v>Feb</v>
      </c>
      <c r="D381">
        <f t="shared" si="26"/>
        <v>2021</v>
      </c>
      <c r="E381">
        <f t="shared" si="27"/>
        <v>5</v>
      </c>
      <c r="F381" s="7">
        <f t="shared" si="28"/>
        <v>44232</v>
      </c>
      <c r="G381" s="1">
        <v>44232</v>
      </c>
      <c r="H381">
        <v>106</v>
      </c>
      <c r="I381">
        <v>6.7</v>
      </c>
      <c r="J381" t="str">
        <f t="shared" si="29"/>
        <v>English</v>
      </c>
      <c r="K381" t="s">
        <v>17</v>
      </c>
    </row>
    <row r="382" spans="1:11" x14ac:dyDescent="0.3">
      <c r="A382" s="2" t="s">
        <v>523</v>
      </c>
      <c r="B382" t="s">
        <v>524</v>
      </c>
      <c r="C382" t="str">
        <f t="shared" si="25"/>
        <v>Feb</v>
      </c>
      <c r="D382">
        <f t="shared" si="26"/>
        <v>2017</v>
      </c>
      <c r="E382">
        <f t="shared" si="27"/>
        <v>7</v>
      </c>
      <c r="F382" s="7">
        <f t="shared" si="28"/>
        <v>42773</v>
      </c>
      <c r="G382" s="1">
        <v>42773</v>
      </c>
      <c r="H382">
        <v>54</v>
      </c>
      <c r="I382">
        <v>6.7</v>
      </c>
      <c r="J382" t="str">
        <f t="shared" si="29"/>
        <v>English</v>
      </c>
      <c r="K382" t="s">
        <v>17</v>
      </c>
    </row>
    <row r="383" spans="1:11" x14ac:dyDescent="0.3">
      <c r="A383" s="2" t="s">
        <v>525</v>
      </c>
      <c r="B383" t="s">
        <v>38</v>
      </c>
      <c r="C383" t="str">
        <f t="shared" si="25"/>
        <v>Mar</v>
      </c>
      <c r="D383">
        <f t="shared" si="26"/>
        <v>2021</v>
      </c>
      <c r="E383">
        <f t="shared" si="27"/>
        <v>3</v>
      </c>
      <c r="F383" s="7">
        <f t="shared" si="28"/>
        <v>44258</v>
      </c>
      <c r="G383" s="1">
        <v>44258</v>
      </c>
      <c r="H383">
        <v>111</v>
      </c>
      <c r="I383">
        <v>6.7</v>
      </c>
      <c r="J383" t="str">
        <f t="shared" si="29"/>
        <v>English</v>
      </c>
      <c r="K383" t="s">
        <v>17</v>
      </c>
    </row>
    <row r="384" spans="1:11" x14ac:dyDescent="0.3">
      <c r="A384" s="2" t="s">
        <v>526</v>
      </c>
      <c r="B384" t="s">
        <v>38</v>
      </c>
      <c r="C384" t="str">
        <f t="shared" si="25"/>
        <v>Apr</v>
      </c>
      <c r="D384">
        <f t="shared" si="26"/>
        <v>2021</v>
      </c>
      <c r="E384">
        <f t="shared" si="27"/>
        <v>9</v>
      </c>
      <c r="F384" s="7">
        <f t="shared" si="28"/>
        <v>44295</v>
      </c>
      <c r="G384" s="1">
        <v>44295</v>
      </c>
      <c r="H384">
        <v>132</v>
      </c>
      <c r="I384">
        <v>6.7</v>
      </c>
      <c r="J384" t="str">
        <f t="shared" si="29"/>
        <v>Korean</v>
      </c>
      <c r="K384" t="s">
        <v>26</v>
      </c>
    </row>
    <row r="385" spans="1:11" x14ac:dyDescent="0.3">
      <c r="A385" s="2" t="s">
        <v>527</v>
      </c>
      <c r="B385" t="s">
        <v>38</v>
      </c>
      <c r="C385" t="str">
        <f t="shared" si="25"/>
        <v>Mar</v>
      </c>
      <c r="D385">
        <f t="shared" si="26"/>
        <v>2021</v>
      </c>
      <c r="E385">
        <f t="shared" si="27"/>
        <v>12</v>
      </c>
      <c r="F385" s="7">
        <f t="shared" si="28"/>
        <v>44267</v>
      </c>
      <c r="G385" s="1">
        <v>44267</v>
      </c>
      <c r="H385">
        <v>97</v>
      </c>
      <c r="I385">
        <v>6.7</v>
      </c>
      <c r="J385" t="str">
        <f t="shared" si="29"/>
        <v>Turkish</v>
      </c>
      <c r="K385" t="s">
        <v>23</v>
      </c>
    </row>
    <row r="386" spans="1:11" x14ac:dyDescent="0.3">
      <c r="A386" s="2" t="s">
        <v>528</v>
      </c>
      <c r="B386" t="s">
        <v>7</v>
      </c>
      <c r="C386" t="str">
        <f t="shared" si="25"/>
        <v>Jul</v>
      </c>
      <c r="D386">
        <f t="shared" si="26"/>
        <v>2019</v>
      </c>
      <c r="E386">
        <f t="shared" si="27"/>
        <v>10</v>
      </c>
      <c r="F386" s="7">
        <f t="shared" si="28"/>
        <v>43656</v>
      </c>
      <c r="G386" s="1">
        <v>43656</v>
      </c>
      <c r="H386">
        <v>106</v>
      </c>
      <c r="I386">
        <v>6.7</v>
      </c>
      <c r="J386" t="str">
        <f t="shared" si="29"/>
        <v>Spanish</v>
      </c>
      <c r="K386" t="s">
        <v>11</v>
      </c>
    </row>
    <row r="387" spans="1:11" x14ac:dyDescent="0.3">
      <c r="A387" s="2" t="s">
        <v>529</v>
      </c>
      <c r="B387" t="s">
        <v>158</v>
      </c>
      <c r="C387" t="str">
        <f t="shared" ref="C387:C450" si="30">TEXT(F387,"mmm")</f>
        <v>Jul</v>
      </c>
      <c r="D387">
        <f t="shared" ref="D387:D450" si="31">YEAR($F387)</f>
        <v>2016</v>
      </c>
      <c r="E387">
        <f t="shared" ref="E387:E450" si="32">DAY(F387)</f>
        <v>29</v>
      </c>
      <c r="F387" s="7">
        <f t="shared" ref="F387:F450" si="33">IFERROR(DATE(RIGHT(G387,4),MONTH(INT("1"&amp;"-"&amp;LEFT(G387,3))),MID(G387,FIND(" ",G387,1),FIND(".",G387,1)-FIND(" ",G387,1)-1)),G387)</f>
        <v>42580</v>
      </c>
      <c r="G387" s="1">
        <v>42580</v>
      </c>
      <c r="H387">
        <v>111</v>
      </c>
      <c r="I387">
        <v>6.7</v>
      </c>
      <c r="J387" t="str">
        <f t="shared" ref="J387:J450" si="34">IFERROR(LEFT($K387,FIND("/",$K387,1)-1),K387)</f>
        <v>English</v>
      </c>
      <c r="K387" t="s">
        <v>17</v>
      </c>
    </row>
    <row r="388" spans="1:11" x14ac:dyDescent="0.3">
      <c r="A388" s="2" t="s">
        <v>530</v>
      </c>
      <c r="B388" t="s">
        <v>531</v>
      </c>
      <c r="C388" t="str">
        <f t="shared" si="30"/>
        <v>Jul</v>
      </c>
      <c r="D388">
        <f t="shared" si="31"/>
        <v>2020</v>
      </c>
      <c r="E388">
        <f t="shared" si="32"/>
        <v>10</v>
      </c>
      <c r="F388" s="7">
        <f t="shared" si="33"/>
        <v>44022</v>
      </c>
      <c r="G388" s="1">
        <v>44022</v>
      </c>
      <c r="H388">
        <v>124</v>
      </c>
      <c r="I388">
        <v>6.7</v>
      </c>
      <c r="J388" t="str">
        <f t="shared" si="34"/>
        <v>English</v>
      </c>
      <c r="K388" t="s">
        <v>17</v>
      </c>
    </row>
    <row r="389" spans="1:11" x14ac:dyDescent="0.3">
      <c r="A389" s="2" t="s">
        <v>532</v>
      </c>
      <c r="B389" t="s">
        <v>7</v>
      </c>
      <c r="C389" t="str">
        <f t="shared" si="30"/>
        <v>Jul</v>
      </c>
      <c r="D389">
        <f t="shared" si="31"/>
        <v>2016</v>
      </c>
      <c r="E389">
        <f t="shared" si="32"/>
        <v>1</v>
      </c>
      <c r="F389" s="7">
        <f t="shared" si="33"/>
        <v>42552</v>
      </c>
      <c r="G389" t="s">
        <v>533</v>
      </c>
      <c r="H389">
        <v>116</v>
      </c>
      <c r="I389">
        <v>6.7</v>
      </c>
      <c r="J389" t="str">
        <f t="shared" si="34"/>
        <v>English</v>
      </c>
      <c r="K389" t="s">
        <v>17</v>
      </c>
    </row>
    <row r="390" spans="1:11" x14ac:dyDescent="0.3">
      <c r="A390" s="2" t="s">
        <v>534</v>
      </c>
      <c r="B390" t="s">
        <v>38</v>
      </c>
      <c r="C390" t="str">
        <f t="shared" si="30"/>
        <v>Oct</v>
      </c>
      <c r="D390">
        <f t="shared" si="31"/>
        <v>2019</v>
      </c>
      <c r="E390">
        <f t="shared" si="32"/>
        <v>18</v>
      </c>
      <c r="F390" s="7">
        <f t="shared" si="33"/>
        <v>43756</v>
      </c>
      <c r="G390" s="1">
        <v>43756</v>
      </c>
      <c r="H390">
        <v>112</v>
      </c>
      <c r="I390">
        <v>6.7</v>
      </c>
      <c r="J390" t="str">
        <f t="shared" si="34"/>
        <v>Hindi</v>
      </c>
      <c r="K390" t="s">
        <v>20</v>
      </c>
    </row>
    <row r="391" spans="1:11" x14ac:dyDescent="0.3">
      <c r="A391" s="3">
        <v>45495</v>
      </c>
      <c r="B391" t="s">
        <v>38</v>
      </c>
      <c r="C391" t="str">
        <f t="shared" si="30"/>
        <v>Oct</v>
      </c>
      <c r="D391">
        <f t="shared" si="31"/>
        <v>2018</v>
      </c>
      <c r="E391">
        <f t="shared" si="32"/>
        <v>10</v>
      </c>
      <c r="F391" s="7">
        <f t="shared" si="33"/>
        <v>43383</v>
      </c>
      <c r="G391" s="1">
        <v>43383</v>
      </c>
      <c r="H391">
        <v>144</v>
      </c>
      <c r="I391">
        <v>6.8</v>
      </c>
      <c r="J391" t="str">
        <f t="shared" si="34"/>
        <v>English</v>
      </c>
      <c r="K391" t="s">
        <v>17</v>
      </c>
    </row>
    <row r="392" spans="1:11" x14ac:dyDescent="0.3">
      <c r="A392" s="2" t="s">
        <v>535</v>
      </c>
      <c r="B392" t="s">
        <v>38</v>
      </c>
      <c r="C392" t="str">
        <f t="shared" si="30"/>
        <v>Oct</v>
      </c>
      <c r="D392">
        <f t="shared" si="31"/>
        <v>2016</v>
      </c>
      <c r="E392">
        <f t="shared" si="32"/>
        <v>28</v>
      </c>
      <c r="F392" s="7">
        <f t="shared" si="33"/>
        <v>42671</v>
      </c>
      <c r="G392" s="1">
        <v>42671</v>
      </c>
      <c r="H392">
        <v>76</v>
      </c>
      <c r="I392">
        <v>6.8</v>
      </c>
      <c r="J392" t="str">
        <f t="shared" si="34"/>
        <v>Spanish</v>
      </c>
      <c r="K392" t="s">
        <v>11</v>
      </c>
    </row>
    <row r="393" spans="1:11" x14ac:dyDescent="0.3">
      <c r="A393" s="2" t="s">
        <v>536</v>
      </c>
      <c r="B393" t="s">
        <v>537</v>
      </c>
      <c r="C393" t="str">
        <f t="shared" si="30"/>
        <v>Jan</v>
      </c>
      <c r="D393">
        <f t="shared" si="31"/>
        <v>2018</v>
      </c>
      <c r="E393">
        <f t="shared" si="32"/>
        <v>26</v>
      </c>
      <c r="F393" s="7">
        <f t="shared" si="33"/>
        <v>43126</v>
      </c>
      <c r="G393" s="1">
        <v>43126</v>
      </c>
      <c r="H393">
        <v>101</v>
      </c>
      <c r="I393">
        <v>6.8</v>
      </c>
      <c r="J393" t="str">
        <f t="shared" si="34"/>
        <v>English</v>
      </c>
      <c r="K393" t="s">
        <v>17</v>
      </c>
    </row>
    <row r="394" spans="1:11" x14ac:dyDescent="0.3">
      <c r="A394" s="2" t="s">
        <v>538</v>
      </c>
      <c r="B394" t="s">
        <v>7</v>
      </c>
      <c r="C394" t="str">
        <f t="shared" si="30"/>
        <v>Mar</v>
      </c>
      <c r="D394">
        <f t="shared" si="31"/>
        <v>2020</v>
      </c>
      <c r="E394">
        <f t="shared" si="32"/>
        <v>20</v>
      </c>
      <c r="F394" s="7">
        <f t="shared" si="33"/>
        <v>43910</v>
      </c>
      <c r="G394" s="1">
        <v>43910</v>
      </c>
      <c r="H394">
        <v>92</v>
      </c>
      <c r="I394">
        <v>6.8</v>
      </c>
      <c r="J394" t="str">
        <f t="shared" si="34"/>
        <v>Spanish</v>
      </c>
      <c r="K394" t="s">
        <v>11</v>
      </c>
    </row>
    <row r="395" spans="1:11" x14ac:dyDescent="0.3">
      <c r="A395" s="2" t="s">
        <v>539</v>
      </c>
      <c r="B395" t="s">
        <v>7</v>
      </c>
      <c r="C395" t="str">
        <f t="shared" si="30"/>
        <v>Sep</v>
      </c>
      <c r="D395">
        <f t="shared" si="31"/>
        <v>2020</v>
      </c>
      <c r="E395">
        <f t="shared" si="32"/>
        <v>21</v>
      </c>
      <c r="F395" s="7">
        <f t="shared" si="33"/>
        <v>44095</v>
      </c>
      <c r="G395" s="1">
        <v>44095</v>
      </c>
      <c r="H395">
        <v>19</v>
      </c>
      <c r="I395">
        <v>6.8</v>
      </c>
      <c r="J395" t="str">
        <f t="shared" si="34"/>
        <v>English</v>
      </c>
      <c r="K395" t="s">
        <v>17</v>
      </c>
    </row>
    <row r="396" spans="1:11" x14ac:dyDescent="0.3">
      <c r="A396" s="2" t="s">
        <v>540</v>
      </c>
      <c r="B396" t="s">
        <v>7</v>
      </c>
      <c r="C396" t="str">
        <f t="shared" si="30"/>
        <v>May</v>
      </c>
      <c r="D396">
        <f t="shared" si="31"/>
        <v>2019</v>
      </c>
      <c r="E396">
        <f t="shared" si="32"/>
        <v>3</v>
      </c>
      <c r="F396" s="7">
        <f t="shared" si="33"/>
        <v>43588</v>
      </c>
      <c r="G396" s="1">
        <v>43588</v>
      </c>
      <c r="H396">
        <v>39</v>
      </c>
      <c r="I396">
        <v>6.8</v>
      </c>
      <c r="J396" t="str">
        <f t="shared" si="34"/>
        <v>English</v>
      </c>
      <c r="K396" t="s">
        <v>74</v>
      </c>
    </row>
    <row r="397" spans="1:11" x14ac:dyDescent="0.3">
      <c r="A397" s="2" t="s">
        <v>541</v>
      </c>
      <c r="B397" t="s">
        <v>41</v>
      </c>
      <c r="C397" t="str">
        <f t="shared" si="30"/>
        <v>May</v>
      </c>
      <c r="D397">
        <f t="shared" si="31"/>
        <v>2019</v>
      </c>
      <c r="E397">
        <f t="shared" si="32"/>
        <v>31</v>
      </c>
      <c r="F397" s="7">
        <f t="shared" si="33"/>
        <v>43616</v>
      </c>
      <c r="G397" s="1">
        <v>43616</v>
      </c>
      <c r="H397">
        <v>102</v>
      </c>
      <c r="I397">
        <v>6.8</v>
      </c>
      <c r="J397" t="str">
        <f t="shared" si="34"/>
        <v>English</v>
      </c>
      <c r="K397" t="s">
        <v>17</v>
      </c>
    </row>
    <row r="398" spans="1:11" x14ac:dyDescent="0.3">
      <c r="A398" s="2" t="s">
        <v>542</v>
      </c>
      <c r="B398" t="s">
        <v>7</v>
      </c>
      <c r="C398" t="str">
        <f t="shared" si="30"/>
        <v>May</v>
      </c>
      <c r="D398">
        <f t="shared" si="31"/>
        <v>2020</v>
      </c>
      <c r="E398">
        <f t="shared" si="32"/>
        <v>6</v>
      </c>
      <c r="F398" s="7">
        <f t="shared" si="33"/>
        <v>43957</v>
      </c>
      <c r="G398" s="1">
        <v>43957</v>
      </c>
      <c r="H398">
        <v>89</v>
      </c>
      <c r="I398">
        <v>6.8</v>
      </c>
      <c r="J398" t="str">
        <f t="shared" si="34"/>
        <v>English</v>
      </c>
      <c r="K398" t="s">
        <v>17</v>
      </c>
    </row>
    <row r="399" spans="1:11" x14ac:dyDescent="0.3">
      <c r="A399" s="2" t="s">
        <v>543</v>
      </c>
      <c r="B399" t="s">
        <v>25</v>
      </c>
      <c r="C399" t="str">
        <f t="shared" si="30"/>
        <v>Aug</v>
      </c>
      <c r="D399">
        <f t="shared" si="31"/>
        <v>2018</v>
      </c>
      <c r="E399">
        <f t="shared" si="32"/>
        <v>3</v>
      </c>
      <c r="F399" s="7">
        <f t="shared" si="33"/>
        <v>43315</v>
      </c>
      <c r="G399" s="1">
        <v>43315</v>
      </c>
      <c r="H399">
        <v>105</v>
      </c>
      <c r="I399">
        <v>6.8</v>
      </c>
      <c r="J399" t="str">
        <f t="shared" si="34"/>
        <v>Hindi</v>
      </c>
      <c r="K399" t="s">
        <v>20</v>
      </c>
    </row>
    <row r="400" spans="1:11" x14ac:dyDescent="0.3">
      <c r="A400" s="2" t="s">
        <v>544</v>
      </c>
      <c r="B400" t="s">
        <v>10</v>
      </c>
      <c r="C400" t="str">
        <f t="shared" si="30"/>
        <v>Jun</v>
      </c>
      <c r="D400">
        <f t="shared" si="31"/>
        <v>2018</v>
      </c>
      <c r="E400">
        <f t="shared" si="32"/>
        <v>29</v>
      </c>
      <c r="F400" s="7">
        <f t="shared" si="33"/>
        <v>43280</v>
      </c>
      <c r="G400" s="1">
        <v>43280</v>
      </c>
      <c r="H400">
        <v>101</v>
      </c>
      <c r="I400">
        <v>6.8</v>
      </c>
      <c r="J400" t="str">
        <f t="shared" si="34"/>
        <v>English</v>
      </c>
      <c r="K400" t="s">
        <v>17</v>
      </c>
    </row>
    <row r="401" spans="1:11" x14ac:dyDescent="0.3">
      <c r="A401" s="2" t="s">
        <v>545</v>
      </c>
      <c r="B401" t="s">
        <v>25</v>
      </c>
      <c r="C401" t="str">
        <f t="shared" si="30"/>
        <v>Dec</v>
      </c>
      <c r="D401">
        <f t="shared" si="31"/>
        <v>2020</v>
      </c>
      <c r="E401">
        <f t="shared" si="32"/>
        <v>27</v>
      </c>
      <c r="F401" s="7">
        <f t="shared" si="33"/>
        <v>44192</v>
      </c>
      <c r="G401" s="1">
        <v>44192</v>
      </c>
      <c r="H401">
        <v>70</v>
      </c>
      <c r="I401">
        <v>6.8</v>
      </c>
      <c r="J401" t="str">
        <f t="shared" si="34"/>
        <v>English</v>
      </c>
      <c r="K401" t="s">
        <v>17</v>
      </c>
    </row>
    <row r="402" spans="1:11" x14ac:dyDescent="0.3">
      <c r="A402" s="2" t="s">
        <v>546</v>
      </c>
      <c r="B402" t="s">
        <v>7</v>
      </c>
      <c r="C402" t="str">
        <f t="shared" si="30"/>
        <v>Sep</v>
      </c>
      <c r="D402">
        <f t="shared" si="31"/>
        <v>2020</v>
      </c>
      <c r="E402">
        <f t="shared" si="32"/>
        <v>17</v>
      </c>
      <c r="F402" s="7">
        <f t="shared" si="33"/>
        <v>44091</v>
      </c>
      <c r="G402" s="1">
        <v>44091</v>
      </c>
      <c r="H402">
        <v>96</v>
      </c>
      <c r="I402">
        <v>6.8</v>
      </c>
      <c r="J402" t="str">
        <f t="shared" si="34"/>
        <v>French</v>
      </c>
      <c r="K402" t="s">
        <v>36</v>
      </c>
    </row>
    <row r="403" spans="1:11" x14ac:dyDescent="0.3">
      <c r="A403" s="2" t="s">
        <v>547</v>
      </c>
      <c r="B403" t="s">
        <v>7</v>
      </c>
      <c r="C403" t="str">
        <f t="shared" si="30"/>
        <v>May</v>
      </c>
      <c r="D403">
        <f t="shared" si="31"/>
        <v>2020</v>
      </c>
      <c r="E403">
        <f t="shared" si="32"/>
        <v>11</v>
      </c>
      <c r="F403" s="7">
        <f t="shared" si="33"/>
        <v>43962</v>
      </c>
      <c r="G403" s="1">
        <v>43962</v>
      </c>
      <c r="H403">
        <v>85</v>
      </c>
      <c r="I403">
        <v>6.8</v>
      </c>
      <c r="J403" t="str">
        <f t="shared" si="34"/>
        <v>English</v>
      </c>
      <c r="K403" t="s">
        <v>17</v>
      </c>
    </row>
    <row r="404" spans="1:11" x14ac:dyDescent="0.3">
      <c r="A404" s="2" t="s">
        <v>548</v>
      </c>
      <c r="B404" t="s">
        <v>7</v>
      </c>
      <c r="C404" t="str">
        <f t="shared" si="30"/>
        <v>Sep</v>
      </c>
      <c r="D404">
        <f t="shared" si="31"/>
        <v>2017</v>
      </c>
      <c r="E404">
        <f t="shared" si="32"/>
        <v>12</v>
      </c>
      <c r="F404" s="7">
        <f t="shared" si="33"/>
        <v>42990</v>
      </c>
      <c r="G404" s="1">
        <v>42990</v>
      </c>
      <c r="H404">
        <v>39</v>
      </c>
      <c r="I404">
        <v>6.8</v>
      </c>
      <c r="J404" t="str">
        <f t="shared" si="34"/>
        <v>English</v>
      </c>
      <c r="K404" t="s">
        <v>17</v>
      </c>
    </row>
    <row r="405" spans="1:11" x14ac:dyDescent="0.3">
      <c r="A405" s="2" t="s">
        <v>549</v>
      </c>
      <c r="B405" t="s">
        <v>7</v>
      </c>
      <c r="C405" t="str">
        <f t="shared" si="30"/>
        <v>Apr</v>
      </c>
      <c r="D405">
        <f t="shared" si="31"/>
        <v>2018</v>
      </c>
      <c r="E405">
        <f t="shared" si="32"/>
        <v>20</v>
      </c>
      <c r="F405" s="7">
        <f t="shared" si="33"/>
        <v>43210</v>
      </c>
      <c r="G405" s="1">
        <v>43210</v>
      </c>
      <c r="H405">
        <v>79</v>
      </c>
      <c r="I405">
        <v>6.8</v>
      </c>
      <c r="J405" t="str">
        <f t="shared" si="34"/>
        <v>English</v>
      </c>
      <c r="K405" t="s">
        <v>17</v>
      </c>
    </row>
    <row r="406" spans="1:11" x14ac:dyDescent="0.3">
      <c r="A406" s="2" t="s">
        <v>550</v>
      </c>
      <c r="B406" t="s">
        <v>7</v>
      </c>
      <c r="C406" t="str">
        <f t="shared" si="30"/>
        <v>Nov</v>
      </c>
      <c r="D406">
        <f t="shared" si="31"/>
        <v>2017</v>
      </c>
      <c r="E406">
        <f t="shared" si="32"/>
        <v>21</v>
      </c>
      <c r="F406" s="7">
        <f t="shared" si="33"/>
        <v>43060</v>
      </c>
      <c r="G406" s="1">
        <v>43060</v>
      </c>
      <c r="H406">
        <v>73</v>
      </c>
      <c r="I406">
        <v>6.8</v>
      </c>
      <c r="J406" t="str">
        <f t="shared" si="34"/>
        <v>English</v>
      </c>
      <c r="K406" t="s">
        <v>17</v>
      </c>
    </row>
    <row r="407" spans="1:11" x14ac:dyDescent="0.3">
      <c r="A407" s="2" t="s">
        <v>551</v>
      </c>
      <c r="B407" t="s">
        <v>38</v>
      </c>
      <c r="C407" t="str">
        <f t="shared" si="30"/>
        <v>Oct</v>
      </c>
      <c r="D407">
        <f t="shared" si="31"/>
        <v>2020</v>
      </c>
      <c r="E407">
        <f t="shared" si="32"/>
        <v>2</v>
      </c>
      <c r="F407" s="7">
        <f t="shared" si="33"/>
        <v>44106</v>
      </c>
      <c r="G407" s="1">
        <v>44106</v>
      </c>
      <c r="H407">
        <v>114</v>
      </c>
      <c r="I407">
        <v>6.8</v>
      </c>
      <c r="J407" t="str">
        <f t="shared" si="34"/>
        <v>Hindi</v>
      </c>
      <c r="K407" t="s">
        <v>20</v>
      </c>
    </row>
    <row r="408" spans="1:11" x14ac:dyDescent="0.3">
      <c r="A408" s="2" t="s">
        <v>552</v>
      </c>
      <c r="B408" t="s">
        <v>38</v>
      </c>
      <c r="C408" t="str">
        <f t="shared" si="30"/>
        <v>Sep</v>
      </c>
      <c r="D408">
        <f t="shared" si="31"/>
        <v>2020</v>
      </c>
      <c r="E408">
        <f t="shared" si="32"/>
        <v>30</v>
      </c>
      <c r="F408" s="7">
        <f t="shared" si="33"/>
        <v>44104</v>
      </c>
      <c r="G408" s="1">
        <v>44104</v>
      </c>
      <c r="H408">
        <v>121</v>
      </c>
      <c r="I408">
        <v>6.8</v>
      </c>
      <c r="J408" t="str">
        <f t="shared" si="34"/>
        <v>English</v>
      </c>
      <c r="K408" t="s">
        <v>17</v>
      </c>
    </row>
    <row r="409" spans="1:11" x14ac:dyDescent="0.3">
      <c r="A409" s="2" t="s">
        <v>553</v>
      </c>
      <c r="B409" t="s">
        <v>138</v>
      </c>
      <c r="C409" t="str">
        <f t="shared" si="30"/>
        <v>Sep</v>
      </c>
      <c r="D409">
        <f t="shared" si="31"/>
        <v>2020</v>
      </c>
      <c r="E409">
        <f t="shared" si="32"/>
        <v>30</v>
      </c>
      <c r="F409" s="7">
        <f t="shared" si="33"/>
        <v>44104</v>
      </c>
      <c r="G409" s="1">
        <v>44104</v>
      </c>
      <c r="H409">
        <v>28</v>
      </c>
      <c r="I409">
        <v>6.8</v>
      </c>
      <c r="J409" t="str">
        <f t="shared" si="34"/>
        <v>English</v>
      </c>
      <c r="K409" t="s">
        <v>17</v>
      </c>
    </row>
    <row r="410" spans="1:11" x14ac:dyDescent="0.3">
      <c r="A410" s="2" t="s">
        <v>554</v>
      </c>
      <c r="B410" t="s">
        <v>38</v>
      </c>
      <c r="C410" t="str">
        <f t="shared" si="30"/>
        <v>Nov</v>
      </c>
      <c r="D410">
        <f t="shared" si="31"/>
        <v>2020</v>
      </c>
      <c r="E410">
        <f t="shared" si="32"/>
        <v>13</v>
      </c>
      <c r="F410" s="7">
        <f t="shared" si="33"/>
        <v>44148</v>
      </c>
      <c r="G410" s="1">
        <v>44148</v>
      </c>
      <c r="H410">
        <v>95</v>
      </c>
      <c r="I410">
        <v>6.8</v>
      </c>
      <c r="J410" t="str">
        <f t="shared" si="34"/>
        <v>Italian</v>
      </c>
      <c r="K410" t="s">
        <v>14</v>
      </c>
    </row>
    <row r="411" spans="1:11" x14ac:dyDescent="0.3">
      <c r="A411" s="2" t="s">
        <v>555</v>
      </c>
      <c r="B411" t="s">
        <v>38</v>
      </c>
      <c r="C411" t="str">
        <f t="shared" si="30"/>
        <v>Nov</v>
      </c>
      <c r="D411">
        <f t="shared" si="31"/>
        <v>2018</v>
      </c>
      <c r="E411">
        <f t="shared" si="32"/>
        <v>2</v>
      </c>
      <c r="F411" s="7">
        <f t="shared" si="33"/>
        <v>43406</v>
      </c>
      <c r="G411" s="1">
        <v>43406</v>
      </c>
      <c r="H411">
        <v>122</v>
      </c>
      <c r="I411">
        <v>6.8</v>
      </c>
      <c r="J411" t="str">
        <f t="shared" si="34"/>
        <v>English</v>
      </c>
      <c r="K411" t="s">
        <v>17</v>
      </c>
    </row>
    <row r="412" spans="1:11" x14ac:dyDescent="0.3">
      <c r="A412" s="2" t="s">
        <v>556</v>
      </c>
      <c r="B412" t="s">
        <v>7</v>
      </c>
      <c r="C412" t="str">
        <f t="shared" si="30"/>
        <v>Feb</v>
      </c>
      <c r="D412">
        <f t="shared" si="31"/>
        <v>2018</v>
      </c>
      <c r="E412">
        <f t="shared" si="32"/>
        <v>9</v>
      </c>
      <c r="F412" s="7">
        <f t="shared" si="33"/>
        <v>43140</v>
      </c>
      <c r="G412" s="1">
        <v>43140</v>
      </c>
      <c r="H412">
        <v>23</v>
      </c>
      <c r="I412">
        <v>6.8</v>
      </c>
      <c r="J412" t="str">
        <f t="shared" si="34"/>
        <v>Georgian</v>
      </c>
      <c r="K412" t="s">
        <v>76</v>
      </c>
    </row>
    <row r="413" spans="1:11" x14ac:dyDescent="0.3">
      <c r="A413" s="2" t="s">
        <v>557</v>
      </c>
      <c r="B413" t="s">
        <v>38</v>
      </c>
      <c r="C413" t="str">
        <f t="shared" si="30"/>
        <v>Jul</v>
      </c>
      <c r="D413">
        <f t="shared" si="31"/>
        <v>2017</v>
      </c>
      <c r="E413">
        <f t="shared" si="32"/>
        <v>14</v>
      </c>
      <c r="F413" s="7">
        <f t="shared" si="33"/>
        <v>42930</v>
      </c>
      <c r="G413" s="1">
        <v>42930</v>
      </c>
      <c r="H413">
        <v>107</v>
      </c>
      <c r="I413">
        <v>6.8</v>
      </c>
      <c r="J413" t="str">
        <f t="shared" si="34"/>
        <v>English</v>
      </c>
      <c r="K413" t="s">
        <v>17</v>
      </c>
    </row>
    <row r="414" spans="1:11" x14ac:dyDescent="0.3">
      <c r="A414" s="2" t="s">
        <v>558</v>
      </c>
      <c r="B414" t="s">
        <v>7</v>
      </c>
      <c r="C414" t="str">
        <f t="shared" si="30"/>
        <v>Jan</v>
      </c>
      <c r="D414">
        <f t="shared" si="31"/>
        <v>2021</v>
      </c>
      <c r="E414">
        <f t="shared" si="32"/>
        <v>6</v>
      </c>
      <c r="F414" s="7">
        <f t="shared" si="33"/>
        <v>44202</v>
      </c>
      <c r="G414" s="1">
        <v>44202</v>
      </c>
      <c r="H414">
        <v>98</v>
      </c>
      <c r="I414">
        <v>6.8</v>
      </c>
      <c r="J414" t="str">
        <f t="shared" si="34"/>
        <v>French</v>
      </c>
      <c r="K414" t="s">
        <v>36</v>
      </c>
    </row>
    <row r="415" spans="1:11" x14ac:dyDescent="0.3">
      <c r="A415" s="2" t="s">
        <v>559</v>
      </c>
      <c r="B415" t="s">
        <v>10</v>
      </c>
      <c r="C415" t="str">
        <f t="shared" si="30"/>
        <v>Dec</v>
      </c>
      <c r="D415">
        <f t="shared" si="31"/>
        <v>2020</v>
      </c>
      <c r="E415">
        <f t="shared" si="32"/>
        <v>24</v>
      </c>
      <c r="F415" s="7">
        <f t="shared" si="33"/>
        <v>44189</v>
      </c>
      <c r="G415" s="1">
        <v>44189</v>
      </c>
      <c r="H415">
        <v>108</v>
      </c>
      <c r="I415">
        <v>6.9</v>
      </c>
      <c r="J415" t="str">
        <f t="shared" si="34"/>
        <v>Hindi</v>
      </c>
      <c r="K415" t="s">
        <v>20</v>
      </c>
    </row>
    <row r="416" spans="1:11" x14ac:dyDescent="0.3">
      <c r="A416" s="2" t="s">
        <v>560</v>
      </c>
      <c r="B416" t="s">
        <v>7</v>
      </c>
      <c r="C416" t="str">
        <f t="shared" si="30"/>
        <v>Sep</v>
      </c>
      <c r="D416">
        <f t="shared" si="31"/>
        <v>2016</v>
      </c>
      <c r="E416">
        <f t="shared" si="32"/>
        <v>30</v>
      </c>
      <c r="F416" s="7">
        <f t="shared" si="33"/>
        <v>42643</v>
      </c>
      <c r="G416" s="1">
        <v>42643</v>
      </c>
      <c r="H416">
        <v>92</v>
      </c>
      <c r="I416">
        <v>6.9</v>
      </c>
      <c r="J416" t="str">
        <f t="shared" si="34"/>
        <v>English</v>
      </c>
      <c r="K416" t="s">
        <v>17</v>
      </c>
    </row>
    <row r="417" spans="1:11" x14ac:dyDescent="0.3">
      <c r="A417" s="2" t="s">
        <v>561</v>
      </c>
      <c r="B417" t="s">
        <v>7</v>
      </c>
      <c r="C417" t="str">
        <f t="shared" si="30"/>
        <v>Oct</v>
      </c>
      <c r="D417">
        <f t="shared" si="31"/>
        <v>2020</v>
      </c>
      <c r="E417">
        <f t="shared" si="32"/>
        <v>8</v>
      </c>
      <c r="F417" s="7">
        <f t="shared" si="33"/>
        <v>44112</v>
      </c>
      <c r="G417" s="1">
        <v>44112</v>
      </c>
      <c r="H417">
        <v>100</v>
      </c>
      <c r="I417">
        <v>6.9</v>
      </c>
      <c r="J417" t="str">
        <f t="shared" si="34"/>
        <v>French</v>
      </c>
      <c r="K417" t="s">
        <v>36</v>
      </c>
    </row>
    <row r="418" spans="1:11" x14ac:dyDescent="0.3">
      <c r="A418" s="2" t="s">
        <v>562</v>
      </c>
      <c r="B418" t="s">
        <v>7</v>
      </c>
      <c r="C418" t="str">
        <f t="shared" si="30"/>
        <v>Mar</v>
      </c>
      <c r="D418">
        <f t="shared" si="31"/>
        <v>2021</v>
      </c>
      <c r="E418">
        <f t="shared" si="32"/>
        <v>1</v>
      </c>
      <c r="F418" s="7">
        <f t="shared" si="33"/>
        <v>44256</v>
      </c>
      <c r="G418" s="1">
        <v>44256</v>
      </c>
      <c r="H418">
        <v>97</v>
      </c>
      <c r="I418">
        <v>6.9</v>
      </c>
      <c r="J418" t="str">
        <f t="shared" si="34"/>
        <v>English</v>
      </c>
      <c r="K418" t="s">
        <v>17</v>
      </c>
    </row>
    <row r="419" spans="1:11" x14ac:dyDescent="0.3">
      <c r="A419" s="2" t="s">
        <v>563</v>
      </c>
      <c r="B419" t="s">
        <v>460</v>
      </c>
      <c r="C419" t="str">
        <f t="shared" si="30"/>
        <v>Dec</v>
      </c>
      <c r="D419">
        <f t="shared" si="31"/>
        <v>2020</v>
      </c>
      <c r="E419">
        <f t="shared" si="32"/>
        <v>28</v>
      </c>
      <c r="F419" s="7">
        <f t="shared" si="33"/>
        <v>44193</v>
      </c>
      <c r="G419" s="1">
        <v>44193</v>
      </c>
      <c r="H419">
        <v>7</v>
      </c>
      <c r="I419">
        <v>6.9</v>
      </c>
      <c r="J419" t="str">
        <f t="shared" si="34"/>
        <v>English</v>
      </c>
      <c r="K419" t="s">
        <v>17</v>
      </c>
    </row>
    <row r="420" spans="1:11" x14ac:dyDescent="0.3">
      <c r="A420" s="2" t="s">
        <v>564</v>
      </c>
      <c r="B420" t="s">
        <v>38</v>
      </c>
      <c r="C420" t="str">
        <f t="shared" si="30"/>
        <v>Feb</v>
      </c>
      <c r="D420">
        <f t="shared" si="31"/>
        <v>2017</v>
      </c>
      <c r="E420">
        <f t="shared" si="32"/>
        <v>24</v>
      </c>
      <c r="F420" s="7">
        <f t="shared" si="33"/>
        <v>42790</v>
      </c>
      <c r="G420" s="1">
        <v>42790</v>
      </c>
      <c r="H420">
        <v>96</v>
      </c>
      <c r="I420">
        <v>6.9</v>
      </c>
      <c r="J420" t="str">
        <f t="shared" si="34"/>
        <v>English</v>
      </c>
      <c r="K420" t="s">
        <v>17</v>
      </c>
    </row>
    <row r="421" spans="1:11" x14ac:dyDescent="0.3">
      <c r="A421" s="2" t="s">
        <v>565</v>
      </c>
      <c r="B421" t="s">
        <v>7</v>
      </c>
      <c r="C421" t="str">
        <f t="shared" si="30"/>
        <v>May</v>
      </c>
      <c r="D421">
        <f t="shared" si="31"/>
        <v>2017</v>
      </c>
      <c r="E421">
        <f t="shared" si="32"/>
        <v>19</v>
      </c>
      <c r="F421" s="7">
        <f t="shared" si="33"/>
        <v>42874</v>
      </c>
      <c r="G421" s="1">
        <v>42874</v>
      </c>
      <c r="H421">
        <v>100</v>
      </c>
      <c r="I421">
        <v>6.9</v>
      </c>
      <c r="J421" t="str">
        <f t="shared" si="34"/>
        <v>Portuguese</v>
      </c>
      <c r="K421" t="s">
        <v>42</v>
      </c>
    </row>
    <row r="422" spans="1:11" x14ac:dyDescent="0.3">
      <c r="A422" s="2" t="s">
        <v>566</v>
      </c>
      <c r="B422" t="s">
        <v>264</v>
      </c>
      <c r="C422" t="str">
        <f t="shared" si="30"/>
        <v>Dec</v>
      </c>
      <c r="D422">
        <f t="shared" si="31"/>
        <v>2020</v>
      </c>
      <c r="E422">
        <f t="shared" si="32"/>
        <v>4</v>
      </c>
      <c r="F422" s="7">
        <f t="shared" si="33"/>
        <v>44169</v>
      </c>
      <c r="G422" s="1">
        <v>44169</v>
      </c>
      <c r="H422">
        <v>132</v>
      </c>
      <c r="I422">
        <v>6.9</v>
      </c>
      <c r="J422" t="str">
        <f t="shared" si="34"/>
        <v>English</v>
      </c>
      <c r="K422" t="s">
        <v>17</v>
      </c>
    </row>
    <row r="423" spans="1:11" x14ac:dyDescent="0.3">
      <c r="A423" s="2" t="s">
        <v>567</v>
      </c>
      <c r="B423" t="s">
        <v>223</v>
      </c>
      <c r="C423" t="str">
        <f t="shared" si="30"/>
        <v>Sep</v>
      </c>
      <c r="D423">
        <f t="shared" si="31"/>
        <v>2017</v>
      </c>
      <c r="E423">
        <f t="shared" si="32"/>
        <v>29</v>
      </c>
      <c r="F423" s="7">
        <f t="shared" si="33"/>
        <v>43007</v>
      </c>
      <c r="G423" s="1">
        <v>43007</v>
      </c>
      <c r="H423">
        <v>103</v>
      </c>
      <c r="I423">
        <v>6.9</v>
      </c>
      <c r="J423" t="str">
        <f t="shared" si="34"/>
        <v>English</v>
      </c>
      <c r="K423" t="s">
        <v>17</v>
      </c>
    </row>
    <row r="424" spans="1:11" x14ac:dyDescent="0.3">
      <c r="A424" s="2" t="s">
        <v>568</v>
      </c>
      <c r="B424" t="s">
        <v>569</v>
      </c>
      <c r="C424" t="str">
        <f t="shared" si="30"/>
        <v>Nov</v>
      </c>
      <c r="D424">
        <f t="shared" si="31"/>
        <v>2018</v>
      </c>
      <c r="E424">
        <f t="shared" si="32"/>
        <v>9</v>
      </c>
      <c r="F424" s="7">
        <f t="shared" si="33"/>
        <v>43413</v>
      </c>
      <c r="G424" s="1">
        <v>43413</v>
      </c>
      <c r="H424">
        <v>121</v>
      </c>
      <c r="I424">
        <v>6.9</v>
      </c>
      <c r="J424" t="str">
        <f t="shared" si="34"/>
        <v>English</v>
      </c>
      <c r="K424" t="s">
        <v>17</v>
      </c>
    </row>
    <row r="425" spans="1:11" x14ac:dyDescent="0.3">
      <c r="A425" s="2" t="s">
        <v>570</v>
      </c>
      <c r="B425" t="s">
        <v>158</v>
      </c>
      <c r="C425" t="str">
        <f t="shared" si="30"/>
        <v>Mar</v>
      </c>
      <c r="D425">
        <f t="shared" si="31"/>
        <v>2021</v>
      </c>
      <c r="E425">
        <f t="shared" si="32"/>
        <v>26</v>
      </c>
      <c r="F425" s="7">
        <f t="shared" si="33"/>
        <v>44281</v>
      </c>
      <c r="G425" s="1">
        <v>44281</v>
      </c>
      <c r="H425">
        <v>114</v>
      </c>
      <c r="I425">
        <v>6.9</v>
      </c>
      <c r="J425" t="str">
        <f t="shared" si="34"/>
        <v>Hindi</v>
      </c>
      <c r="K425" t="s">
        <v>20</v>
      </c>
    </row>
    <row r="426" spans="1:11" x14ac:dyDescent="0.3">
      <c r="A426" s="2" t="s">
        <v>571</v>
      </c>
      <c r="B426" t="s">
        <v>7</v>
      </c>
      <c r="C426" t="str">
        <f t="shared" si="30"/>
        <v>Oct</v>
      </c>
      <c r="D426">
        <f t="shared" si="31"/>
        <v>2018</v>
      </c>
      <c r="E426">
        <f t="shared" si="32"/>
        <v>12</v>
      </c>
      <c r="F426" s="7">
        <f t="shared" si="33"/>
        <v>43385</v>
      </c>
      <c r="G426" s="1">
        <v>43385</v>
      </c>
      <c r="H426">
        <v>57</v>
      </c>
      <c r="I426">
        <v>6.9</v>
      </c>
      <c r="J426" t="str">
        <f t="shared" si="34"/>
        <v>English</v>
      </c>
      <c r="K426" t="s">
        <v>17</v>
      </c>
    </row>
    <row r="427" spans="1:11" x14ac:dyDescent="0.3">
      <c r="A427" s="2" t="s">
        <v>572</v>
      </c>
      <c r="B427" t="s">
        <v>7</v>
      </c>
      <c r="C427" t="str">
        <f t="shared" si="30"/>
        <v>Feb</v>
      </c>
      <c r="D427">
        <f t="shared" si="31"/>
        <v>2018</v>
      </c>
      <c r="E427">
        <f t="shared" si="32"/>
        <v>9</v>
      </c>
      <c r="F427" s="7">
        <f t="shared" si="33"/>
        <v>43140</v>
      </c>
      <c r="G427" s="1">
        <v>43140</v>
      </c>
      <c r="H427">
        <v>95</v>
      </c>
      <c r="I427">
        <v>6.9</v>
      </c>
      <c r="J427" t="str">
        <f t="shared" si="34"/>
        <v>English</v>
      </c>
      <c r="K427" t="s">
        <v>17</v>
      </c>
    </row>
    <row r="428" spans="1:11" x14ac:dyDescent="0.3">
      <c r="A428" s="2" t="s">
        <v>573</v>
      </c>
      <c r="B428" t="s">
        <v>7</v>
      </c>
      <c r="C428" t="str">
        <f t="shared" si="30"/>
        <v>Jun</v>
      </c>
      <c r="D428">
        <f t="shared" si="31"/>
        <v>2020</v>
      </c>
      <c r="E428">
        <f t="shared" si="32"/>
        <v>3</v>
      </c>
      <c r="F428" s="7">
        <f t="shared" si="33"/>
        <v>43985</v>
      </c>
      <c r="G428" s="1">
        <v>43985</v>
      </c>
      <c r="H428">
        <v>83</v>
      </c>
      <c r="I428">
        <v>6.9</v>
      </c>
      <c r="J428" t="str">
        <f t="shared" si="34"/>
        <v>English</v>
      </c>
      <c r="K428" t="s">
        <v>17</v>
      </c>
    </row>
    <row r="429" spans="1:11" x14ac:dyDescent="0.3">
      <c r="A429" s="2" t="s">
        <v>574</v>
      </c>
      <c r="B429" t="s">
        <v>7</v>
      </c>
      <c r="C429" t="str">
        <f t="shared" si="30"/>
        <v>Jul</v>
      </c>
      <c r="D429">
        <f t="shared" si="31"/>
        <v>2020</v>
      </c>
      <c r="E429">
        <f t="shared" si="32"/>
        <v>10</v>
      </c>
      <c r="F429" s="7">
        <f t="shared" si="33"/>
        <v>44022</v>
      </c>
      <c r="G429" s="1">
        <v>44022</v>
      </c>
      <c r="H429">
        <v>17</v>
      </c>
      <c r="I429">
        <v>6.9</v>
      </c>
      <c r="J429" t="str">
        <f t="shared" si="34"/>
        <v>English</v>
      </c>
      <c r="K429" t="s">
        <v>17</v>
      </c>
    </row>
    <row r="430" spans="1:11" x14ac:dyDescent="0.3">
      <c r="A430" s="2" t="s">
        <v>575</v>
      </c>
      <c r="B430" t="s">
        <v>223</v>
      </c>
      <c r="C430" t="str">
        <f t="shared" si="30"/>
        <v>May</v>
      </c>
      <c r="D430">
        <f t="shared" si="31"/>
        <v>2020</v>
      </c>
      <c r="E430">
        <f t="shared" si="32"/>
        <v>1</v>
      </c>
      <c r="F430" s="7">
        <f t="shared" si="33"/>
        <v>43952</v>
      </c>
      <c r="G430" s="1">
        <v>43952</v>
      </c>
      <c r="H430">
        <v>105</v>
      </c>
      <c r="I430">
        <v>6.9</v>
      </c>
      <c r="J430" t="str">
        <f t="shared" si="34"/>
        <v>English</v>
      </c>
      <c r="K430" t="s">
        <v>17</v>
      </c>
    </row>
    <row r="431" spans="1:11" x14ac:dyDescent="0.3">
      <c r="A431" s="2" t="s">
        <v>576</v>
      </c>
      <c r="B431" t="s">
        <v>203</v>
      </c>
      <c r="C431" t="str">
        <f t="shared" si="30"/>
        <v>Mar</v>
      </c>
      <c r="D431">
        <f t="shared" si="31"/>
        <v>2019</v>
      </c>
      <c r="E431">
        <f t="shared" si="32"/>
        <v>29</v>
      </c>
      <c r="F431" s="7">
        <f t="shared" si="33"/>
        <v>43553</v>
      </c>
      <c r="G431" s="1">
        <v>43553</v>
      </c>
      <c r="H431">
        <v>131</v>
      </c>
      <c r="I431">
        <v>6.9</v>
      </c>
      <c r="J431" t="str">
        <f t="shared" si="34"/>
        <v>English</v>
      </c>
      <c r="K431" t="s">
        <v>17</v>
      </c>
    </row>
    <row r="432" spans="1:11" x14ac:dyDescent="0.3">
      <c r="A432" s="2" t="s">
        <v>577</v>
      </c>
      <c r="B432" t="s">
        <v>190</v>
      </c>
      <c r="C432" t="str">
        <f t="shared" si="30"/>
        <v>May</v>
      </c>
      <c r="D432">
        <f t="shared" si="31"/>
        <v>2019</v>
      </c>
      <c r="E432">
        <f t="shared" si="32"/>
        <v>23</v>
      </c>
      <c r="F432" s="7">
        <f t="shared" si="33"/>
        <v>43608</v>
      </c>
      <c r="G432" s="1">
        <v>43608</v>
      </c>
      <c r="H432">
        <v>30</v>
      </c>
      <c r="I432">
        <v>6.9</v>
      </c>
      <c r="J432" t="str">
        <f t="shared" si="34"/>
        <v>English</v>
      </c>
      <c r="K432" t="s">
        <v>17</v>
      </c>
    </row>
    <row r="433" spans="1:11" x14ac:dyDescent="0.3">
      <c r="A433" s="2" t="s">
        <v>578</v>
      </c>
      <c r="B433" t="s">
        <v>158</v>
      </c>
      <c r="C433" t="str">
        <f t="shared" si="30"/>
        <v>Oct</v>
      </c>
      <c r="D433">
        <f t="shared" si="31"/>
        <v>2017</v>
      </c>
      <c r="E433">
        <f t="shared" si="32"/>
        <v>13</v>
      </c>
      <c r="F433" s="7">
        <f t="shared" si="33"/>
        <v>43021</v>
      </c>
      <c r="G433" s="1">
        <v>43021</v>
      </c>
      <c r="H433">
        <v>112</v>
      </c>
      <c r="I433">
        <v>6.9</v>
      </c>
      <c r="J433" t="str">
        <f t="shared" si="34"/>
        <v>English</v>
      </c>
      <c r="K433" t="s">
        <v>17</v>
      </c>
    </row>
    <row r="434" spans="1:11" x14ac:dyDescent="0.3">
      <c r="A434" s="2" t="s">
        <v>579</v>
      </c>
      <c r="B434" t="s">
        <v>7</v>
      </c>
      <c r="C434" t="str">
        <f t="shared" si="30"/>
        <v>Oct</v>
      </c>
      <c r="D434">
        <f t="shared" si="31"/>
        <v>2018</v>
      </c>
      <c r="E434">
        <f t="shared" si="32"/>
        <v>12</v>
      </c>
      <c r="F434" s="7">
        <f t="shared" si="33"/>
        <v>43385</v>
      </c>
      <c r="G434" s="1">
        <v>43385</v>
      </c>
      <c r="H434">
        <v>86</v>
      </c>
      <c r="I434">
        <v>7</v>
      </c>
      <c r="J434" t="str">
        <f t="shared" si="34"/>
        <v>English</v>
      </c>
      <c r="K434" t="s">
        <v>17</v>
      </c>
    </row>
    <row r="435" spans="1:11" x14ac:dyDescent="0.3">
      <c r="A435" s="2" t="s">
        <v>580</v>
      </c>
      <c r="B435" t="s">
        <v>7</v>
      </c>
      <c r="C435" t="str">
        <f t="shared" si="30"/>
        <v>Sep</v>
      </c>
      <c r="D435">
        <f t="shared" si="31"/>
        <v>2017</v>
      </c>
      <c r="E435">
        <f t="shared" si="32"/>
        <v>22</v>
      </c>
      <c r="F435" s="7">
        <f t="shared" si="33"/>
        <v>43000</v>
      </c>
      <c r="G435" s="1">
        <v>43000</v>
      </c>
      <c r="H435">
        <v>100</v>
      </c>
      <c r="I435">
        <v>7</v>
      </c>
      <c r="J435" t="str">
        <f t="shared" si="34"/>
        <v>English</v>
      </c>
      <c r="K435" t="s">
        <v>17</v>
      </c>
    </row>
    <row r="436" spans="1:11" x14ac:dyDescent="0.3">
      <c r="A436" s="2" t="s">
        <v>581</v>
      </c>
      <c r="B436" t="s">
        <v>138</v>
      </c>
      <c r="C436" t="str">
        <f t="shared" si="30"/>
        <v>Nov</v>
      </c>
      <c r="D436">
        <f t="shared" si="31"/>
        <v>2020</v>
      </c>
      <c r="E436">
        <f t="shared" si="32"/>
        <v>3</v>
      </c>
      <c r="F436" s="7">
        <f t="shared" si="33"/>
        <v>44138</v>
      </c>
      <c r="G436" s="1">
        <v>44138</v>
      </c>
      <c r="H436">
        <v>14</v>
      </c>
      <c r="I436">
        <v>7</v>
      </c>
      <c r="J436" t="str">
        <f t="shared" si="34"/>
        <v>English</v>
      </c>
      <c r="K436" t="s">
        <v>17</v>
      </c>
    </row>
    <row r="437" spans="1:11" x14ac:dyDescent="0.3">
      <c r="A437" s="2" t="s">
        <v>582</v>
      </c>
      <c r="B437" t="s">
        <v>7</v>
      </c>
      <c r="C437" t="str">
        <f t="shared" si="30"/>
        <v>Oct</v>
      </c>
      <c r="D437">
        <f t="shared" si="31"/>
        <v>2017</v>
      </c>
      <c r="E437">
        <f t="shared" si="32"/>
        <v>13</v>
      </c>
      <c r="F437" s="7">
        <f t="shared" si="33"/>
        <v>43021</v>
      </c>
      <c r="G437" s="1">
        <v>43021</v>
      </c>
      <c r="H437">
        <v>109</v>
      </c>
      <c r="I437">
        <v>7</v>
      </c>
      <c r="J437" t="str">
        <f t="shared" si="34"/>
        <v>English</v>
      </c>
      <c r="K437" t="s">
        <v>17</v>
      </c>
    </row>
    <row r="438" spans="1:11" x14ac:dyDescent="0.3">
      <c r="A438" s="2" t="s">
        <v>583</v>
      </c>
      <c r="B438" t="s">
        <v>7</v>
      </c>
      <c r="C438" t="str">
        <f t="shared" si="30"/>
        <v>Nov</v>
      </c>
      <c r="D438">
        <f t="shared" si="31"/>
        <v>2019</v>
      </c>
      <c r="E438">
        <f t="shared" si="32"/>
        <v>20</v>
      </c>
      <c r="F438" s="7">
        <f t="shared" si="33"/>
        <v>43789</v>
      </c>
      <c r="G438" s="1">
        <v>43789</v>
      </c>
      <c r="H438">
        <v>28</v>
      </c>
      <c r="I438">
        <v>7</v>
      </c>
      <c r="J438" t="str">
        <f t="shared" si="34"/>
        <v>Spanish</v>
      </c>
      <c r="K438" t="s">
        <v>11</v>
      </c>
    </row>
    <row r="439" spans="1:11" x14ac:dyDescent="0.3">
      <c r="A439" s="2" t="s">
        <v>584</v>
      </c>
      <c r="B439" t="s">
        <v>7</v>
      </c>
      <c r="C439" t="str">
        <f t="shared" si="30"/>
        <v>Sep</v>
      </c>
      <c r="D439">
        <f t="shared" si="31"/>
        <v>2019</v>
      </c>
      <c r="E439">
        <f t="shared" si="32"/>
        <v>15</v>
      </c>
      <c r="F439" s="7">
        <f t="shared" si="33"/>
        <v>43723</v>
      </c>
      <c r="G439" s="1">
        <v>43723</v>
      </c>
      <c r="H439">
        <v>64</v>
      </c>
      <c r="I439">
        <v>7</v>
      </c>
      <c r="J439" t="str">
        <f t="shared" si="34"/>
        <v>Spanish</v>
      </c>
      <c r="K439" t="s">
        <v>11</v>
      </c>
    </row>
    <row r="440" spans="1:11" x14ac:dyDescent="0.3">
      <c r="A440" s="2" t="s">
        <v>585</v>
      </c>
      <c r="B440" t="s">
        <v>38</v>
      </c>
      <c r="C440" t="str">
        <f t="shared" si="30"/>
        <v>Dec</v>
      </c>
      <c r="D440">
        <f t="shared" si="31"/>
        <v>2020</v>
      </c>
      <c r="E440">
        <f t="shared" si="32"/>
        <v>18</v>
      </c>
      <c r="F440" s="7">
        <f t="shared" si="33"/>
        <v>44183</v>
      </c>
      <c r="G440" s="1">
        <v>44183</v>
      </c>
      <c r="H440">
        <v>94</v>
      </c>
      <c r="I440">
        <v>7</v>
      </c>
      <c r="J440" t="str">
        <f t="shared" si="34"/>
        <v>English</v>
      </c>
      <c r="K440" t="s">
        <v>17</v>
      </c>
    </row>
    <row r="441" spans="1:11" x14ac:dyDescent="0.3">
      <c r="A441" s="2" t="s">
        <v>586</v>
      </c>
      <c r="B441" t="s">
        <v>138</v>
      </c>
      <c r="C441" t="str">
        <f t="shared" si="30"/>
        <v>Dec</v>
      </c>
      <c r="D441">
        <f t="shared" si="31"/>
        <v>2020</v>
      </c>
      <c r="E441">
        <f t="shared" si="32"/>
        <v>18</v>
      </c>
      <c r="F441" s="7">
        <f t="shared" si="33"/>
        <v>44183</v>
      </c>
      <c r="G441" s="1">
        <v>44183</v>
      </c>
      <c r="H441">
        <v>31</v>
      </c>
      <c r="I441">
        <v>7</v>
      </c>
      <c r="J441" t="str">
        <f t="shared" si="34"/>
        <v>English</v>
      </c>
      <c r="K441" t="s">
        <v>17</v>
      </c>
    </row>
    <row r="442" spans="1:11" x14ac:dyDescent="0.3">
      <c r="A442" s="2" t="s">
        <v>587</v>
      </c>
      <c r="B442" t="s">
        <v>7</v>
      </c>
      <c r="C442" t="str">
        <f t="shared" si="30"/>
        <v>Mar</v>
      </c>
      <c r="D442">
        <f t="shared" si="31"/>
        <v>2021</v>
      </c>
      <c r="E442">
        <f t="shared" si="32"/>
        <v>17</v>
      </c>
      <c r="F442" s="7">
        <f t="shared" si="33"/>
        <v>44272</v>
      </c>
      <c r="G442" s="1">
        <v>44272</v>
      </c>
      <c r="H442">
        <v>99</v>
      </c>
      <c r="I442">
        <v>7</v>
      </c>
      <c r="J442" t="str">
        <f t="shared" si="34"/>
        <v>English</v>
      </c>
      <c r="K442" t="s">
        <v>17</v>
      </c>
    </row>
    <row r="443" spans="1:11" x14ac:dyDescent="0.3">
      <c r="A443" s="2" t="s">
        <v>588</v>
      </c>
      <c r="B443" t="s">
        <v>7</v>
      </c>
      <c r="C443" t="str">
        <f t="shared" si="30"/>
        <v>Feb</v>
      </c>
      <c r="D443">
        <f t="shared" si="31"/>
        <v>2021</v>
      </c>
      <c r="E443">
        <f t="shared" si="32"/>
        <v>23</v>
      </c>
      <c r="F443" s="7">
        <f t="shared" si="33"/>
        <v>44250</v>
      </c>
      <c r="G443" s="1">
        <v>44250</v>
      </c>
      <c r="H443">
        <v>108</v>
      </c>
      <c r="I443">
        <v>7</v>
      </c>
      <c r="J443" t="str">
        <f t="shared" si="34"/>
        <v>English</v>
      </c>
      <c r="K443" t="s">
        <v>17</v>
      </c>
    </row>
    <row r="444" spans="1:11" x14ac:dyDescent="0.3">
      <c r="A444" s="2" t="s">
        <v>589</v>
      </c>
      <c r="B444" t="s">
        <v>7</v>
      </c>
      <c r="C444" t="str">
        <f t="shared" si="30"/>
        <v>Apr</v>
      </c>
      <c r="D444">
        <f t="shared" si="31"/>
        <v>2019</v>
      </c>
      <c r="E444">
        <f t="shared" si="32"/>
        <v>26</v>
      </c>
      <c r="F444" s="7">
        <f t="shared" si="33"/>
        <v>43581</v>
      </c>
      <c r="G444" s="1">
        <v>43581</v>
      </c>
      <c r="H444">
        <v>48</v>
      </c>
      <c r="I444">
        <v>7</v>
      </c>
      <c r="J444" t="str">
        <f t="shared" si="34"/>
        <v>English</v>
      </c>
      <c r="K444" t="s">
        <v>17</v>
      </c>
    </row>
    <row r="445" spans="1:11" x14ac:dyDescent="0.3">
      <c r="A445" s="2" t="s">
        <v>590</v>
      </c>
      <c r="B445" t="s">
        <v>7</v>
      </c>
      <c r="C445" t="str">
        <f t="shared" si="30"/>
        <v>May</v>
      </c>
      <c r="D445">
        <f t="shared" si="31"/>
        <v>2019</v>
      </c>
      <c r="E445">
        <f t="shared" si="32"/>
        <v>17</v>
      </c>
      <c r="F445" s="7">
        <f t="shared" si="33"/>
        <v>43602</v>
      </c>
      <c r="G445" s="1">
        <v>43602</v>
      </c>
      <c r="H445">
        <v>84</v>
      </c>
      <c r="I445">
        <v>7</v>
      </c>
      <c r="J445" t="str">
        <f t="shared" si="34"/>
        <v>English</v>
      </c>
      <c r="K445" t="s">
        <v>17</v>
      </c>
    </row>
    <row r="446" spans="1:11" x14ac:dyDescent="0.3">
      <c r="A446" s="2" t="s">
        <v>591</v>
      </c>
      <c r="B446" t="s">
        <v>7</v>
      </c>
      <c r="C446" t="str">
        <f t="shared" si="30"/>
        <v>Mar</v>
      </c>
      <c r="D446">
        <f t="shared" si="31"/>
        <v>2019</v>
      </c>
      <c r="E446">
        <f t="shared" si="32"/>
        <v>22</v>
      </c>
      <c r="F446" s="7">
        <f t="shared" si="33"/>
        <v>43546</v>
      </c>
      <c r="G446" s="1">
        <v>43546</v>
      </c>
      <c r="H446">
        <v>70</v>
      </c>
      <c r="I446">
        <v>7</v>
      </c>
      <c r="J446" t="str">
        <f t="shared" si="34"/>
        <v>English</v>
      </c>
      <c r="K446" t="s">
        <v>17</v>
      </c>
    </row>
    <row r="447" spans="1:11" x14ac:dyDescent="0.3">
      <c r="A447" s="2" t="s">
        <v>592</v>
      </c>
      <c r="B447" t="s">
        <v>7</v>
      </c>
      <c r="C447" t="str">
        <f t="shared" si="30"/>
        <v>Sep</v>
      </c>
      <c r="D447">
        <f t="shared" si="31"/>
        <v>2017</v>
      </c>
      <c r="E447">
        <f t="shared" si="32"/>
        <v>1</v>
      </c>
      <c r="F447" s="7">
        <f t="shared" si="33"/>
        <v>42979</v>
      </c>
      <c r="G447" s="1">
        <v>42979</v>
      </c>
      <c r="H447">
        <v>27</v>
      </c>
      <c r="I447">
        <v>7</v>
      </c>
      <c r="J447" t="str">
        <f t="shared" si="34"/>
        <v>English</v>
      </c>
      <c r="K447" t="s">
        <v>17</v>
      </c>
    </row>
    <row r="448" spans="1:11" x14ac:dyDescent="0.3">
      <c r="A448" s="2" t="s">
        <v>593</v>
      </c>
      <c r="B448" t="s">
        <v>594</v>
      </c>
      <c r="C448" t="str">
        <f t="shared" si="30"/>
        <v>Aug</v>
      </c>
      <c r="D448">
        <f t="shared" si="31"/>
        <v>2019</v>
      </c>
      <c r="E448">
        <f t="shared" si="32"/>
        <v>9</v>
      </c>
      <c r="F448" s="7">
        <f t="shared" si="33"/>
        <v>43686</v>
      </c>
      <c r="G448" s="1">
        <v>43686</v>
      </c>
      <c r="H448">
        <v>45</v>
      </c>
      <c r="I448">
        <v>7</v>
      </c>
      <c r="J448" t="str">
        <f t="shared" si="34"/>
        <v>English</v>
      </c>
      <c r="K448" t="s">
        <v>17</v>
      </c>
    </row>
    <row r="449" spans="1:11" x14ac:dyDescent="0.3">
      <c r="A449" s="2" t="s">
        <v>595</v>
      </c>
      <c r="B449" t="s">
        <v>25</v>
      </c>
      <c r="C449" t="str">
        <f t="shared" si="30"/>
        <v>Dec</v>
      </c>
      <c r="D449">
        <f t="shared" si="31"/>
        <v>2020</v>
      </c>
      <c r="E449">
        <f t="shared" si="32"/>
        <v>9</v>
      </c>
      <c r="F449" s="7">
        <f t="shared" si="33"/>
        <v>44174</v>
      </c>
      <c r="G449" s="1">
        <v>44174</v>
      </c>
      <c r="H449">
        <v>117</v>
      </c>
      <c r="I449">
        <v>7</v>
      </c>
      <c r="J449" t="str">
        <f t="shared" si="34"/>
        <v>Italian</v>
      </c>
      <c r="K449" t="s">
        <v>14</v>
      </c>
    </row>
    <row r="450" spans="1:11" x14ac:dyDescent="0.3">
      <c r="A450" s="2" t="s">
        <v>596</v>
      </c>
      <c r="B450" t="s">
        <v>597</v>
      </c>
      <c r="C450" t="str">
        <f t="shared" si="30"/>
        <v>Nov</v>
      </c>
      <c r="D450">
        <f t="shared" si="31"/>
        <v>2018</v>
      </c>
      <c r="E450">
        <f t="shared" si="32"/>
        <v>22</v>
      </c>
      <c r="F450" s="7">
        <f t="shared" si="33"/>
        <v>43426</v>
      </c>
      <c r="G450" s="1">
        <v>43426</v>
      </c>
      <c r="H450">
        <v>104</v>
      </c>
      <c r="I450">
        <v>7</v>
      </c>
      <c r="J450" t="str">
        <f t="shared" si="34"/>
        <v>English</v>
      </c>
      <c r="K450" t="s">
        <v>17</v>
      </c>
    </row>
    <row r="451" spans="1:11" x14ac:dyDescent="0.3">
      <c r="A451" s="2" t="s">
        <v>598</v>
      </c>
      <c r="B451" t="s">
        <v>264</v>
      </c>
      <c r="C451" t="str">
        <f t="shared" ref="C451:C514" si="35">TEXT(F451,"mmm")</f>
        <v>Mar</v>
      </c>
      <c r="D451">
        <f t="shared" ref="D451:D514" si="36">YEAR($F451)</f>
        <v>2019</v>
      </c>
      <c r="E451">
        <f t="shared" ref="E451:E514" si="37">DAY(F451)</f>
        <v>22</v>
      </c>
      <c r="F451" s="7">
        <f t="shared" ref="F451:F514" si="38">IFERROR(DATE(RIGHT(G451,4),MONTH(INT("1"&amp;"-"&amp;LEFT(G451,3))),MID(G451,FIND(" ",G451,1),FIND(".",G451,1)-FIND(" ",G451,1)-1)),G451)</f>
        <v>43546</v>
      </c>
      <c r="G451" s="1">
        <v>43546</v>
      </c>
      <c r="H451">
        <v>108</v>
      </c>
      <c r="I451">
        <v>7</v>
      </c>
      <c r="J451" t="str">
        <f t="shared" ref="J451:J514" si="39">IFERROR(LEFT($K451,FIND("/",$K451,1)-1),K451)</f>
        <v>English</v>
      </c>
      <c r="K451" t="s">
        <v>17</v>
      </c>
    </row>
    <row r="452" spans="1:11" x14ac:dyDescent="0.3">
      <c r="A452" s="2" t="s">
        <v>599</v>
      </c>
      <c r="B452" t="s">
        <v>123</v>
      </c>
      <c r="C452" t="str">
        <f t="shared" si="35"/>
        <v>Oct</v>
      </c>
      <c r="D452">
        <f t="shared" si="36"/>
        <v>2018</v>
      </c>
      <c r="E452">
        <f t="shared" si="37"/>
        <v>19</v>
      </c>
      <c r="F452" s="7">
        <f t="shared" si="38"/>
        <v>43392</v>
      </c>
      <c r="G452" s="1">
        <v>43392</v>
      </c>
      <c r="H452">
        <v>121</v>
      </c>
      <c r="I452">
        <v>7</v>
      </c>
      <c r="J452" t="str">
        <f t="shared" si="39"/>
        <v>Indonesian</v>
      </c>
      <c r="K452" t="s">
        <v>29</v>
      </c>
    </row>
    <row r="453" spans="1:11" x14ac:dyDescent="0.3">
      <c r="A453" s="2" t="s">
        <v>600</v>
      </c>
      <c r="B453" t="s">
        <v>138</v>
      </c>
      <c r="C453" t="str">
        <f t="shared" si="35"/>
        <v>Jan</v>
      </c>
      <c r="D453">
        <f t="shared" si="36"/>
        <v>2017</v>
      </c>
      <c r="E453">
        <f t="shared" si="37"/>
        <v>26</v>
      </c>
      <c r="F453" s="7">
        <f t="shared" si="38"/>
        <v>42761</v>
      </c>
      <c r="G453" s="1">
        <v>42761</v>
      </c>
      <c r="H453">
        <v>36</v>
      </c>
      <c r="I453">
        <v>7.1</v>
      </c>
      <c r="J453" t="str">
        <f t="shared" si="39"/>
        <v>English</v>
      </c>
      <c r="K453" t="s">
        <v>17</v>
      </c>
    </row>
    <row r="454" spans="1:11" x14ac:dyDescent="0.3">
      <c r="A454" s="2" t="s">
        <v>601</v>
      </c>
      <c r="B454" t="s">
        <v>135</v>
      </c>
      <c r="C454" t="str">
        <f t="shared" si="35"/>
        <v>Nov</v>
      </c>
      <c r="D454">
        <f t="shared" si="36"/>
        <v>2018</v>
      </c>
      <c r="E454">
        <f t="shared" si="37"/>
        <v>30</v>
      </c>
      <c r="F454" s="7">
        <f t="shared" si="38"/>
        <v>43434</v>
      </c>
      <c r="G454" s="1">
        <v>43434</v>
      </c>
      <c r="H454">
        <v>30</v>
      </c>
      <c r="I454">
        <v>7.1</v>
      </c>
      <c r="J454" t="str">
        <f t="shared" si="39"/>
        <v>English</v>
      </c>
      <c r="K454" t="s">
        <v>17</v>
      </c>
    </row>
    <row r="455" spans="1:11" x14ac:dyDescent="0.3">
      <c r="A455" s="2" t="s">
        <v>602</v>
      </c>
      <c r="B455" t="s">
        <v>135</v>
      </c>
      <c r="C455" t="str">
        <f t="shared" si="35"/>
        <v>Dec</v>
      </c>
      <c r="D455">
        <f t="shared" si="36"/>
        <v>2020</v>
      </c>
      <c r="E455">
        <f t="shared" si="37"/>
        <v>1</v>
      </c>
      <c r="F455" s="7">
        <f t="shared" si="38"/>
        <v>44166</v>
      </c>
      <c r="G455" s="1">
        <v>44166</v>
      </c>
      <c r="H455">
        <v>47</v>
      </c>
      <c r="I455">
        <v>7.1</v>
      </c>
      <c r="J455" t="str">
        <f t="shared" si="39"/>
        <v>English</v>
      </c>
      <c r="K455" t="s">
        <v>17</v>
      </c>
    </row>
    <row r="456" spans="1:11" x14ac:dyDescent="0.3">
      <c r="A456" s="2" t="s">
        <v>603</v>
      </c>
      <c r="B456" t="s">
        <v>38</v>
      </c>
      <c r="C456" t="str">
        <f t="shared" si="35"/>
        <v>Jun</v>
      </c>
      <c r="D456">
        <f t="shared" si="36"/>
        <v>2019</v>
      </c>
      <c r="E456">
        <f t="shared" si="37"/>
        <v>19</v>
      </c>
      <c r="F456" s="7">
        <f t="shared" si="38"/>
        <v>43635</v>
      </c>
      <c r="G456" s="1">
        <v>43635</v>
      </c>
      <c r="H456">
        <v>110</v>
      </c>
      <c r="I456">
        <v>7.1</v>
      </c>
      <c r="J456" t="str">
        <f t="shared" si="39"/>
        <v>English</v>
      </c>
      <c r="K456" t="s">
        <v>17</v>
      </c>
    </row>
    <row r="457" spans="1:11" x14ac:dyDescent="0.3">
      <c r="A457" s="2" t="s">
        <v>604</v>
      </c>
      <c r="B457" t="s">
        <v>7</v>
      </c>
      <c r="C457" t="str">
        <f t="shared" si="35"/>
        <v>Apr</v>
      </c>
      <c r="D457">
        <f t="shared" si="36"/>
        <v>2020</v>
      </c>
      <c r="E457">
        <f t="shared" si="37"/>
        <v>22</v>
      </c>
      <c r="F457" s="7">
        <f t="shared" si="38"/>
        <v>43943</v>
      </c>
      <c r="G457" s="1">
        <v>43943</v>
      </c>
      <c r="H457">
        <v>92</v>
      </c>
      <c r="I457">
        <v>7.1</v>
      </c>
      <c r="J457" t="str">
        <f t="shared" si="39"/>
        <v>English</v>
      </c>
      <c r="K457" t="s">
        <v>17</v>
      </c>
    </row>
    <row r="458" spans="1:11" x14ac:dyDescent="0.3">
      <c r="A458" s="2" t="s">
        <v>605</v>
      </c>
      <c r="B458" t="s">
        <v>7</v>
      </c>
      <c r="C458" t="str">
        <f t="shared" si="35"/>
        <v>Nov</v>
      </c>
      <c r="D458">
        <f t="shared" si="36"/>
        <v>2020</v>
      </c>
      <c r="E458">
        <f t="shared" si="37"/>
        <v>27</v>
      </c>
      <c r="F458" s="7">
        <f t="shared" si="38"/>
        <v>44162</v>
      </c>
      <c r="G458" s="1">
        <v>44162</v>
      </c>
      <c r="H458">
        <v>80</v>
      </c>
      <c r="I458">
        <v>7.1</v>
      </c>
      <c r="J458" t="str">
        <f t="shared" si="39"/>
        <v>English</v>
      </c>
      <c r="K458" t="s">
        <v>17</v>
      </c>
    </row>
    <row r="459" spans="1:11" x14ac:dyDescent="0.3">
      <c r="A459" s="2" t="s">
        <v>606</v>
      </c>
      <c r="B459" t="s">
        <v>607</v>
      </c>
      <c r="C459" t="str">
        <f t="shared" si="35"/>
        <v>Oct</v>
      </c>
      <c r="D459">
        <f t="shared" si="36"/>
        <v>2018</v>
      </c>
      <c r="E459">
        <f t="shared" si="37"/>
        <v>19</v>
      </c>
      <c r="F459" s="7">
        <f t="shared" si="38"/>
        <v>43392</v>
      </c>
      <c r="G459" s="1">
        <v>43392</v>
      </c>
      <c r="H459">
        <v>49</v>
      </c>
      <c r="I459">
        <v>7.1</v>
      </c>
      <c r="J459" t="str">
        <f t="shared" si="39"/>
        <v>English</v>
      </c>
      <c r="K459" t="s">
        <v>17</v>
      </c>
    </row>
    <row r="460" spans="1:11" x14ac:dyDescent="0.3">
      <c r="A460" s="2" t="s">
        <v>608</v>
      </c>
      <c r="B460" t="s">
        <v>7</v>
      </c>
      <c r="C460" t="str">
        <f t="shared" si="35"/>
        <v>Dec</v>
      </c>
      <c r="D460">
        <f t="shared" si="36"/>
        <v>2019</v>
      </c>
      <c r="E460">
        <f t="shared" si="37"/>
        <v>27</v>
      </c>
      <c r="F460" s="7">
        <f t="shared" si="38"/>
        <v>43826</v>
      </c>
      <c r="G460" s="1">
        <v>43826</v>
      </c>
      <c r="H460">
        <v>73</v>
      </c>
      <c r="I460">
        <v>7.1</v>
      </c>
      <c r="J460" t="str">
        <f t="shared" si="39"/>
        <v>Spanish</v>
      </c>
      <c r="K460" t="s">
        <v>11</v>
      </c>
    </row>
    <row r="461" spans="1:11" x14ac:dyDescent="0.3">
      <c r="A461" s="2" t="s">
        <v>609</v>
      </c>
      <c r="B461" t="s">
        <v>7</v>
      </c>
      <c r="C461" t="str">
        <f t="shared" si="35"/>
        <v>May</v>
      </c>
      <c r="D461">
        <f t="shared" si="36"/>
        <v>2018</v>
      </c>
      <c r="E461">
        <f t="shared" si="37"/>
        <v>4</v>
      </c>
      <c r="F461" s="7">
        <f t="shared" si="38"/>
        <v>43224</v>
      </c>
      <c r="G461" s="1">
        <v>43224</v>
      </c>
      <c r="H461">
        <v>40</v>
      </c>
      <c r="I461">
        <v>7.1</v>
      </c>
      <c r="J461" t="str">
        <f t="shared" si="39"/>
        <v>English</v>
      </c>
      <c r="K461" t="s">
        <v>17</v>
      </c>
    </row>
    <row r="462" spans="1:11" x14ac:dyDescent="0.3">
      <c r="A462" s="2" t="s">
        <v>610</v>
      </c>
      <c r="B462" t="s">
        <v>7</v>
      </c>
      <c r="C462" t="str">
        <f t="shared" si="35"/>
        <v>Sep</v>
      </c>
      <c r="D462">
        <f t="shared" si="36"/>
        <v>2019</v>
      </c>
      <c r="E462">
        <f t="shared" si="37"/>
        <v>10</v>
      </c>
      <c r="F462" s="7">
        <f t="shared" si="38"/>
        <v>43718</v>
      </c>
      <c r="G462" s="1">
        <v>43718</v>
      </c>
      <c r="H462">
        <v>96</v>
      </c>
      <c r="I462">
        <v>7.1</v>
      </c>
      <c r="J462" t="str">
        <f t="shared" si="39"/>
        <v>English</v>
      </c>
      <c r="K462" t="s">
        <v>17</v>
      </c>
    </row>
    <row r="463" spans="1:11" x14ac:dyDescent="0.3">
      <c r="A463" s="2" t="s">
        <v>611</v>
      </c>
      <c r="B463" t="s">
        <v>203</v>
      </c>
      <c r="C463" t="str">
        <f t="shared" si="35"/>
        <v>May</v>
      </c>
      <c r="D463">
        <f t="shared" si="36"/>
        <v>2021</v>
      </c>
      <c r="E463">
        <f t="shared" si="37"/>
        <v>14</v>
      </c>
      <c r="F463" s="7">
        <f t="shared" si="38"/>
        <v>44330</v>
      </c>
      <c r="G463" s="1">
        <v>44330</v>
      </c>
      <c r="H463">
        <v>106</v>
      </c>
      <c r="I463">
        <v>7.1</v>
      </c>
      <c r="J463" t="str">
        <f t="shared" si="39"/>
        <v>Dutch</v>
      </c>
      <c r="K463" t="s">
        <v>34</v>
      </c>
    </row>
    <row r="464" spans="1:11" x14ac:dyDescent="0.3">
      <c r="A464" s="2" t="s">
        <v>612</v>
      </c>
      <c r="B464" t="s">
        <v>7</v>
      </c>
      <c r="C464" t="str">
        <f t="shared" si="35"/>
        <v>Apr</v>
      </c>
      <c r="D464">
        <f t="shared" si="36"/>
        <v>2019</v>
      </c>
      <c r="E464">
        <f t="shared" si="37"/>
        <v>20</v>
      </c>
      <c r="F464" s="7">
        <f t="shared" si="38"/>
        <v>43575</v>
      </c>
      <c r="G464" s="1">
        <v>43575</v>
      </c>
      <c r="H464">
        <v>97</v>
      </c>
      <c r="I464">
        <v>7.1</v>
      </c>
      <c r="J464" t="str">
        <f t="shared" si="39"/>
        <v>English</v>
      </c>
      <c r="K464" t="s">
        <v>17</v>
      </c>
    </row>
    <row r="465" spans="1:11" x14ac:dyDescent="0.3">
      <c r="A465" s="2" t="s">
        <v>613</v>
      </c>
      <c r="B465" t="s">
        <v>7</v>
      </c>
      <c r="C465" t="str">
        <f t="shared" si="35"/>
        <v>Oct</v>
      </c>
      <c r="D465">
        <f t="shared" si="36"/>
        <v>2020</v>
      </c>
      <c r="E465">
        <f t="shared" si="37"/>
        <v>27</v>
      </c>
      <c r="F465" s="7">
        <f t="shared" si="38"/>
        <v>44131</v>
      </c>
      <c r="G465" s="1">
        <v>44131</v>
      </c>
      <c r="H465">
        <v>94</v>
      </c>
      <c r="I465">
        <v>7.1</v>
      </c>
      <c r="J465" t="str">
        <f t="shared" si="39"/>
        <v>Spanish</v>
      </c>
      <c r="K465" t="s">
        <v>11</v>
      </c>
    </row>
    <row r="466" spans="1:11" x14ac:dyDescent="0.3">
      <c r="A466" s="2" t="s">
        <v>614</v>
      </c>
      <c r="B466" t="s">
        <v>7</v>
      </c>
      <c r="C466" t="str">
        <f t="shared" si="35"/>
        <v>May</v>
      </c>
      <c r="D466">
        <f t="shared" si="36"/>
        <v>2017</v>
      </c>
      <c r="E466">
        <f t="shared" si="37"/>
        <v>26</v>
      </c>
      <c r="F466" s="7">
        <f t="shared" si="38"/>
        <v>42881</v>
      </c>
      <c r="G466" s="1">
        <v>42881</v>
      </c>
      <c r="H466">
        <v>78</v>
      </c>
      <c r="I466">
        <v>7.1</v>
      </c>
      <c r="J466" t="str">
        <f t="shared" si="39"/>
        <v>English</v>
      </c>
      <c r="K466" t="s">
        <v>17</v>
      </c>
    </row>
    <row r="467" spans="1:11" x14ac:dyDescent="0.3">
      <c r="A467" s="2" t="s">
        <v>615</v>
      </c>
      <c r="B467" t="s">
        <v>7</v>
      </c>
      <c r="C467" t="str">
        <f t="shared" si="35"/>
        <v>Sep</v>
      </c>
      <c r="D467">
        <f t="shared" si="36"/>
        <v>2015</v>
      </c>
      <c r="E467">
        <f t="shared" si="37"/>
        <v>18</v>
      </c>
      <c r="F467" s="7">
        <f t="shared" si="38"/>
        <v>42265</v>
      </c>
      <c r="G467" s="1">
        <v>42265</v>
      </c>
      <c r="H467">
        <v>81</v>
      </c>
      <c r="I467">
        <v>7.1</v>
      </c>
      <c r="J467" t="str">
        <f t="shared" si="39"/>
        <v>English</v>
      </c>
      <c r="K467" t="s">
        <v>17</v>
      </c>
    </row>
    <row r="468" spans="1:11" x14ac:dyDescent="0.3">
      <c r="A468" s="2" t="s">
        <v>616</v>
      </c>
      <c r="B468" t="s">
        <v>7</v>
      </c>
      <c r="C468" t="str">
        <f t="shared" si="35"/>
        <v>May</v>
      </c>
      <c r="D468">
        <f t="shared" si="36"/>
        <v>2019</v>
      </c>
      <c r="E468">
        <f t="shared" si="37"/>
        <v>1</v>
      </c>
      <c r="F468" s="7">
        <f t="shared" si="38"/>
        <v>43586</v>
      </c>
      <c r="G468" s="1">
        <v>43586</v>
      </c>
      <c r="H468">
        <v>87</v>
      </c>
      <c r="I468">
        <v>7.1</v>
      </c>
      <c r="J468" t="str">
        <f t="shared" si="39"/>
        <v>English</v>
      </c>
      <c r="K468" t="s">
        <v>17</v>
      </c>
    </row>
    <row r="469" spans="1:11" x14ac:dyDescent="0.3">
      <c r="A469" s="2" t="s">
        <v>617</v>
      </c>
      <c r="B469" t="s">
        <v>281</v>
      </c>
      <c r="C469" t="str">
        <f t="shared" si="35"/>
        <v>Nov</v>
      </c>
      <c r="D469">
        <f t="shared" si="36"/>
        <v>2018</v>
      </c>
      <c r="E469">
        <f t="shared" si="37"/>
        <v>13</v>
      </c>
      <c r="F469" s="7">
        <f t="shared" si="38"/>
        <v>43417</v>
      </c>
      <c r="G469" s="1">
        <v>43417</v>
      </c>
      <c r="H469">
        <v>91</v>
      </c>
      <c r="I469">
        <v>7.1</v>
      </c>
      <c r="J469" t="str">
        <f t="shared" si="39"/>
        <v>English</v>
      </c>
      <c r="K469" t="s">
        <v>17</v>
      </c>
    </row>
    <row r="470" spans="1:11" x14ac:dyDescent="0.3">
      <c r="A470" s="2" t="s">
        <v>618</v>
      </c>
      <c r="B470" t="s">
        <v>7</v>
      </c>
      <c r="C470" t="str">
        <f t="shared" si="35"/>
        <v>Mar</v>
      </c>
      <c r="D470">
        <f t="shared" si="36"/>
        <v>2016</v>
      </c>
      <c r="E470">
        <f t="shared" si="37"/>
        <v>18</v>
      </c>
      <c r="F470" s="7">
        <f t="shared" si="38"/>
        <v>42447</v>
      </c>
      <c r="G470" s="1">
        <v>42447</v>
      </c>
      <c r="H470">
        <v>91</v>
      </c>
      <c r="I470">
        <v>7.1</v>
      </c>
      <c r="J470" t="str">
        <f t="shared" si="39"/>
        <v>English</v>
      </c>
      <c r="K470" t="s">
        <v>17</v>
      </c>
    </row>
    <row r="471" spans="1:11" x14ac:dyDescent="0.3">
      <c r="A471" s="2" t="s">
        <v>619</v>
      </c>
      <c r="B471" t="s">
        <v>7</v>
      </c>
      <c r="C471" t="str">
        <f t="shared" si="35"/>
        <v>Oct</v>
      </c>
      <c r="D471">
        <f t="shared" si="36"/>
        <v>2017</v>
      </c>
      <c r="E471">
        <f t="shared" si="37"/>
        <v>20</v>
      </c>
      <c r="F471" s="7">
        <f t="shared" si="38"/>
        <v>43028</v>
      </c>
      <c r="G471" s="1">
        <v>43028</v>
      </c>
      <c r="H471">
        <v>95</v>
      </c>
      <c r="I471">
        <v>7.1</v>
      </c>
      <c r="J471" t="str">
        <f t="shared" si="39"/>
        <v>English</v>
      </c>
      <c r="K471" t="s">
        <v>17</v>
      </c>
    </row>
    <row r="472" spans="1:11" x14ac:dyDescent="0.3">
      <c r="A472" s="2" t="s">
        <v>620</v>
      </c>
      <c r="B472" t="s">
        <v>38</v>
      </c>
      <c r="C472" t="str">
        <f t="shared" si="35"/>
        <v>Jan</v>
      </c>
      <c r="D472">
        <f t="shared" si="36"/>
        <v>2021</v>
      </c>
      <c r="E472">
        <f t="shared" si="37"/>
        <v>7</v>
      </c>
      <c r="F472" s="7">
        <f t="shared" si="38"/>
        <v>44203</v>
      </c>
      <c r="G472" s="1">
        <v>44203</v>
      </c>
      <c r="H472">
        <v>126</v>
      </c>
      <c r="I472">
        <v>7.1</v>
      </c>
      <c r="J472" t="str">
        <f t="shared" si="39"/>
        <v>English</v>
      </c>
      <c r="K472" t="s">
        <v>17</v>
      </c>
    </row>
    <row r="473" spans="1:11" x14ac:dyDescent="0.3">
      <c r="A473" s="2" t="s">
        <v>621</v>
      </c>
      <c r="B473" t="s">
        <v>7</v>
      </c>
      <c r="C473" t="str">
        <f t="shared" si="35"/>
        <v>Apr</v>
      </c>
      <c r="D473">
        <f t="shared" si="36"/>
        <v>2018</v>
      </c>
      <c r="E473">
        <f t="shared" si="37"/>
        <v>6</v>
      </c>
      <c r="F473" s="7">
        <f t="shared" si="38"/>
        <v>43196</v>
      </c>
      <c r="G473" s="1">
        <v>43196</v>
      </c>
      <c r="H473">
        <v>31</v>
      </c>
      <c r="I473">
        <v>7.1</v>
      </c>
      <c r="J473" t="str">
        <f t="shared" si="39"/>
        <v>English</v>
      </c>
      <c r="K473" t="s">
        <v>17</v>
      </c>
    </row>
    <row r="474" spans="1:11" x14ac:dyDescent="0.3">
      <c r="A474" s="2" t="s">
        <v>622</v>
      </c>
      <c r="B474" t="s">
        <v>7</v>
      </c>
      <c r="C474" t="str">
        <f t="shared" si="35"/>
        <v>Nov</v>
      </c>
      <c r="D474">
        <f t="shared" si="36"/>
        <v>2018</v>
      </c>
      <c r="E474">
        <f t="shared" si="37"/>
        <v>2</v>
      </c>
      <c r="F474" s="7">
        <f t="shared" si="38"/>
        <v>43406</v>
      </c>
      <c r="G474" s="1">
        <v>43406</v>
      </c>
      <c r="H474">
        <v>58</v>
      </c>
      <c r="I474">
        <v>7.1</v>
      </c>
      <c r="J474" t="str">
        <f t="shared" si="39"/>
        <v>English</v>
      </c>
      <c r="K474" t="s">
        <v>17</v>
      </c>
    </row>
    <row r="475" spans="1:11" x14ac:dyDescent="0.3">
      <c r="A475" s="2" t="s">
        <v>623</v>
      </c>
      <c r="B475" t="s">
        <v>7</v>
      </c>
      <c r="C475" t="str">
        <f t="shared" si="35"/>
        <v>Oct</v>
      </c>
      <c r="D475">
        <f t="shared" si="36"/>
        <v>2020</v>
      </c>
      <c r="E475">
        <f t="shared" si="37"/>
        <v>15</v>
      </c>
      <c r="F475" s="7">
        <f t="shared" si="38"/>
        <v>44119</v>
      </c>
      <c r="G475" s="1">
        <v>44119</v>
      </c>
      <c r="H475">
        <v>41</v>
      </c>
      <c r="I475">
        <v>7.1</v>
      </c>
      <c r="J475" t="str">
        <f t="shared" si="39"/>
        <v>Bengali</v>
      </c>
      <c r="K475" t="s">
        <v>78</v>
      </c>
    </row>
    <row r="476" spans="1:11" x14ac:dyDescent="0.3">
      <c r="A476" s="2" t="s">
        <v>624</v>
      </c>
      <c r="B476" t="s">
        <v>255</v>
      </c>
      <c r="C476" t="str">
        <f t="shared" si="35"/>
        <v>Sep</v>
      </c>
      <c r="D476">
        <f t="shared" si="36"/>
        <v>2020</v>
      </c>
      <c r="E476">
        <f t="shared" si="37"/>
        <v>16</v>
      </c>
      <c r="F476" s="7">
        <f t="shared" si="38"/>
        <v>44090</v>
      </c>
      <c r="G476" s="1">
        <v>44090</v>
      </c>
      <c r="H476">
        <v>138</v>
      </c>
      <c r="I476">
        <v>7.1</v>
      </c>
      <c r="J476" t="str">
        <f t="shared" si="39"/>
        <v>English</v>
      </c>
      <c r="K476" t="s">
        <v>17</v>
      </c>
    </row>
    <row r="477" spans="1:11" x14ac:dyDescent="0.3">
      <c r="A477" s="2" t="s">
        <v>625</v>
      </c>
      <c r="B477" t="s">
        <v>38</v>
      </c>
      <c r="C477" t="str">
        <f t="shared" si="35"/>
        <v>Jan</v>
      </c>
      <c r="D477">
        <f t="shared" si="36"/>
        <v>2021</v>
      </c>
      <c r="E477">
        <f t="shared" si="37"/>
        <v>29</v>
      </c>
      <c r="F477" s="7">
        <f t="shared" si="38"/>
        <v>44225</v>
      </c>
      <c r="G477" s="1">
        <v>44225</v>
      </c>
      <c r="H477">
        <v>112</v>
      </c>
      <c r="I477">
        <v>7.1</v>
      </c>
      <c r="J477" t="str">
        <f t="shared" si="39"/>
        <v>English</v>
      </c>
      <c r="K477" t="s">
        <v>17</v>
      </c>
    </row>
    <row r="478" spans="1:11" x14ac:dyDescent="0.3">
      <c r="A478" s="2" t="s">
        <v>626</v>
      </c>
      <c r="B478" t="s">
        <v>7</v>
      </c>
      <c r="C478" t="str">
        <f t="shared" si="35"/>
        <v>Jul</v>
      </c>
      <c r="D478">
        <f t="shared" si="36"/>
        <v>2019</v>
      </c>
      <c r="E478">
        <f t="shared" si="37"/>
        <v>24</v>
      </c>
      <c r="F478" s="7">
        <f t="shared" si="38"/>
        <v>43670</v>
      </c>
      <c r="G478" s="1">
        <v>43670</v>
      </c>
      <c r="H478">
        <v>114</v>
      </c>
      <c r="I478">
        <v>7.1</v>
      </c>
      <c r="J478" t="str">
        <f t="shared" si="39"/>
        <v>English</v>
      </c>
      <c r="K478" t="s">
        <v>17</v>
      </c>
    </row>
    <row r="479" spans="1:11" x14ac:dyDescent="0.3">
      <c r="A479" s="2" t="s">
        <v>627</v>
      </c>
      <c r="B479" t="s">
        <v>38</v>
      </c>
      <c r="C479" t="str">
        <f t="shared" si="35"/>
        <v>Jan</v>
      </c>
      <c r="D479">
        <f t="shared" si="36"/>
        <v>2021</v>
      </c>
      <c r="E479">
        <f t="shared" si="37"/>
        <v>22</v>
      </c>
      <c r="F479" s="7">
        <f t="shared" si="38"/>
        <v>44218</v>
      </c>
      <c r="G479" s="1">
        <v>44218</v>
      </c>
      <c r="H479">
        <v>125</v>
      </c>
      <c r="I479">
        <v>7.1</v>
      </c>
      <c r="J479" t="str">
        <f t="shared" si="39"/>
        <v>English</v>
      </c>
      <c r="K479" t="s">
        <v>17</v>
      </c>
    </row>
    <row r="480" spans="1:11" x14ac:dyDescent="0.3">
      <c r="A480" s="2" t="s">
        <v>628</v>
      </c>
      <c r="B480" t="s">
        <v>41</v>
      </c>
      <c r="C480" t="str">
        <f t="shared" si="35"/>
        <v>Aug</v>
      </c>
      <c r="D480">
        <f t="shared" si="36"/>
        <v>2018</v>
      </c>
      <c r="E480">
        <f t="shared" si="37"/>
        <v>17</v>
      </c>
      <c r="F480" s="7">
        <f t="shared" si="38"/>
        <v>43329</v>
      </c>
      <c r="G480" s="1">
        <v>43329</v>
      </c>
      <c r="H480">
        <v>99</v>
      </c>
      <c r="I480">
        <v>7.1</v>
      </c>
      <c r="J480" t="str">
        <f t="shared" si="39"/>
        <v>English</v>
      </c>
      <c r="K480" t="s">
        <v>17</v>
      </c>
    </row>
    <row r="481" spans="1:11" x14ac:dyDescent="0.3">
      <c r="A481" s="2" t="s">
        <v>629</v>
      </c>
      <c r="B481" t="s">
        <v>7</v>
      </c>
      <c r="C481" t="str">
        <f t="shared" si="35"/>
        <v>Sep</v>
      </c>
      <c r="D481">
        <f t="shared" si="36"/>
        <v>2020</v>
      </c>
      <c r="E481">
        <f t="shared" si="37"/>
        <v>30</v>
      </c>
      <c r="F481" s="7">
        <f t="shared" si="38"/>
        <v>44104</v>
      </c>
      <c r="G481" s="1">
        <v>44104</v>
      </c>
      <c r="H481">
        <v>82</v>
      </c>
      <c r="I481">
        <v>7.2</v>
      </c>
      <c r="J481" t="str">
        <f t="shared" si="39"/>
        <v>English</v>
      </c>
      <c r="K481" t="s">
        <v>17</v>
      </c>
    </row>
    <row r="482" spans="1:11" x14ac:dyDescent="0.3">
      <c r="A482" s="2" t="s">
        <v>630</v>
      </c>
      <c r="B482" t="s">
        <v>7</v>
      </c>
      <c r="C482" t="str">
        <f t="shared" si="35"/>
        <v>Sep</v>
      </c>
      <c r="D482">
        <f t="shared" si="36"/>
        <v>2016</v>
      </c>
      <c r="E482">
        <f t="shared" si="37"/>
        <v>23</v>
      </c>
      <c r="F482" s="7">
        <f t="shared" si="38"/>
        <v>42636</v>
      </c>
      <c r="G482" s="1">
        <v>42636</v>
      </c>
      <c r="H482">
        <v>98</v>
      </c>
      <c r="I482">
        <v>7.2</v>
      </c>
      <c r="J482" t="str">
        <f t="shared" si="39"/>
        <v>English</v>
      </c>
      <c r="K482" t="s">
        <v>17</v>
      </c>
    </row>
    <row r="483" spans="1:11" x14ac:dyDescent="0.3">
      <c r="A483" s="2" t="s">
        <v>631</v>
      </c>
      <c r="B483" t="s">
        <v>38</v>
      </c>
      <c r="C483" t="str">
        <f t="shared" si="35"/>
        <v>Sep</v>
      </c>
      <c r="D483">
        <f t="shared" si="36"/>
        <v>2017</v>
      </c>
      <c r="E483">
        <f t="shared" si="37"/>
        <v>15</v>
      </c>
      <c r="F483" s="7">
        <f t="shared" si="38"/>
        <v>42993</v>
      </c>
      <c r="G483" s="1">
        <v>42993</v>
      </c>
      <c r="H483">
        <v>136</v>
      </c>
      <c r="I483">
        <v>7.2</v>
      </c>
      <c r="J483" t="str">
        <f t="shared" si="39"/>
        <v>Khmer</v>
      </c>
      <c r="K483" t="s">
        <v>80</v>
      </c>
    </row>
    <row r="484" spans="1:11" x14ac:dyDescent="0.3">
      <c r="A484" s="2" t="s">
        <v>632</v>
      </c>
      <c r="B484" t="s">
        <v>7</v>
      </c>
      <c r="C484" t="str">
        <f t="shared" si="35"/>
        <v>Jan</v>
      </c>
      <c r="D484">
        <f t="shared" si="36"/>
        <v>2019</v>
      </c>
      <c r="E484">
        <f t="shared" si="37"/>
        <v>18</v>
      </c>
      <c r="F484" s="7">
        <f t="shared" si="38"/>
        <v>43483</v>
      </c>
      <c r="G484" s="1">
        <v>43483</v>
      </c>
      <c r="H484">
        <v>97</v>
      </c>
      <c r="I484">
        <v>7.2</v>
      </c>
      <c r="J484" t="str">
        <f t="shared" si="39"/>
        <v>English</v>
      </c>
      <c r="K484" t="s">
        <v>17</v>
      </c>
    </row>
    <row r="485" spans="1:11" x14ac:dyDescent="0.3">
      <c r="A485" s="2" t="s">
        <v>633</v>
      </c>
      <c r="B485" t="s">
        <v>7</v>
      </c>
      <c r="C485" t="str">
        <f t="shared" si="35"/>
        <v>Oct</v>
      </c>
      <c r="D485">
        <f t="shared" si="36"/>
        <v>2016</v>
      </c>
      <c r="E485">
        <f t="shared" si="37"/>
        <v>28</v>
      </c>
      <c r="F485" s="7">
        <f t="shared" si="38"/>
        <v>42671</v>
      </c>
      <c r="G485" s="1">
        <v>42671</v>
      </c>
      <c r="H485">
        <v>107</v>
      </c>
      <c r="I485">
        <v>7.2</v>
      </c>
      <c r="J485" t="str">
        <f t="shared" si="39"/>
        <v>English</v>
      </c>
      <c r="K485" t="s">
        <v>17</v>
      </c>
    </row>
    <row r="486" spans="1:11" x14ac:dyDescent="0.3">
      <c r="A486" s="2" t="s">
        <v>634</v>
      </c>
      <c r="B486" t="s">
        <v>7</v>
      </c>
      <c r="C486" t="str">
        <f t="shared" si="35"/>
        <v>Apr</v>
      </c>
      <c r="D486">
        <f t="shared" si="36"/>
        <v>2020</v>
      </c>
      <c r="E486">
        <f t="shared" si="37"/>
        <v>10</v>
      </c>
      <c r="F486" s="7">
        <f t="shared" si="38"/>
        <v>43931</v>
      </c>
      <c r="G486" s="1">
        <v>43931</v>
      </c>
      <c r="H486">
        <v>92</v>
      </c>
      <c r="I486">
        <v>7.2</v>
      </c>
      <c r="J486" t="str">
        <f t="shared" si="39"/>
        <v>English</v>
      </c>
      <c r="K486" t="s">
        <v>17</v>
      </c>
    </row>
    <row r="487" spans="1:11" x14ac:dyDescent="0.3">
      <c r="A487" s="2" t="s">
        <v>635</v>
      </c>
      <c r="B487" t="s">
        <v>7</v>
      </c>
      <c r="C487" t="str">
        <f t="shared" si="35"/>
        <v>Mar</v>
      </c>
      <c r="D487">
        <f t="shared" si="36"/>
        <v>2018</v>
      </c>
      <c r="E487">
        <f t="shared" si="37"/>
        <v>8</v>
      </c>
      <c r="F487" s="7">
        <f t="shared" si="38"/>
        <v>43167</v>
      </c>
      <c r="G487" s="1">
        <v>43167</v>
      </c>
      <c r="H487">
        <v>39</v>
      </c>
      <c r="I487">
        <v>7.2</v>
      </c>
      <c r="J487" t="str">
        <f t="shared" si="39"/>
        <v>English</v>
      </c>
      <c r="K487" t="s">
        <v>82</v>
      </c>
    </row>
    <row r="488" spans="1:11" x14ac:dyDescent="0.3">
      <c r="A488" s="2" t="s">
        <v>636</v>
      </c>
      <c r="B488" t="s">
        <v>41</v>
      </c>
      <c r="C488" t="str">
        <f t="shared" si="35"/>
        <v>Feb</v>
      </c>
      <c r="D488">
        <f t="shared" si="36"/>
        <v>2018</v>
      </c>
      <c r="E488">
        <f t="shared" si="37"/>
        <v>14</v>
      </c>
      <c r="F488" s="7">
        <f t="shared" si="38"/>
        <v>43145</v>
      </c>
      <c r="G488" s="1">
        <v>43145</v>
      </c>
      <c r="H488">
        <v>133</v>
      </c>
      <c r="I488">
        <v>7.2</v>
      </c>
      <c r="J488" t="str">
        <f t="shared" si="39"/>
        <v>Hindi</v>
      </c>
      <c r="K488" t="s">
        <v>20</v>
      </c>
    </row>
    <row r="489" spans="1:11" x14ac:dyDescent="0.3">
      <c r="A489" s="2" t="s">
        <v>637</v>
      </c>
      <c r="B489" t="s">
        <v>638</v>
      </c>
      <c r="C489" t="str">
        <f t="shared" si="35"/>
        <v>Feb</v>
      </c>
      <c r="D489">
        <f t="shared" si="36"/>
        <v>2019</v>
      </c>
      <c r="E489">
        <f t="shared" si="37"/>
        <v>22</v>
      </c>
      <c r="F489" s="7">
        <f t="shared" si="38"/>
        <v>43518</v>
      </c>
      <c r="G489" s="1">
        <v>43518</v>
      </c>
      <c r="H489">
        <v>89</v>
      </c>
      <c r="I489">
        <v>7.2</v>
      </c>
      <c r="J489" t="str">
        <f t="shared" si="39"/>
        <v>English</v>
      </c>
      <c r="K489" t="s">
        <v>17</v>
      </c>
    </row>
    <row r="490" spans="1:11" x14ac:dyDescent="0.3">
      <c r="A490" s="2" t="s">
        <v>639</v>
      </c>
      <c r="B490" t="s">
        <v>38</v>
      </c>
      <c r="C490" t="str">
        <f t="shared" si="35"/>
        <v>Oct</v>
      </c>
      <c r="D490">
        <f t="shared" si="36"/>
        <v>2018</v>
      </c>
      <c r="E490">
        <f t="shared" si="37"/>
        <v>5</v>
      </c>
      <c r="F490" s="7">
        <f t="shared" si="38"/>
        <v>43378</v>
      </c>
      <c r="G490" s="1">
        <v>43378</v>
      </c>
      <c r="H490">
        <v>124</v>
      </c>
      <c r="I490">
        <v>7.2</v>
      </c>
      <c r="J490" t="str">
        <f t="shared" si="39"/>
        <v>English</v>
      </c>
      <c r="K490" t="s">
        <v>17</v>
      </c>
    </row>
    <row r="491" spans="1:11" x14ac:dyDescent="0.3">
      <c r="A491" s="2" t="s">
        <v>640</v>
      </c>
      <c r="B491" t="s">
        <v>641</v>
      </c>
      <c r="C491" t="str">
        <f t="shared" si="35"/>
        <v>Oct</v>
      </c>
      <c r="D491">
        <f t="shared" si="36"/>
        <v>2019</v>
      </c>
      <c r="E491">
        <f t="shared" si="37"/>
        <v>18</v>
      </c>
      <c r="F491" s="7">
        <f t="shared" si="38"/>
        <v>43756</v>
      </c>
      <c r="G491" s="1">
        <v>43756</v>
      </c>
      <c r="H491">
        <v>99</v>
      </c>
      <c r="I491">
        <v>7.2</v>
      </c>
      <c r="J491" t="str">
        <f t="shared" si="39"/>
        <v>Spanish</v>
      </c>
      <c r="K491" t="s">
        <v>11</v>
      </c>
    </row>
    <row r="492" spans="1:11" x14ac:dyDescent="0.3">
      <c r="A492" s="2" t="s">
        <v>642</v>
      </c>
      <c r="B492" t="s">
        <v>38</v>
      </c>
      <c r="C492" t="str">
        <f t="shared" si="35"/>
        <v>May</v>
      </c>
      <c r="D492">
        <f t="shared" si="36"/>
        <v>2018</v>
      </c>
      <c r="E492">
        <f t="shared" si="37"/>
        <v>1</v>
      </c>
      <c r="F492" s="7">
        <f t="shared" si="38"/>
        <v>43221</v>
      </c>
      <c r="G492" s="1">
        <v>43221</v>
      </c>
      <c r="H492">
        <v>101</v>
      </c>
      <c r="I492">
        <v>7.2</v>
      </c>
      <c r="J492" t="str">
        <f t="shared" si="39"/>
        <v>Tamil</v>
      </c>
      <c r="K492" t="s">
        <v>85</v>
      </c>
    </row>
    <row r="493" spans="1:11" x14ac:dyDescent="0.3">
      <c r="A493" s="2" t="s">
        <v>643</v>
      </c>
      <c r="B493" t="s">
        <v>203</v>
      </c>
      <c r="C493" t="str">
        <f t="shared" si="35"/>
        <v>Jan</v>
      </c>
      <c r="D493">
        <f t="shared" si="36"/>
        <v>2019</v>
      </c>
      <c r="E493">
        <f t="shared" si="37"/>
        <v>18</v>
      </c>
      <c r="F493" s="7">
        <f t="shared" si="38"/>
        <v>43483</v>
      </c>
      <c r="G493" s="1">
        <v>43483</v>
      </c>
      <c r="H493">
        <v>97</v>
      </c>
      <c r="I493">
        <v>7.2</v>
      </c>
      <c r="J493" t="str">
        <f t="shared" si="39"/>
        <v>Hindi</v>
      </c>
      <c r="K493" t="s">
        <v>20</v>
      </c>
    </row>
    <row r="494" spans="1:11" x14ac:dyDescent="0.3">
      <c r="A494" s="2" t="s">
        <v>644</v>
      </c>
      <c r="B494" t="s">
        <v>25</v>
      </c>
      <c r="C494" t="str">
        <f t="shared" si="35"/>
        <v>Oct</v>
      </c>
      <c r="D494">
        <f t="shared" si="36"/>
        <v>2020</v>
      </c>
      <c r="E494">
        <f t="shared" si="37"/>
        <v>9</v>
      </c>
      <c r="F494" s="7">
        <f t="shared" si="38"/>
        <v>44113</v>
      </c>
      <c r="G494" s="1">
        <v>44113</v>
      </c>
      <c r="H494">
        <v>124</v>
      </c>
      <c r="I494">
        <v>7.2</v>
      </c>
      <c r="J494" t="str">
        <f t="shared" si="39"/>
        <v>English</v>
      </c>
      <c r="K494" t="s">
        <v>17</v>
      </c>
    </row>
    <row r="495" spans="1:11" x14ac:dyDescent="0.3">
      <c r="A495" s="2" t="s">
        <v>645</v>
      </c>
      <c r="B495" t="s">
        <v>38</v>
      </c>
      <c r="C495" t="str">
        <f t="shared" si="35"/>
        <v>Apr</v>
      </c>
      <c r="D495">
        <f t="shared" si="36"/>
        <v>2021</v>
      </c>
      <c r="E495">
        <f t="shared" si="37"/>
        <v>30</v>
      </c>
      <c r="F495" s="7">
        <f t="shared" si="38"/>
        <v>44316</v>
      </c>
      <c r="G495" s="1">
        <v>44316</v>
      </c>
      <c r="H495">
        <v>129</v>
      </c>
      <c r="I495">
        <v>7.2</v>
      </c>
      <c r="J495" t="str">
        <f t="shared" si="39"/>
        <v>Marathi</v>
      </c>
      <c r="K495" t="s">
        <v>55</v>
      </c>
    </row>
    <row r="496" spans="1:11" x14ac:dyDescent="0.3">
      <c r="A496" s="2" t="s">
        <v>646</v>
      </c>
      <c r="B496" t="s">
        <v>7</v>
      </c>
      <c r="C496" t="str">
        <f t="shared" si="35"/>
        <v>Jun</v>
      </c>
      <c r="D496">
        <f t="shared" si="36"/>
        <v>2019</v>
      </c>
      <c r="E496">
        <f t="shared" si="37"/>
        <v>19</v>
      </c>
      <c r="F496" s="7">
        <f t="shared" si="38"/>
        <v>43635</v>
      </c>
      <c r="G496" s="1">
        <v>43635</v>
      </c>
      <c r="H496">
        <v>121</v>
      </c>
      <c r="I496">
        <v>7.2</v>
      </c>
      <c r="J496" t="str">
        <f t="shared" si="39"/>
        <v>Portuguese</v>
      </c>
      <c r="K496" t="s">
        <v>42</v>
      </c>
    </row>
    <row r="497" spans="1:11" x14ac:dyDescent="0.3">
      <c r="A497" s="2" t="s">
        <v>647</v>
      </c>
      <c r="B497" t="s">
        <v>648</v>
      </c>
      <c r="C497" t="str">
        <f t="shared" si="35"/>
        <v>Nov</v>
      </c>
      <c r="D497">
        <f t="shared" si="36"/>
        <v>2019</v>
      </c>
      <c r="E497">
        <f t="shared" si="37"/>
        <v>1</v>
      </c>
      <c r="F497" s="7">
        <f t="shared" si="38"/>
        <v>43770</v>
      </c>
      <c r="G497" s="1">
        <v>43770</v>
      </c>
      <c r="H497">
        <v>140</v>
      </c>
      <c r="I497">
        <v>7.2</v>
      </c>
      <c r="J497" t="str">
        <f t="shared" si="39"/>
        <v>English</v>
      </c>
      <c r="K497" t="s">
        <v>17</v>
      </c>
    </row>
    <row r="498" spans="1:11" x14ac:dyDescent="0.3">
      <c r="A498" s="2" t="s">
        <v>649</v>
      </c>
      <c r="B498" t="s">
        <v>650</v>
      </c>
      <c r="C498" t="str">
        <f t="shared" si="35"/>
        <v>Oct</v>
      </c>
      <c r="D498">
        <f t="shared" si="36"/>
        <v>2019</v>
      </c>
      <c r="E498">
        <f t="shared" si="37"/>
        <v>29</v>
      </c>
      <c r="F498" s="7">
        <f t="shared" si="38"/>
        <v>43767</v>
      </c>
      <c r="G498" s="1">
        <v>43767</v>
      </c>
      <c r="H498">
        <v>13</v>
      </c>
      <c r="I498">
        <v>7.2</v>
      </c>
      <c r="J498" t="str">
        <f t="shared" si="39"/>
        <v>English</v>
      </c>
      <c r="K498" t="s">
        <v>17</v>
      </c>
    </row>
    <row r="499" spans="1:11" x14ac:dyDescent="0.3">
      <c r="A499" s="2" t="s">
        <v>651</v>
      </c>
      <c r="B499" t="s">
        <v>402</v>
      </c>
      <c r="C499" t="str">
        <f t="shared" si="35"/>
        <v>Oct</v>
      </c>
      <c r="D499">
        <f t="shared" si="36"/>
        <v>2016</v>
      </c>
      <c r="E499">
        <f t="shared" si="37"/>
        <v>7</v>
      </c>
      <c r="F499" s="7">
        <f t="shared" si="38"/>
        <v>42650</v>
      </c>
      <c r="G499" s="1">
        <v>42650</v>
      </c>
      <c r="H499">
        <v>108</v>
      </c>
      <c r="I499">
        <v>7.2</v>
      </c>
      <c r="J499" t="str">
        <f t="shared" si="39"/>
        <v>English</v>
      </c>
      <c r="K499" t="s">
        <v>17</v>
      </c>
    </row>
    <row r="500" spans="1:11" x14ac:dyDescent="0.3">
      <c r="A500" s="2" t="s">
        <v>652</v>
      </c>
      <c r="B500" t="s">
        <v>7</v>
      </c>
      <c r="C500" t="str">
        <f t="shared" si="35"/>
        <v>Aug</v>
      </c>
      <c r="D500">
        <f t="shared" si="36"/>
        <v>2018</v>
      </c>
      <c r="E500">
        <f t="shared" si="37"/>
        <v>10</v>
      </c>
      <c r="F500" s="7">
        <f t="shared" si="38"/>
        <v>43322</v>
      </c>
      <c r="G500" s="1">
        <v>43322</v>
      </c>
      <c r="H500">
        <v>11</v>
      </c>
      <c r="I500">
        <v>7.2</v>
      </c>
      <c r="J500" t="str">
        <f t="shared" si="39"/>
        <v>English</v>
      </c>
      <c r="K500" t="s">
        <v>17</v>
      </c>
    </row>
    <row r="501" spans="1:11" x14ac:dyDescent="0.3">
      <c r="A501" s="2" t="s">
        <v>653</v>
      </c>
      <c r="B501" t="s">
        <v>264</v>
      </c>
      <c r="C501" t="str">
        <f t="shared" si="35"/>
        <v>Oct</v>
      </c>
      <c r="D501">
        <f t="shared" si="36"/>
        <v>2019</v>
      </c>
      <c r="E501">
        <f t="shared" si="37"/>
        <v>25</v>
      </c>
      <c r="F501" s="7">
        <f t="shared" si="38"/>
        <v>43763</v>
      </c>
      <c r="G501" s="1">
        <v>43763</v>
      </c>
      <c r="H501">
        <v>118</v>
      </c>
      <c r="I501">
        <v>7.3</v>
      </c>
      <c r="J501" t="str">
        <f t="shared" si="39"/>
        <v>English</v>
      </c>
      <c r="K501" t="s">
        <v>17</v>
      </c>
    </row>
    <row r="502" spans="1:11" x14ac:dyDescent="0.3">
      <c r="A502" s="2" t="s">
        <v>654</v>
      </c>
      <c r="B502" t="s">
        <v>203</v>
      </c>
      <c r="C502" t="str">
        <f t="shared" si="35"/>
        <v>Oct</v>
      </c>
      <c r="D502">
        <f t="shared" si="36"/>
        <v>2019</v>
      </c>
      <c r="E502">
        <f t="shared" si="37"/>
        <v>11</v>
      </c>
      <c r="F502" s="7">
        <f t="shared" si="38"/>
        <v>43749</v>
      </c>
      <c r="G502" s="1">
        <v>43749</v>
      </c>
      <c r="H502">
        <v>121</v>
      </c>
      <c r="I502">
        <v>7.3</v>
      </c>
      <c r="J502" t="str">
        <f t="shared" si="39"/>
        <v>English</v>
      </c>
      <c r="K502" t="s">
        <v>17</v>
      </c>
    </row>
    <row r="503" spans="1:11" x14ac:dyDescent="0.3">
      <c r="A503" s="2" t="s">
        <v>655</v>
      </c>
      <c r="B503" t="s">
        <v>7</v>
      </c>
      <c r="C503" t="str">
        <f t="shared" si="35"/>
        <v>Sep</v>
      </c>
      <c r="D503">
        <f t="shared" si="36"/>
        <v>2016</v>
      </c>
      <c r="E503">
        <f t="shared" si="37"/>
        <v>13</v>
      </c>
      <c r="F503" s="7">
        <f t="shared" si="38"/>
        <v>42626</v>
      </c>
      <c r="G503" s="1">
        <v>42626</v>
      </c>
      <c r="H503">
        <v>24</v>
      </c>
      <c r="I503">
        <v>7.3</v>
      </c>
      <c r="J503" t="str">
        <f t="shared" si="39"/>
        <v>English</v>
      </c>
      <c r="K503" t="s">
        <v>17</v>
      </c>
    </row>
    <row r="504" spans="1:11" x14ac:dyDescent="0.3">
      <c r="A504" s="2" t="s">
        <v>656</v>
      </c>
      <c r="B504" t="s">
        <v>7</v>
      </c>
      <c r="C504" t="str">
        <f t="shared" si="35"/>
        <v>Jul</v>
      </c>
      <c r="D504">
        <f t="shared" si="36"/>
        <v>2020</v>
      </c>
      <c r="E504">
        <f t="shared" si="37"/>
        <v>17</v>
      </c>
      <c r="F504" s="7">
        <f t="shared" si="38"/>
        <v>44029</v>
      </c>
      <c r="G504" s="1">
        <v>44029</v>
      </c>
      <c r="H504">
        <v>100</v>
      </c>
      <c r="I504">
        <v>7.3</v>
      </c>
      <c r="J504" t="str">
        <f t="shared" si="39"/>
        <v>English</v>
      </c>
      <c r="K504" t="s">
        <v>17</v>
      </c>
    </row>
    <row r="505" spans="1:11" x14ac:dyDescent="0.3">
      <c r="A505" s="2" t="s">
        <v>657</v>
      </c>
      <c r="B505" t="s">
        <v>7</v>
      </c>
      <c r="C505" t="str">
        <f t="shared" si="35"/>
        <v>May</v>
      </c>
      <c r="D505">
        <f t="shared" si="36"/>
        <v>2017</v>
      </c>
      <c r="E505">
        <f t="shared" si="37"/>
        <v>12</v>
      </c>
      <c r="F505" s="7">
        <f t="shared" si="38"/>
        <v>42867</v>
      </c>
      <c r="G505" s="1">
        <v>42867</v>
      </c>
      <c r="H505">
        <v>101</v>
      </c>
      <c r="I505">
        <v>7.3</v>
      </c>
      <c r="J505" t="str">
        <f t="shared" si="39"/>
        <v>English</v>
      </c>
      <c r="K505" t="s">
        <v>17</v>
      </c>
    </row>
    <row r="506" spans="1:11" x14ac:dyDescent="0.3">
      <c r="A506" s="2" t="s">
        <v>658</v>
      </c>
      <c r="B506" t="s">
        <v>38</v>
      </c>
      <c r="C506" t="str">
        <f t="shared" si="35"/>
        <v>May</v>
      </c>
      <c r="D506">
        <f t="shared" si="36"/>
        <v>2020</v>
      </c>
      <c r="E506">
        <f t="shared" si="37"/>
        <v>27</v>
      </c>
      <c r="F506" s="7">
        <f t="shared" si="38"/>
        <v>43978</v>
      </c>
      <c r="G506" s="1">
        <v>43978</v>
      </c>
      <c r="H506">
        <v>105</v>
      </c>
      <c r="I506">
        <v>7.3</v>
      </c>
      <c r="J506" t="str">
        <f t="shared" si="39"/>
        <v>Spanish</v>
      </c>
      <c r="K506" t="s">
        <v>11</v>
      </c>
    </row>
    <row r="507" spans="1:11" x14ac:dyDescent="0.3">
      <c r="A507" s="2" t="s">
        <v>659</v>
      </c>
      <c r="B507" t="s">
        <v>7</v>
      </c>
      <c r="C507" t="str">
        <f t="shared" si="35"/>
        <v>Jul</v>
      </c>
      <c r="D507">
        <f t="shared" si="36"/>
        <v>2020</v>
      </c>
      <c r="E507">
        <f t="shared" si="37"/>
        <v>8</v>
      </c>
      <c r="F507" s="7">
        <f t="shared" si="38"/>
        <v>44020</v>
      </c>
      <c r="G507" s="1">
        <v>44020</v>
      </c>
      <c r="H507">
        <v>96</v>
      </c>
      <c r="I507">
        <v>7.3</v>
      </c>
      <c r="J507" t="str">
        <f t="shared" si="39"/>
        <v>Spanish</v>
      </c>
      <c r="K507" t="s">
        <v>88</v>
      </c>
    </row>
    <row r="508" spans="1:11" x14ac:dyDescent="0.3">
      <c r="A508" s="2" t="s">
        <v>660</v>
      </c>
      <c r="B508" t="s">
        <v>135</v>
      </c>
      <c r="C508" t="str">
        <f t="shared" si="35"/>
        <v>Oct</v>
      </c>
      <c r="D508">
        <f t="shared" si="36"/>
        <v>2020</v>
      </c>
      <c r="E508">
        <f t="shared" si="37"/>
        <v>13</v>
      </c>
      <c r="F508" s="7">
        <f t="shared" si="38"/>
        <v>44117</v>
      </c>
      <c r="G508" s="1">
        <v>44117</v>
      </c>
      <c r="H508">
        <v>47</v>
      </c>
      <c r="I508">
        <v>7.3</v>
      </c>
      <c r="J508" t="str">
        <f t="shared" si="39"/>
        <v>English</v>
      </c>
      <c r="K508" t="s">
        <v>17</v>
      </c>
    </row>
    <row r="509" spans="1:11" x14ac:dyDescent="0.3">
      <c r="A509" s="2" t="s">
        <v>661</v>
      </c>
      <c r="B509" t="s">
        <v>662</v>
      </c>
      <c r="C509" t="str">
        <f t="shared" si="35"/>
        <v>Jun</v>
      </c>
      <c r="D509">
        <f t="shared" si="36"/>
        <v>2017</v>
      </c>
      <c r="E509">
        <f t="shared" si="37"/>
        <v>28</v>
      </c>
      <c r="F509" s="7">
        <f t="shared" si="38"/>
        <v>42914</v>
      </c>
      <c r="G509" s="1">
        <v>42914</v>
      </c>
      <c r="H509">
        <v>121</v>
      </c>
      <c r="I509">
        <v>7.3</v>
      </c>
      <c r="J509" t="str">
        <f t="shared" si="39"/>
        <v>English</v>
      </c>
      <c r="K509" t="s">
        <v>90</v>
      </c>
    </row>
    <row r="510" spans="1:11" x14ac:dyDescent="0.3">
      <c r="A510" s="2" t="s">
        <v>663</v>
      </c>
      <c r="B510" t="s">
        <v>203</v>
      </c>
      <c r="C510" t="str">
        <f t="shared" si="35"/>
        <v>Sep</v>
      </c>
      <c r="D510">
        <f t="shared" si="36"/>
        <v>2018</v>
      </c>
      <c r="E510">
        <f t="shared" si="37"/>
        <v>12</v>
      </c>
      <c r="F510" s="7">
        <f t="shared" si="38"/>
        <v>43355</v>
      </c>
      <c r="G510" s="1">
        <v>43355</v>
      </c>
      <c r="H510">
        <v>100</v>
      </c>
      <c r="I510">
        <v>7.3</v>
      </c>
      <c r="J510" t="str">
        <f t="shared" si="39"/>
        <v>Italian</v>
      </c>
      <c r="K510" t="s">
        <v>14</v>
      </c>
    </row>
    <row r="511" spans="1:11" x14ac:dyDescent="0.3">
      <c r="A511" s="2" t="s">
        <v>664</v>
      </c>
      <c r="B511" t="s">
        <v>10</v>
      </c>
      <c r="C511" t="str">
        <f t="shared" si="35"/>
        <v>Jul</v>
      </c>
      <c r="D511">
        <f t="shared" si="36"/>
        <v>2020</v>
      </c>
      <c r="E511">
        <f t="shared" si="37"/>
        <v>31</v>
      </c>
      <c r="F511" s="7">
        <f t="shared" si="38"/>
        <v>44043</v>
      </c>
      <c r="G511" s="1">
        <v>44043</v>
      </c>
      <c r="H511">
        <v>149</v>
      </c>
      <c r="I511">
        <v>7.3</v>
      </c>
      <c r="J511" t="str">
        <f t="shared" si="39"/>
        <v>Hindi</v>
      </c>
      <c r="K511" t="s">
        <v>20</v>
      </c>
    </row>
    <row r="512" spans="1:11" x14ac:dyDescent="0.3">
      <c r="A512" s="2" t="s">
        <v>665</v>
      </c>
      <c r="B512" t="s">
        <v>7</v>
      </c>
      <c r="C512" t="str">
        <f t="shared" si="35"/>
        <v>Jan</v>
      </c>
      <c r="D512">
        <f t="shared" si="36"/>
        <v>2019</v>
      </c>
      <c r="E512">
        <f t="shared" si="37"/>
        <v>11</v>
      </c>
      <c r="F512" s="7">
        <f t="shared" si="38"/>
        <v>43476</v>
      </c>
      <c r="G512" s="1">
        <v>43476</v>
      </c>
      <c r="H512">
        <v>64</v>
      </c>
      <c r="I512">
        <v>7.3</v>
      </c>
      <c r="J512" t="str">
        <f t="shared" si="39"/>
        <v>English</v>
      </c>
      <c r="K512" t="s">
        <v>39</v>
      </c>
    </row>
    <row r="513" spans="1:11" x14ac:dyDescent="0.3">
      <c r="A513" s="2" t="s">
        <v>666</v>
      </c>
      <c r="B513" t="s">
        <v>7</v>
      </c>
      <c r="C513" t="str">
        <f t="shared" si="35"/>
        <v>Feb</v>
      </c>
      <c r="D513">
        <f t="shared" si="36"/>
        <v>2019</v>
      </c>
      <c r="E513">
        <f t="shared" si="37"/>
        <v>8</v>
      </c>
      <c r="F513" s="7">
        <f t="shared" si="38"/>
        <v>43504</v>
      </c>
      <c r="G513" s="1">
        <v>43504</v>
      </c>
      <c r="H513">
        <v>64</v>
      </c>
      <c r="I513">
        <v>7.3</v>
      </c>
      <c r="J513" t="str">
        <f t="shared" si="39"/>
        <v>English</v>
      </c>
      <c r="K513" t="s">
        <v>17</v>
      </c>
    </row>
    <row r="514" spans="1:11" x14ac:dyDescent="0.3">
      <c r="A514" s="2" t="s">
        <v>667</v>
      </c>
      <c r="B514" t="s">
        <v>7</v>
      </c>
      <c r="C514" t="str">
        <f t="shared" si="35"/>
        <v>Oct</v>
      </c>
      <c r="D514">
        <f t="shared" si="36"/>
        <v>2020</v>
      </c>
      <c r="E514">
        <f t="shared" si="37"/>
        <v>28</v>
      </c>
      <c r="F514" s="7">
        <f t="shared" si="38"/>
        <v>44132</v>
      </c>
      <c r="G514" s="1">
        <v>44132</v>
      </c>
      <c r="H514">
        <v>114</v>
      </c>
      <c r="I514">
        <v>7.3</v>
      </c>
      <c r="J514" t="str">
        <f t="shared" si="39"/>
        <v>English</v>
      </c>
      <c r="K514" t="s">
        <v>92</v>
      </c>
    </row>
    <row r="515" spans="1:11" x14ac:dyDescent="0.3">
      <c r="A515" s="2" t="s">
        <v>668</v>
      </c>
      <c r="B515" t="s">
        <v>460</v>
      </c>
      <c r="C515" t="str">
        <f t="shared" ref="C515:C578" si="40">TEXT(F515,"mmm")</f>
        <v>Mar</v>
      </c>
      <c r="D515">
        <f t="shared" ref="D515:D578" si="41">YEAR($F515)</f>
        <v>2020</v>
      </c>
      <c r="E515">
        <f t="shared" ref="E515:E578" si="42">DAY(F515)</f>
        <v>8</v>
      </c>
      <c r="F515" s="7">
        <f t="shared" ref="F515:F578" si="43">IFERROR(DATE(RIGHT(G515,4),MONTH(INT("1"&amp;"-"&amp;LEFT(G515,3))),MID(G515,FIND(" ",G515,1),FIND(".",G515,1)-FIND(" ",G515,1)-1)),G515)</f>
        <v>43898</v>
      </c>
      <c r="G515" s="1">
        <v>43898</v>
      </c>
      <c r="H515">
        <v>15</v>
      </c>
      <c r="I515">
        <v>7.3</v>
      </c>
      <c r="J515" t="str">
        <f t="shared" ref="J515:J578" si="44">IFERROR(LEFT($K515,FIND("/",$K515,1)-1),K515)</f>
        <v>English</v>
      </c>
      <c r="K515" t="s">
        <v>17</v>
      </c>
    </row>
    <row r="516" spans="1:11" x14ac:dyDescent="0.3">
      <c r="A516" s="2" t="s">
        <v>669</v>
      </c>
      <c r="B516" t="s">
        <v>7</v>
      </c>
      <c r="C516" t="str">
        <f t="shared" si="40"/>
        <v>Oct</v>
      </c>
      <c r="D516">
        <f t="shared" si="41"/>
        <v>2016</v>
      </c>
      <c r="E516">
        <f t="shared" si="42"/>
        <v>14</v>
      </c>
      <c r="F516" s="7">
        <f t="shared" si="43"/>
        <v>42657</v>
      </c>
      <c r="G516" s="1">
        <v>42657</v>
      </c>
      <c r="H516">
        <v>79</v>
      </c>
      <c r="I516">
        <v>7.3</v>
      </c>
      <c r="J516" t="str">
        <f t="shared" si="44"/>
        <v>English</v>
      </c>
      <c r="K516" t="s">
        <v>74</v>
      </c>
    </row>
    <row r="517" spans="1:11" x14ac:dyDescent="0.3">
      <c r="A517" s="2" t="s">
        <v>670</v>
      </c>
      <c r="B517" t="s">
        <v>7</v>
      </c>
      <c r="C517" t="str">
        <f t="shared" si="40"/>
        <v>Apr</v>
      </c>
      <c r="D517">
        <f t="shared" si="41"/>
        <v>2016</v>
      </c>
      <c r="E517">
        <f t="shared" si="42"/>
        <v>29</v>
      </c>
      <c r="F517" s="7">
        <f t="shared" si="43"/>
        <v>42489</v>
      </c>
      <c r="G517" s="1">
        <v>42489</v>
      </c>
      <c r="H517">
        <v>90</v>
      </c>
      <c r="I517">
        <v>7.3</v>
      </c>
      <c r="J517" t="str">
        <f t="shared" si="44"/>
        <v>English</v>
      </c>
      <c r="K517" t="s">
        <v>94</v>
      </c>
    </row>
    <row r="518" spans="1:11" x14ac:dyDescent="0.3">
      <c r="A518" s="2" t="s">
        <v>671</v>
      </c>
      <c r="B518" t="s">
        <v>114</v>
      </c>
      <c r="C518" t="str">
        <f t="shared" si="40"/>
        <v>Nov</v>
      </c>
      <c r="D518">
        <f t="shared" si="41"/>
        <v>2018</v>
      </c>
      <c r="E518">
        <f t="shared" si="42"/>
        <v>16</v>
      </c>
      <c r="F518" s="7">
        <f t="shared" si="43"/>
        <v>43420</v>
      </c>
      <c r="G518" s="1">
        <v>43420</v>
      </c>
      <c r="H518">
        <v>132</v>
      </c>
      <c r="I518">
        <v>7.3</v>
      </c>
      <c r="J518" t="str">
        <f t="shared" si="44"/>
        <v>English</v>
      </c>
      <c r="K518" t="s">
        <v>17</v>
      </c>
    </row>
    <row r="519" spans="1:11" x14ac:dyDescent="0.3">
      <c r="A519" s="2" t="s">
        <v>672</v>
      </c>
      <c r="B519" t="s">
        <v>7</v>
      </c>
      <c r="C519" t="str">
        <f t="shared" si="40"/>
        <v>Oct</v>
      </c>
      <c r="D519">
        <f t="shared" si="41"/>
        <v>2017</v>
      </c>
      <c r="E519">
        <f t="shared" si="42"/>
        <v>6</v>
      </c>
      <c r="F519" s="7">
        <f t="shared" si="43"/>
        <v>43014</v>
      </c>
      <c r="G519" s="1">
        <v>43014</v>
      </c>
      <c r="H519">
        <v>105</v>
      </c>
      <c r="I519">
        <v>7.3</v>
      </c>
      <c r="J519" t="str">
        <f t="shared" si="44"/>
        <v>English</v>
      </c>
      <c r="K519" t="s">
        <v>17</v>
      </c>
    </row>
    <row r="520" spans="1:11" x14ac:dyDescent="0.3">
      <c r="A520" s="2" t="s">
        <v>673</v>
      </c>
      <c r="B520" t="s">
        <v>158</v>
      </c>
      <c r="C520" t="str">
        <f t="shared" si="40"/>
        <v>Jun</v>
      </c>
      <c r="D520">
        <f t="shared" si="41"/>
        <v>2016</v>
      </c>
      <c r="E520">
        <f t="shared" si="42"/>
        <v>24</v>
      </c>
      <c r="F520" s="7">
        <f t="shared" si="43"/>
        <v>42545</v>
      </c>
      <c r="G520" s="1">
        <v>42545</v>
      </c>
      <c r="H520">
        <v>97</v>
      </c>
      <c r="I520">
        <v>7.3</v>
      </c>
      <c r="J520" t="str">
        <f t="shared" si="44"/>
        <v>English</v>
      </c>
      <c r="K520" t="s">
        <v>17</v>
      </c>
    </row>
    <row r="521" spans="1:11" x14ac:dyDescent="0.3">
      <c r="A521" s="2" t="s">
        <v>674</v>
      </c>
      <c r="B521" t="s">
        <v>7</v>
      </c>
      <c r="C521" t="str">
        <f t="shared" si="40"/>
        <v>May</v>
      </c>
      <c r="D521">
        <f t="shared" si="41"/>
        <v>2015</v>
      </c>
      <c r="E521">
        <f t="shared" si="42"/>
        <v>22</v>
      </c>
      <c r="F521" s="7">
        <f t="shared" si="43"/>
        <v>42146</v>
      </c>
      <c r="G521" s="1">
        <v>42146</v>
      </c>
      <c r="H521">
        <v>83</v>
      </c>
      <c r="I521">
        <v>7.3</v>
      </c>
      <c r="J521" t="str">
        <f t="shared" si="44"/>
        <v>English</v>
      </c>
      <c r="K521" t="s">
        <v>17</v>
      </c>
    </row>
    <row r="522" spans="1:11" x14ac:dyDescent="0.3">
      <c r="A522" s="2" t="s">
        <v>675</v>
      </c>
      <c r="B522" t="s">
        <v>7</v>
      </c>
      <c r="C522" t="str">
        <f t="shared" si="40"/>
        <v>Aug</v>
      </c>
      <c r="D522">
        <f t="shared" si="41"/>
        <v>2019</v>
      </c>
      <c r="E522">
        <f t="shared" si="42"/>
        <v>21</v>
      </c>
      <c r="F522" s="7">
        <f t="shared" si="43"/>
        <v>43698</v>
      </c>
      <c r="G522" s="1">
        <v>43698</v>
      </c>
      <c r="H522">
        <v>110</v>
      </c>
      <c r="I522">
        <v>7.4</v>
      </c>
      <c r="J522" t="str">
        <f t="shared" si="44"/>
        <v>English</v>
      </c>
      <c r="K522" t="s">
        <v>17</v>
      </c>
    </row>
    <row r="523" spans="1:11" x14ac:dyDescent="0.3">
      <c r="A523" s="2" t="s">
        <v>676</v>
      </c>
      <c r="B523" t="s">
        <v>7</v>
      </c>
      <c r="C523" t="str">
        <f t="shared" si="40"/>
        <v>Nov</v>
      </c>
      <c r="D523">
        <f t="shared" si="41"/>
        <v>2019</v>
      </c>
      <c r="E523">
        <f t="shared" si="42"/>
        <v>1</v>
      </c>
      <c r="F523" s="7">
        <f t="shared" si="43"/>
        <v>43770</v>
      </c>
      <c r="G523" s="1">
        <v>43770</v>
      </c>
      <c r="H523">
        <v>39</v>
      </c>
      <c r="I523">
        <v>7.4</v>
      </c>
      <c r="J523" t="str">
        <f t="shared" si="44"/>
        <v>English</v>
      </c>
      <c r="K523" t="s">
        <v>17</v>
      </c>
    </row>
    <row r="524" spans="1:11" x14ac:dyDescent="0.3">
      <c r="A524" s="2" t="s">
        <v>677</v>
      </c>
      <c r="B524" t="s">
        <v>7</v>
      </c>
      <c r="C524" t="str">
        <f t="shared" si="40"/>
        <v>Sep</v>
      </c>
      <c r="D524">
        <f t="shared" si="41"/>
        <v>2017</v>
      </c>
      <c r="E524">
        <f t="shared" si="42"/>
        <v>29</v>
      </c>
      <c r="F524" s="7">
        <f t="shared" si="43"/>
        <v>43007</v>
      </c>
      <c r="G524" s="1">
        <v>43007</v>
      </c>
      <c r="H524">
        <v>40</v>
      </c>
      <c r="I524">
        <v>7.4</v>
      </c>
      <c r="J524" t="str">
        <f t="shared" si="44"/>
        <v>English</v>
      </c>
      <c r="K524" t="s">
        <v>17</v>
      </c>
    </row>
    <row r="525" spans="1:11" x14ac:dyDescent="0.3">
      <c r="A525" s="2" t="s">
        <v>678</v>
      </c>
      <c r="B525" t="s">
        <v>7</v>
      </c>
      <c r="C525" t="str">
        <f t="shared" si="40"/>
        <v>Jan</v>
      </c>
      <c r="D525">
        <f t="shared" si="41"/>
        <v>2020</v>
      </c>
      <c r="E525">
        <f t="shared" si="42"/>
        <v>31</v>
      </c>
      <c r="F525" s="7">
        <f t="shared" si="43"/>
        <v>43861</v>
      </c>
      <c r="G525" s="1">
        <v>43861</v>
      </c>
      <c r="H525">
        <v>85</v>
      </c>
      <c r="I525">
        <v>7.4</v>
      </c>
      <c r="J525" t="str">
        <f t="shared" si="44"/>
        <v>English</v>
      </c>
      <c r="K525" t="s">
        <v>17</v>
      </c>
    </row>
    <row r="526" spans="1:11" x14ac:dyDescent="0.3">
      <c r="A526" s="2" t="s">
        <v>679</v>
      </c>
      <c r="B526" t="s">
        <v>7</v>
      </c>
      <c r="C526" t="str">
        <f t="shared" si="40"/>
        <v>Feb</v>
      </c>
      <c r="D526">
        <f t="shared" si="41"/>
        <v>2019</v>
      </c>
      <c r="E526">
        <f t="shared" si="42"/>
        <v>12</v>
      </c>
      <c r="F526" s="7">
        <f t="shared" si="43"/>
        <v>43508</v>
      </c>
      <c r="G526" s="1">
        <v>43508</v>
      </c>
      <c r="H526">
        <v>26</v>
      </c>
      <c r="I526">
        <v>7.4</v>
      </c>
      <c r="J526" t="str">
        <f t="shared" si="44"/>
        <v>English</v>
      </c>
      <c r="K526" t="s">
        <v>82</v>
      </c>
    </row>
    <row r="527" spans="1:11" x14ac:dyDescent="0.3">
      <c r="A527" s="2" t="s">
        <v>680</v>
      </c>
      <c r="B527" t="s">
        <v>420</v>
      </c>
      <c r="C527" t="str">
        <f t="shared" si="40"/>
        <v>Nov</v>
      </c>
      <c r="D527">
        <f t="shared" si="41"/>
        <v>2020</v>
      </c>
      <c r="E527">
        <f t="shared" si="42"/>
        <v>25</v>
      </c>
      <c r="F527" s="7">
        <f t="shared" si="43"/>
        <v>44160</v>
      </c>
      <c r="G527" s="1">
        <v>44160</v>
      </c>
      <c r="H527">
        <v>87</v>
      </c>
      <c r="I527">
        <v>7.4</v>
      </c>
      <c r="J527" t="str">
        <f t="shared" si="44"/>
        <v>English</v>
      </c>
      <c r="K527" t="s">
        <v>17</v>
      </c>
    </row>
    <row r="528" spans="1:11" x14ac:dyDescent="0.3">
      <c r="A528" s="2" t="s">
        <v>681</v>
      </c>
      <c r="B528" t="s">
        <v>7</v>
      </c>
      <c r="C528" t="str">
        <f t="shared" si="40"/>
        <v>Oct</v>
      </c>
      <c r="D528">
        <f t="shared" si="41"/>
        <v>2018</v>
      </c>
      <c r="E528">
        <f t="shared" si="42"/>
        <v>26</v>
      </c>
      <c r="F528" s="7">
        <f t="shared" si="43"/>
        <v>43399</v>
      </c>
      <c r="G528" s="1">
        <v>43399</v>
      </c>
      <c r="H528">
        <v>97</v>
      </c>
      <c r="I528">
        <v>7.4</v>
      </c>
      <c r="J528" t="str">
        <f t="shared" si="44"/>
        <v>English</v>
      </c>
      <c r="K528" t="s">
        <v>17</v>
      </c>
    </row>
    <row r="529" spans="1:11" x14ac:dyDescent="0.3">
      <c r="A529" s="2" t="s">
        <v>682</v>
      </c>
      <c r="B529" t="s">
        <v>7</v>
      </c>
      <c r="C529" t="str">
        <f t="shared" si="40"/>
        <v>Jun</v>
      </c>
      <c r="D529">
        <f t="shared" si="41"/>
        <v>2019</v>
      </c>
      <c r="E529">
        <f t="shared" si="42"/>
        <v>7</v>
      </c>
      <c r="F529" s="7">
        <f t="shared" si="43"/>
        <v>43623</v>
      </c>
      <c r="G529" s="1">
        <v>43623</v>
      </c>
      <c r="H529">
        <v>118</v>
      </c>
      <c r="I529">
        <v>7.4</v>
      </c>
      <c r="J529" t="str">
        <f t="shared" si="44"/>
        <v>English</v>
      </c>
      <c r="K529" t="s">
        <v>17</v>
      </c>
    </row>
    <row r="530" spans="1:11" x14ac:dyDescent="0.3">
      <c r="A530" s="2" t="s">
        <v>683</v>
      </c>
      <c r="B530" t="s">
        <v>138</v>
      </c>
      <c r="C530" t="str">
        <f t="shared" si="40"/>
        <v>Nov</v>
      </c>
      <c r="D530">
        <f t="shared" si="41"/>
        <v>2019</v>
      </c>
      <c r="E530">
        <f t="shared" si="42"/>
        <v>27</v>
      </c>
      <c r="F530" s="7">
        <f t="shared" si="43"/>
        <v>43796</v>
      </c>
      <c r="G530" s="1">
        <v>43796</v>
      </c>
      <c r="H530">
        <v>23</v>
      </c>
      <c r="I530">
        <v>7.4</v>
      </c>
      <c r="J530" t="str">
        <f t="shared" si="44"/>
        <v>English</v>
      </c>
      <c r="K530" t="s">
        <v>17</v>
      </c>
    </row>
    <row r="531" spans="1:11" x14ac:dyDescent="0.3">
      <c r="A531" s="2" t="s">
        <v>684</v>
      </c>
      <c r="B531" t="s">
        <v>7</v>
      </c>
      <c r="C531" t="str">
        <f t="shared" si="40"/>
        <v>Jul</v>
      </c>
      <c r="D531">
        <f t="shared" si="41"/>
        <v>2020</v>
      </c>
      <c r="E531">
        <f t="shared" si="42"/>
        <v>29</v>
      </c>
      <c r="F531" s="7">
        <f t="shared" si="43"/>
        <v>44041</v>
      </c>
      <c r="G531" s="1">
        <v>44041</v>
      </c>
      <c r="H531">
        <v>40</v>
      </c>
      <c r="I531">
        <v>7.4</v>
      </c>
      <c r="J531" t="str">
        <f t="shared" si="44"/>
        <v>English</v>
      </c>
      <c r="K531" t="s">
        <v>17</v>
      </c>
    </row>
    <row r="532" spans="1:11" x14ac:dyDescent="0.3">
      <c r="A532" s="2" t="s">
        <v>685</v>
      </c>
      <c r="B532" t="s">
        <v>7</v>
      </c>
      <c r="C532" t="str">
        <f t="shared" si="40"/>
        <v>Nov</v>
      </c>
      <c r="D532">
        <f t="shared" si="41"/>
        <v>2018</v>
      </c>
      <c r="E532">
        <f t="shared" si="42"/>
        <v>2</v>
      </c>
      <c r="F532" s="7">
        <f t="shared" si="43"/>
        <v>43406</v>
      </c>
      <c r="G532" s="1">
        <v>43406</v>
      </c>
      <c r="H532">
        <v>98</v>
      </c>
      <c r="I532">
        <v>7.4</v>
      </c>
      <c r="J532" t="str">
        <f t="shared" si="44"/>
        <v>English</v>
      </c>
      <c r="K532" t="s">
        <v>17</v>
      </c>
    </row>
    <row r="533" spans="1:11" x14ac:dyDescent="0.3">
      <c r="A533" s="2" t="s">
        <v>686</v>
      </c>
      <c r="B533" t="s">
        <v>7</v>
      </c>
      <c r="C533" t="str">
        <f t="shared" si="40"/>
        <v>Jul</v>
      </c>
      <c r="D533">
        <f t="shared" si="41"/>
        <v>2015</v>
      </c>
      <c r="E533">
        <f t="shared" si="42"/>
        <v>17</v>
      </c>
      <c r="F533" s="7">
        <f t="shared" si="43"/>
        <v>42202</v>
      </c>
      <c r="G533" s="1">
        <v>42202</v>
      </c>
      <c r="H533">
        <v>80</v>
      </c>
      <c r="I533">
        <v>7.4</v>
      </c>
      <c r="J533" t="str">
        <f t="shared" si="44"/>
        <v>English</v>
      </c>
      <c r="K533" t="s">
        <v>17</v>
      </c>
    </row>
    <row r="534" spans="1:11" x14ac:dyDescent="0.3">
      <c r="A534" s="2" t="s">
        <v>687</v>
      </c>
      <c r="B534" t="s">
        <v>420</v>
      </c>
      <c r="C534" t="str">
        <f t="shared" si="40"/>
        <v>Nov</v>
      </c>
      <c r="D534">
        <f t="shared" si="41"/>
        <v>2017</v>
      </c>
      <c r="E534">
        <f t="shared" si="42"/>
        <v>22</v>
      </c>
      <c r="F534" s="7">
        <f t="shared" si="43"/>
        <v>43061</v>
      </c>
      <c r="G534" s="1">
        <v>43061</v>
      </c>
      <c r="H534">
        <v>108</v>
      </c>
      <c r="I534">
        <v>7.5</v>
      </c>
      <c r="J534" t="str">
        <f t="shared" si="44"/>
        <v>English</v>
      </c>
      <c r="K534" t="s">
        <v>17</v>
      </c>
    </row>
    <row r="535" spans="1:11" x14ac:dyDescent="0.3">
      <c r="A535" s="2" t="s">
        <v>688</v>
      </c>
      <c r="B535" t="s">
        <v>7</v>
      </c>
      <c r="C535" t="str">
        <f t="shared" si="40"/>
        <v>Oct</v>
      </c>
      <c r="D535">
        <f t="shared" si="41"/>
        <v>2020</v>
      </c>
      <c r="E535">
        <f t="shared" si="42"/>
        <v>14</v>
      </c>
      <c r="F535" s="7">
        <f t="shared" si="43"/>
        <v>44118</v>
      </c>
      <c r="G535" s="1">
        <v>44118</v>
      </c>
      <c r="H535">
        <v>79</v>
      </c>
      <c r="I535">
        <v>7.5</v>
      </c>
      <c r="J535" t="str">
        <f t="shared" si="44"/>
        <v>Korean</v>
      </c>
      <c r="K535" t="s">
        <v>26</v>
      </c>
    </row>
    <row r="536" spans="1:11" x14ac:dyDescent="0.3">
      <c r="A536" s="2" t="s">
        <v>689</v>
      </c>
      <c r="B536" t="s">
        <v>7</v>
      </c>
      <c r="C536" t="str">
        <f t="shared" si="40"/>
        <v>Sep</v>
      </c>
      <c r="D536">
        <f t="shared" si="41"/>
        <v>2018</v>
      </c>
      <c r="E536">
        <f t="shared" si="42"/>
        <v>7</v>
      </c>
      <c r="F536" s="7">
        <f t="shared" si="43"/>
        <v>43350</v>
      </c>
      <c r="G536" s="1">
        <v>43350</v>
      </c>
      <c r="H536">
        <v>74</v>
      </c>
      <c r="I536">
        <v>7.5</v>
      </c>
      <c r="J536" t="str">
        <f t="shared" si="44"/>
        <v>English</v>
      </c>
      <c r="K536" t="s">
        <v>17</v>
      </c>
    </row>
    <row r="537" spans="1:11" x14ac:dyDescent="0.3">
      <c r="A537" s="2" t="s">
        <v>690</v>
      </c>
      <c r="B537" t="s">
        <v>7</v>
      </c>
      <c r="C537" t="str">
        <f t="shared" si="40"/>
        <v>Oct</v>
      </c>
      <c r="D537">
        <f t="shared" si="41"/>
        <v>2020</v>
      </c>
      <c r="E537">
        <f t="shared" si="42"/>
        <v>2</v>
      </c>
      <c r="F537" s="7">
        <f t="shared" si="43"/>
        <v>44106</v>
      </c>
      <c r="G537" s="1">
        <v>44106</v>
      </c>
      <c r="H537">
        <v>90</v>
      </c>
      <c r="I537">
        <v>7.5</v>
      </c>
      <c r="J537" t="str">
        <f t="shared" si="44"/>
        <v>English</v>
      </c>
      <c r="K537" t="s">
        <v>17</v>
      </c>
    </row>
    <row r="538" spans="1:11" x14ac:dyDescent="0.3">
      <c r="A538" s="2" t="s">
        <v>691</v>
      </c>
      <c r="B538" t="s">
        <v>7</v>
      </c>
      <c r="C538" t="str">
        <f t="shared" si="40"/>
        <v>Apr</v>
      </c>
      <c r="D538">
        <f t="shared" si="41"/>
        <v>2019</v>
      </c>
      <c r="E538">
        <f t="shared" si="42"/>
        <v>17</v>
      </c>
      <c r="F538" s="7">
        <f t="shared" si="43"/>
        <v>43572</v>
      </c>
      <c r="G538" s="1">
        <v>43572</v>
      </c>
      <c r="H538">
        <v>137</v>
      </c>
      <c r="I538">
        <v>7.5</v>
      </c>
      <c r="J538" t="str">
        <f t="shared" si="44"/>
        <v>English</v>
      </c>
      <c r="K538" t="s">
        <v>17</v>
      </c>
    </row>
    <row r="539" spans="1:11" x14ac:dyDescent="0.3">
      <c r="A539" s="2" t="s">
        <v>692</v>
      </c>
      <c r="B539" t="s">
        <v>693</v>
      </c>
      <c r="C539" t="str">
        <f t="shared" si="40"/>
        <v>Aug</v>
      </c>
      <c r="D539">
        <f t="shared" si="41"/>
        <v>2019</v>
      </c>
      <c r="E539">
        <f t="shared" si="42"/>
        <v>16</v>
      </c>
      <c r="F539" s="7">
        <f t="shared" si="43"/>
        <v>43693</v>
      </c>
      <c r="G539" s="1">
        <v>43693</v>
      </c>
      <c r="H539">
        <v>71</v>
      </c>
      <c r="I539">
        <v>7.5</v>
      </c>
      <c r="J539" t="str">
        <f t="shared" si="44"/>
        <v>English</v>
      </c>
      <c r="K539" t="s">
        <v>17</v>
      </c>
    </row>
    <row r="540" spans="1:11" x14ac:dyDescent="0.3">
      <c r="A540" s="2" t="s">
        <v>694</v>
      </c>
      <c r="B540" t="s">
        <v>7</v>
      </c>
      <c r="C540" t="str">
        <f t="shared" si="40"/>
        <v>Oct</v>
      </c>
      <c r="D540">
        <f t="shared" si="41"/>
        <v>2017</v>
      </c>
      <c r="E540">
        <f t="shared" si="42"/>
        <v>2</v>
      </c>
      <c r="F540" s="7">
        <f t="shared" si="43"/>
        <v>43010</v>
      </c>
      <c r="G540" t="s">
        <v>695</v>
      </c>
      <c r="H540">
        <v>98</v>
      </c>
      <c r="I540">
        <v>7.5</v>
      </c>
      <c r="J540" t="str">
        <f t="shared" si="44"/>
        <v>English</v>
      </c>
      <c r="K540" t="s">
        <v>17</v>
      </c>
    </row>
    <row r="541" spans="1:11" x14ac:dyDescent="0.3">
      <c r="A541" s="2" t="s">
        <v>696</v>
      </c>
      <c r="B541" t="s">
        <v>155</v>
      </c>
      <c r="C541" t="str">
        <f t="shared" si="40"/>
        <v>Dec</v>
      </c>
      <c r="D541">
        <f t="shared" si="41"/>
        <v>2019</v>
      </c>
      <c r="E541">
        <f t="shared" si="42"/>
        <v>24</v>
      </c>
      <c r="F541" s="7">
        <f t="shared" si="43"/>
        <v>43823</v>
      </c>
      <c r="G541" s="1">
        <v>43823</v>
      </c>
      <c r="H541">
        <v>70</v>
      </c>
      <c r="I541">
        <v>7.5</v>
      </c>
      <c r="J541" t="str">
        <f t="shared" si="44"/>
        <v>English</v>
      </c>
      <c r="K541" t="s">
        <v>17</v>
      </c>
    </row>
    <row r="542" spans="1:11" x14ac:dyDescent="0.3">
      <c r="A542" s="2" t="s">
        <v>697</v>
      </c>
      <c r="B542" t="s">
        <v>7</v>
      </c>
      <c r="C542" t="str">
        <f t="shared" si="40"/>
        <v>Sep</v>
      </c>
      <c r="D542">
        <f t="shared" si="41"/>
        <v>2018</v>
      </c>
      <c r="E542">
        <f t="shared" si="42"/>
        <v>13</v>
      </c>
      <c r="F542" s="7">
        <f t="shared" si="43"/>
        <v>43356</v>
      </c>
      <c r="G542" s="1">
        <v>43356</v>
      </c>
      <c r="H542">
        <v>99</v>
      </c>
      <c r="I542">
        <v>7.5</v>
      </c>
      <c r="J542" t="str">
        <f t="shared" si="44"/>
        <v>English</v>
      </c>
      <c r="K542" t="s">
        <v>17</v>
      </c>
    </row>
    <row r="543" spans="1:11" x14ac:dyDescent="0.3">
      <c r="A543" s="2" t="s">
        <v>698</v>
      </c>
      <c r="B543" t="s">
        <v>7</v>
      </c>
      <c r="C543" t="str">
        <f t="shared" si="40"/>
        <v>Sep</v>
      </c>
      <c r="D543">
        <f t="shared" si="41"/>
        <v>2016</v>
      </c>
      <c r="E543">
        <f t="shared" si="42"/>
        <v>1</v>
      </c>
      <c r="F543" s="7">
        <f t="shared" si="43"/>
        <v>42614</v>
      </c>
      <c r="G543" t="s">
        <v>699</v>
      </c>
      <c r="H543">
        <v>40</v>
      </c>
      <c r="I543">
        <v>7.5</v>
      </c>
      <c r="J543" t="str">
        <f t="shared" si="44"/>
        <v>English</v>
      </c>
      <c r="K543" t="s">
        <v>17</v>
      </c>
    </row>
    <row r="544" spans="1:11" x14ac:dyDescent="0.3">
      <c r="A544" s="2" t="s">
        <v>700</v>
      </c>
      <c r="B544" t="s">
        <v>7</v>
      </c>
      <c r="C544" t="str">
        <f t="shared" si="40"/>
        <v>Jun</v>
      </c>
      <c r="D544">
        <f t="shared" si="41"/>
        <v>2020</v>
      </c>
      <c r="E544">
        <f t="shared" si="42"/>
        <v>24</v>
      </c>
      <c r="F544" s="7">
        <f t="shared" si="43"/>
        <v>44006</v>
      </c>
      <c r="G544" s="1">
        <v>44006</v>
      </c>
      <c r="H544">
        <v>104</v>
      </c>
      <c r="I544">
        <v>7.6</v>
      </c>
      <c r="J544" t="str">
        <f t="shared" si="44"/>
        <v>English</v>
      </c>
      <c r="K544" t="s">
        <v>17</v>
      </c>
    </row>
    <row r="545" spans="1:11" x14ac:dyDescent="0.3">
      <c r="A545" s="2" t="s">
        <v>701</v>
      </c>
      <c r="B545" t="s">
        <v>702</v>
      </c>
      <c r="C545" t="str">
        <f t="shared" si="40"/>
        <v>Nov</v>
      </c>
      <c r="D545">
        <f t="shared" si="41"/>
        <v>2020</v>
      </c>
      <c r="E545">
        <f t="shared" si="42"/>
        <v>12</v>
      </c>
      <c r="F545" s="7">
        <f t="shared" si="43"/>
        <v>44147</v>
      </c>
      <c r="G545" s="1">
        <v>44147</v>
      </c>
      <c r="H545">
        <v>149</v>
      </c>
      <c r="I545">
        <v>7.6</v>
      </c>
      <c r="J545" t="str">
        <f t="shared" si="44"/>
        <v>Hindi</v>
      </c>
      <c r="K545" t="s">
        <v>20</v>
      </c>
    </row>
    <row r="546" spans="1:11" x14ac:dyDescent="0.3">
      <c r="A546" s="2" t="s">
        <v>703</v>
      </c>
      <c r="B546" t="s">
        <v>7</v>
      </c>
      <c r="C546" t="str">
        <f t="shared" si="40"/>
        <v>Sep</v>
      </c>
      <c r="D546">
        <f t="shared" si="41"/>
        <v>2018</v>
      </c>
      <c r="E546">
        <f t="shared" si="42"/>
        <v>21</v>
      </c>
      <c r="F546" s="7">
        <f t="shared" si="43"/>
        <v>43364</v>
      </c>
      <c r="G546" s="1">
        <v>43364</v>
      </c>
      <c r="H546">
        <v>124</v>
      </c>
      <c r="I546">
        <v>7.6</v>
      </c>
      <c r="J546" t="str">
        <f t="shared" si="44"/>
        <v>English</v>
      </c>
      <c r="K546" t="s">
        <v>17</v>
      </c>
    </row>
    <row r="547" spans="1:11" x14ac:dyDescent="0.3">
      <c r="A547" s="2" t="s">
        <v>704</v>
      </c>
      <c r="B547" t="s">
        <v>7</v>
      </c>
      <c r="C547" t="str">
        <f t="shared" si="40"/>
        <v>Jun</v>
      </c>
      <c r="D547">
        <f t="shared" si="41"/>
        <v>2019</v>
      </c>
      <c r="E547">
        <f t="shared" si="42"/>
        <v>12</v>
      </c>
      <c r="F547" s="7">
        <f t="shared" si="43"/>
        <v>43628</v>
      </c>
      <c r="G547" s="1">
        <v>43628</v>
      </c>
      <c r="H547">
        <v>144</v>
      </c>
      <c r="I547">
        <v>7.6</v>
      </c>
      <c r="J547" t="str">
        <f t="shared" si="44"/>
        <v>English</v>
      </c>
      <c r="K547" t="s">
        <v>17</v>
      </c>
    </row>
    <row r="548" spans="1:11" x14ac:dyDescent="0.3">
      <c r="A548" s="2" t="s">
        <v>705</v>
      </c>
      <c r="B548" t="s">
        <v>7</v>
      </c>
      <c r="C548" t="str">
        <f t="shared" si="40"/>
        <v>Oct</v>
      </c>
      <c r="D548">
        <f t="shared" si="41"/>
        <v>2019</v>
      </c>
      <c r="E548">
        <f t="shared" si="42"/>
        <v>18</v>
      </c>
      <c r="F548" s="7">
        <f t="shared" si="43"/>
        <v>43756</v>
      </c>
      <c r="G548" s="1">
        <v>43756</v>
      </c>
      <c r="H548">
        <v>85</v>
      </c>
      <c r="I548">
        <v>7.6</v>
      </c>
      <c r="J548" t="str">
        <f t="shared" si="44"/>
        <v>English</v>
      </c>
      <c r="K548" t="s">
        <v>17</v>
      </c>
    </row>
    <row r="549" spans="1:11" x14ac:dyDescent="0.3">
      <c r="A549" s="2" t="s">
        <v>706</v>
      </c>
      <c r="B549" t="s">
        <v>7</v>
      </c>
      <c r="C549" t="str">
        <f t="shared" si="40"/>
        <v>Jul</v>
      </c>
      <c r="D549">
        <f t="shared" si="41"/>
        <v>2018</v>
      </c>
      <c r="E549">
        <f t="shared" si="42"/>
        <v>27</v>
      </c>
      <c r="F549" s="7">
        <f t="shared" si="43"/>
        <v>43308</v>
      </c>
      <c r="G549" s="1">
        <v>43308</v>
      </c>
      <c r="H549">
        <v>100</v>
      </c>
      <c r="I549">
        <v>7.6</v>
      </c>
      <c r="J549" t="str">
        <f t="shared" si="44"/>
        <v>English</v>
      </c>
      <c r="K549" t="s">
        <v>17</v>
      </c>
    </row>
    <row r="550" spans="1:11" x14ac:dyDescent="0.3">
      <c r="A550" s="2" t="s">
        <v>707</v>
      </c>
      <c r="B550" t="s">
        <v>7</v>
      </c>
      <c r="C550" t="str">
        <f t="shared" si="40"/>
        <v>Sep</v>
      </c>
      <c r="D550">
        <f t="shared" si="41"/>
        <v>2020</v>
      </c>
      <c r="E550">
        <f t="shared" si="42"/>
        <v>9</v>
      </c>
      <c r="F550" s="7">
        <f t="shared" si="43"/>
        <v>44083</v>
      </c>
      <c r="G550" s="1">
        <v>44083</v>
      </c>
      <c r="H550">
        <v>94</v>
      </c>
      <c r="I550">
        <v>7.6</v>
      </c>
      <c r="J550" t="str">
        <f t="shared" si="44"/>
        <v>English</v>
      </c>
      <c r="K550" t="s">
        <v>17</v>
      </c>
    </row>
    <row r="551" spans="1:11" x14ac:dyDescent="0.3">
      <c r="A551" s="2" t="s">
        <v>708</v>
      </c>
      <c r="B551" t="s">
        <v>38</v>
      </c>
      <c r="C551" t="str">
        <f t="shared" si="40"/>
        <v>Dec</v>
      </c>
      <c r="D551">
        <f t="shared" si="41"/>
        <v>2019</v>
      </c>
      <c r="E551">
        <f t="shared" si="42"/>
        <v>20</v>
      </c>
      <c r="F551" s="7">
        <f t="shared" si="43"/>
        <v>43819</v>
      </c>
      <c r="G551" s="1">
        <v>43819</v>
      </c>
      <c r="H551">
        <v>125</v>
      </c>
      <c r="I551">
        <v>7.6</v>
      </c>
      <c r="J551" t="str">
        <f t="shared" si="44"/>
        <v>English</v>
      </c>
      <c r="K551" t="s">
        <v>17</v>
      </c>
    </row>
    <row r="552" spans="1:11" x14ac:dyDescent="0.3">
      <c r="A552" s="2" t="s">
        <v>709</v>
      </c>
      <c r="B552" t="s">
        <v>7</v>
      </c>
      <c r="C552" t="str">
        <f t="shared" si="40"/>
        <v>Jun</v>
      </c>
      <c r="D552">
        <f t="shared" si="41"/>
        <v>2015</v>
      </c>
      <c r="E552">
        <f t="shared" si="42"/>
        <v>26</v>
      </c>
      <c r="F552" s="7">
        <f t="shared" si="43"/>
        <v>42181</v>
      </c>
      <c r="G552" s="1">
        <v>42181</v>
      </c>
      <c r="H552">
        <v>84</v>
      </c>
      <c r="I552">
        <v>7.6</v>
      </c>
      <c r="J552" t="str">
        <f t="shared" si="44"/>
        <v>English</v>
      </c>
      <c r="K552" t="s">
        <v>17</v>
      </c>
    </row>
    <row r="553" spans="1:11" x14ac:dyDescent="0.3">
      <c r="A553" s="2" t="s">
        <v>710</v>
      </c>
      <c r="B553" t="s">
        <v>38</v>
      </c>
      <c r="C553" t="str">
        <f t="shared" si="40"/>
        <v>Feb</v>
      </c>
      <c r="D553">
        <f t="shared" si="41"/>
        <v>2020</v>
      </c>
      <c r="E553">
        <f t="shared" si="42"/>
        <v>21</v>
      </c>
      <c r="F553" s="7">
        <f t="shared" si="43"/>
        <v>43882</v>
      </c>
      <c r="G553" s="1">
        <v>43882</v>
      </c>
      <c r="H553">
        <v>117</v>
      </c>
      <c r="I553">
        <v>7.6</v>
      </c>
      <c r="J553" t="str">
        <f t="shared" si="44"/>
        <v>Hindi</v>
      </c>
      <c r="K553" t="s">
        <v>20</v>
      </c>
    </row>
    <row r="554" spans="1:11" x14ac:dyDescent="0.3">
      <c r="A554" s="2" t="s">
        <v>711</v>
      </c>
      <c r="B554" t="s">
        <v>712</v>
      </c>
      <c r="C554" t="str">
        <f t="shared" si="40"/>
        <v>Jun</v>
      </c>
      <c r="D554">
        <f t="shared" si="41"/>
        <v>2019</v>
      </c>
      <c r="E554">
        <f t="shared" si="42"/>
        <v>27</v>
      </c>
      <c r="F554" s="7">
        <f t="shared" si="43"/>
        <v>43643</v>
      </c>
      <c r="G554" s="1">
        <v>43643</v>
      </c>
      <c r="H554">
        <v>15</v>
      </c>
      <c r="I554">
        <v>7.7</v>
      </c>
      <c r="J554" t="str">
        <f t="shared" si="44"/>
        <v>English</v>
      </c>
      <c r="K554" t="s">
        <v>17</v>
      </c>
    </row>
    <row r="555" spans="1:11" x14ac:dyDescent="0.3">
      <c r="A555" s="2" t="s">
        <v>713</v>
      </c>
      <c r="B555" t="s">
        <v>464</v>
      </c>
      <c r="C555" t="str">
        <f t="shared" si="40"/>
        <v>Oct</v>
      </c>
      <c r="D555">
        <f t="shared" si="41"/>
        <v>2015</v>
      </c>
      <c r="E555">
        <f t="shared" si="42"/>
        <v>16</v>
      </c>
      <c r="F555" s="7">
        <f t="shared" si="43"/>
        <v>42293</v>
      </c>
      <c r="G555" s="1">
        <v>42293</v>
      </c>
      <c r="H555">
        <v>136</v>
      </c>
      <c r="I555">
        <v>7.7</v>
      </c>
      <c r="J555" t="str">
        <f t="shared" si="44"/>
        <v>English</v>
      </c>
      <c r="K555" t="s">
        <v>96</v>
      </c>
    </row>
    <row r="556" spans="1:11" x14ac:dyDescent="0.3">
      <c r="A556" s="2" t="s">
        <v>714</v>
      </c>
      <c r="B556" t="s">
        <v>7</v>
      </c>
      <c r="C556" t="str">
        <f t="shared" si="40"/>
        <v>Apr</v>
      </c>
      <c r="D556">
        <f t="shared" si="41"/>
        <v>2019</v>
      </c>
      <c r="E556">
        <f t="shared" si="42"/>
        <v>19</v>
      </c>
      <c r="F556" s="7">
        <f t="shared" si="43"/>
        <v>43574</v>
      </c>
      <c r="G556" s="1">
        <v>43574</v>
      </c>
      <c r="H556">
        <v>76</v>
      </c>
      <c r="I556">
        <v>7.7</v>
      </c>
      <c r="J556" t="str">
        <f t="shared" si="44"/>
        <v>English</v>
      </c>
      <c r="K556" t="s">
        <v>17</v>
      </c>
    </row>
    <row r="557" spans="1:11" x14ac:dyDescent="0.3">
      <c r="A557" s="2" t="s">
        <v>715</v>
      </c>
      <c r="B557" t="s">
        <v>7</v>
      </c>
      <c r="C557" t="str">
        <f t="shared" si="40"/>
        <v>Mar</v>
      </c>
      <c r="D557">
        <f t="shared" si="41"/>
        <v>2020</v>
      </c>
      <c r="E557">
        <f t="shared" si="42"/>
        <v>25</v>
      </c>
      <c r="F557" s="7">
        <f t="shared" si="43"/>
        <v>43915</v>
      </c>
      <c r="G557" s="1">
        <v>43915</v>
      </c>
      <c r="H557">
        <v>108</v>
      </c>
      <c r="I557">
        <v>7.7</v>
      </c>
      <c r="J557" t="str">
        <f t="shared" si="44"/>
        <v>English</v>
      </c>
      <c r="K557" t="s">
        <v>17</v>
      </c>
    </row>
    <row r="558" spans="1:11" x14ac:dyDescent="0.3">
      <c r="A558" s="2" t="s">
        <v>716</v>
      </c>
      <c r="B558" t="s">
        <v>7</v>
      </c>
      <c r="C558" t="str">
        <f t="shared" si="40"/>
        <v>Nov</v>
      </c>
      <c r="D558">
        <f t="shared" si="41"/>
        <v>2017</v>
      </c>
      <c r="E558">
        <f t="shared" si="42"/>
        <v>17</v>
      </c>
      <c r="F558" s="7">
        <f t="shared" si="43"/>
        <v>43056</v>
      </c>
      <c r="G558" s="1">
        <v>43056</v>
      </c>
      <c r="H558">
        <v>94</v>
      </c>
      <c r="I558">
        <v>7.7</v>
      </c>
      <c r="J558" t="str">
        <f t="shared" si="44"/>
        <v>English</v>
      </c>
      <c r="K558" t="s">
        <v>17</v>
      </c>
    </row>
    <row r="559" spans="1:11" x14ac:dyDescent="0.3">
      <c r="A559" s="2" t="s">
        <v>717</v>
      </c>
      <c r="B559" t="s">
        <v>420</v>
      </c>
      <c r="C559" t="str">
        <f t="shared" si="40"/>
        <v>Oct</v>
      </c>
      <c r="D559">
        <f t="shared" si="41"/>
        <v>2016</v>
      </c>
      <c r="E559">
        <f t="shared" si="42"/>
        <v>12</v>
      </c>
      <c r="F559" s="7">
        <f t="shared" si="43"/>
        <v>42655</v>
      </c>
      <c r="G559" s="1">
        <v>42655</v>
      </c>
      <c r="H559">
        <v>90</v>
      </c>
      <c r="I559">
        <v>7.7</v>
      </c>
      <c r="J559" t="str">
        <f t="shared" si="44"/>
        <v>English</v>
      </c>
      <c r="K559" t="s">
        <v>17</v>
      </c>
    </row>
    <row r="560" spans="1:11" x14ac:dyDescent="0.3">
      <c r="A560" s="2" t="s">
        <v>718</v>
      </c>
      <c r="B560" t="s">
        <v>650</v>
      </c>
      <c r="C560" t="str">
        <f t="shared" si="40"/>
        <v>Feb</v>
      </c>
      <c r="D560">
        <f t="shared" si="41"/>
        <v>2020</v>
      </c>
      <c r="E560">
        <f t="shared" si="42"/>
        <v>11</v>
      </c>
      <c r="F560" s="7">
        <f t="shared" si="43"/>
        <v>43872</v>
      </c>
      <c r="G560" s="1">
        <v>43872</v>
      </c>
      <c r="H560">
        <v>72</v>
      </c>
      <c r="I560">
        <v>7.7</v>
      </c>
      <c r="J560" t="str">
        <f t="shared" si="44"/>
        <v>Spanish</v>
      </c>
      <c r="K560" t="s">
        <v>11</v>
      </c>
    </row>
    <row r="561" spans="1:11" x14ac:dyDescent="0.3">
      <c r="A561" s="2" t="s">
        <v>719</v>
      </c>
      <c r="B561" t="s">
        <v>38</v>
      </c>
      <c r="C561" t="str">
        <f t="shared" si="40"/>
        <v>Dec</v>
      </c>
      <c r="D561">
        <f t="shared" si="41"/>
        <v>2018</v>
      </c>
      <c r="E561">
        <f t="shared" si="42"/>
        <v>14</v>
      </c>
      <c r="F561" s="7">
        <f t="shared" si="43"/>
        <v>43448</v>
      </c>
      <c r="G561" s="1">
        <v>43448</v>
      </c>
      <c r="H561">
        <v>135</v>
      </c>
      <c r="I561">
        <v>7.7</v>
      </c>
      <c r="J561" t="str">
        <f t="shared" si="44"/>
        <v>Spanish</v>
      </c>
      <c r="K561" t="s">
        <v>11</v>
      </c>
    </row>
    <row r="562" spans="1:11" x14ac:dyDescent="0.3">
      <c r="A562" s="2" t="s">
        <v>720</v>
      </c>
      <c r="B562" t="s">
        <v>460</v>
      </c>
      <c r="C562" t="str">
        <f t="shared" si="40"/>
        <v>Nov</v>
      </c>
      <c r="D562">
        <f t="shared" si="41"/>
        <v>2020</v>
      </c>
      <c r="E562">
        <f t="shared" si="42"/>
        <v>20</v>
      </c>
      <c r="F562" s="7">
        <f t="shared" si="43"/>
        <v>44155</v>
      </c>
      <c r="G562" s="1">
        <v>44155</v>
      </c>
      <c r="H562">
        <v>12</v>
      </c>
      <c r="I562">
        <v>7.8</v>
      </c>
      <c r="J562" t="str">
        <f t="shared" si="44"/>
        <v>English</v>
      </c>
      <c r="K562" t="s">
        <v>17</v>
      </c>
    </row>
    <row r="563" spans="1:11" x14ac:dyDescent="0.3">
      <c r="A563" s="2" t="s">
        <v>721</v>
      </c>
      <c r="B563" t="s">
        <v>203</v>
      </c>
      <c r="C563" t="str">
        <f t="shared" si="40"/>
        <v>Nov</v>
      </c>
      <c r="D563">
        <f t="shared" si="41"/>
        <v>2019</v>
      </c>
      <c r="E563">
        <f t="shared" si="42"/>
        <v>27</v>
      </c>
      <c r="F563" s="7">
        <f t="shared" si="43"/>
        <v>43796</v>
      </c>
      <c r="G563" s="1">
        <v>43796</v>
      </c>
      <c r="H563">
        <v>209</v>
      </c>
      <c r="I563">
        <v>7.8</v>
      </c>
      <c r="J563" t="str">
        <f t="shared" si="44"/>
        <v>English</v>
      </c>
      <c r="K563" t="s">
        <v>17</v>
      </c>
    </row>
    <row r="564" spans="1:11" x14ac:dyDescent="0.3">
      <c r="A564" s="2" t="s">
        <v>722</v>
      </c>
      <c r="B564" t="s">
        <v>38</v>
      </c>
      <c r="C564" t="str">
        <f t="shared" si="40"/>
        <v>Oct</v>
      </c>
      <c r="D564">
        <f t="shared" si="41"/>
        <v>2020</v>
      </c>
      <c r="E564">
        <f t="shared" si="42"/>
        <v>16</v>
      </c>
      <c r="F564" s="7">
        <f t="shared" si="43"/>
        <v>44120</v>
      </c>
      <c r="G564" s="1">
        <v>44120</v>
      </c>
      <c r="H564">
        <v>130</v>
      </c>
      <c r="I564">
        <v>7.8</v>
      </c>
      <c r="J564" t="str">
        <f t="shared" si="44"/>
        <v>English</v>
      </c>
      <c r="K564" t="s">
        <v>17</v>
      </c>
    </row>
    <row r="565" spans="1:11" x14ac:dyDescent="0.3">
      <c r="A565" s="2" t="s">
        <v>723</v>
      </c>
      <c r="B565" t="s">
        <v>7</v>
      </c>
      <c r="C565" t="str">
        <f t="shared" si="40"/>
        <v>Apr</v>
      </c>
      <c r="D565">
        <f t="shared" si="41"/>
        <v>2020</v>
      </c>
      <c r="E565">
        <f t="shared" si="42"/>
        <v>29</v>
      </c>
      <c r="F565" s="7">
        <f t="shared" si="43"/>
        <v>43950</v>
      </c>
      <c r="G565" s="1">
        <v>43950</v>
      </c>
      <c r="H565">
        <v>82</v>
      </c>
      <c r="I565">
        <v>7.9</v>
      </c>
      <c r="J565" t="str">
        <f t="shared" si="44"/>
        <v>English</v>
      </c>
      <c r="K565" t="s">
        <v>17</v>
      </c>
    </row>
    <row r="566" spans="1:11" x14ac:dyDescent="0.3">
      <c r="A566" s="2" t="s">
        <v>724</v>
      </c>
      <c r="B566" t="s">
        <v>7</v>
      </c>
      <c r="C566" t="str">
        <f t="shared" si="40"/>
        <v>Aug</v>
      </c>
      <c r="D566">
        <f t="shared" si="41"/>
        <v>2017</v>
      </c>
      <c r="E566">
        <f t="shared" si="42"/>
        <v>4</v>
      </c>
      <c r="F566" s="7">
        <f t="shared" si="43"/>
        <v>42951</v>
      </c>
      <c r="G566" s="1">
        <v>42951</v>
      </c>
      <c r="H566">
        <v>120</v>
      </c>
      <c r="I566">
        <v>7.9</v>
      </c>
      <c r="J566" t="str">
        <f t="shared" si="44"/>
        <v>English</v>
      </c>
      <c r="K566" t="s">
        <v>17</v>
      </c>
    </row>
    <row r="567" spans="1:11" x14ac:dyDescent="0.3">
      <c r="A567" s="2" t="s">
        <v>725</v>
      </c>
      <c r="B567" t="s">
        <v>38</v>
      </c>
      <c r="C567" t="str">
        <f t="shared" si="40"/>
        <v>Dec</v>
      </c>
      <c r="D567">
        <f t="shared" si="41"/>
        <v>2019</v>
      </c>
      <c r="E567">
        <f t="shared" si="42"/>
        <v>6</v>
      </c>
      <c r="F567" s="7">
        <f t="shared" si="43"/>
        <v>43805</v>
      </c>
      <c r="G567" s="1">
        <v>43805</v>
      </c>
      <c r="H567">
        <v>136</v>
      </c>
      <c r="I567">
        <v>7.9</v>
      </c>
      <c r="J567" t="str">
        <f t="shared" si="44"/>
        <v>English</v>
      </c>
      <c r="K567" t="s">
        <v>17</v>
      </c>
    </row>
    <row r="568" spans="1:11" x14ac:dyDescent="0.3">
      <c r="A568" s="2" t="s">
        <v>726</v>
      </c>
      <c r="B568" t="s">
        <v>7</v>
      </c>
      <c r="C568" t="str">
        <f t="shared" si="40"/>
        <v>Nov</v>
      </c>
      <c r="D568">
        <f t="shared" si="41"/>
        <v>2016</v>
      </c>
      <c r="E568">
        <f t="shared" si="42"/>
        <v>4</v>
      </c>
      <c r="F568" s="7">
        <f t="shared" si="43"/>
        <v>42678</v>
      </c>
      <c r="G568" s="1">
        <v>42678</v>
      </c>
      <c r="H568">
        <v>112</v>
      </c>
      <c r="I568">
        <v>7.9</v>
      </c>
      <c r="J568" t="str">
        <f t="shared" si="44"/>
        <v>English</v>
      </c>
      <c r="K568" t="s">
        <v>17</v>
      </c>
    </row>
    <row r="569" spans="1:11" x14ac:dyDescent="0.3">
      <c r="A569" s="2" t="s">
        <v>727</v>
      </c>
      <c r="B569" t="s">
        <v>7</v>
      </c>
      <c r="C569" t="str">
        <f t="shared" si="40"/>
        <v>Dec</v>
      </c>
      <c r="D569">
        <f t="shared" si="41"/>
        <v>2018</v>
      </c>
      <c r="E569">
        <f t="shared" si="42"/>
        <v>21</v>
      </c>
      <c r="F569" s="7">
        <f t="shared" si="43"/>
        <v>43455</v>
      </c>
      <c r="G569" s="1">
        <v>43455</v>
      </c>
      <c r="H569">
        <v>105</v>
      </c>
      <c r="I569">
        <v>8</v>
      </c>
      <c r="J569" t="str">
        <f t="shared" si="44"/>
        <v>English</v>
      </c>
      <c r="K569" t="s">
        <v>17</v>
      </c>
    </row>
    <row r="570" spans="1:11" x14ac:dyDescent="0.3">
      <c r="A570" s="2" t="s">
        <v>728</v>
      </c>
      <c r="B570" t="s">
        <v>7</v>
      </c>
      <c r="C570" t="str">
        <f t="shared" si="40"/>
        <v>Jul</v>
      </c>
      <c r="D570">
        <f t="shared" si="41"/>
        <v>2017</v>
      </c>
      <c r="E570">
        <f t="shared" si="42"/>
        <v>14</v>
      </c>
      <c r="F570" s="7">
        <f t="shared" si="43"/>
        <v>42930</v>
      </c>
      <c r="G570" s="1">
        <v>42930</v>
      </c>
      <c r="H570">
        <v>89</v>
      </c>
      <c r="I570">
        <v>8.1</v>
      </c>
      <c r="J570" t="str">
        <f t="shared" si="44"/>
        <v>English</v>
      </c>
      <c r="K570" t="s">
        <v>17</v>
      </c>
    </row>
    <row r="571" spans="1:11" x14ac:dyDescent="0.3">
      <c r="A571" s="2" t="s">
        <v>729</v>
      </c>
      <c r="B571" t="s">
        <v>7</v>
      </c>
      <c r="C571" t="str">
        <f t="shared" si="40"/>
        <v>Sep</v>
      </c>
      <c r="D571">
        <f t="shared" si="41"/>
        <v>2020</v>
      </c>
      <c r="E571">
        <f t="shared" si="42"/>
        <v>7</v>
      </c>
      <c r="F571" s="7">
        <f t="shared" si="43"/>
        <v>44081</v>
      </c>
      <c r="G571" s="1">
        <v>44081</v>
      </c>
      <c r="H571">
        <v>85</v>
      </c>
      <c r="I571">
        <v>8.1</v>
      </c>
      <c r="J571" t="str">
        <f t="shared" si="44"/>
        <v>English</v>
      </c>
      <c r="K571" t="s">
        <v>17</v>
      </c>
    </row>
    <row r="572" spans="1:11" x14ac:dyDescent="0.3">
      <c r="A572" s="2" t="s">
        <v>730</v>
      </c>
      <c r="B572" t="s">
        <v>7</v>
      </c>
      <c r="C572" t="str">
        <f t="shared" si="40"/>
        <v>Aug</v>
      </c>
      <c r="D572">
        <f t="shared" si="41"/>
        <v>2020</v>
      </c>
      <c r="E572">
        <f t="shared" si="42"/>
        <v>26</v>
      </c>
      <c r="F572" s="7">
        <f t="shared" si="43"/>
        <v>44069</v>
      </c>
      <c r="G572" s="1">
        <v>44069</v>
      </c>
      <c r="H572">
        <v>106</v>
      </c>
      <c r="I572">
        <v>8.1</v>
      </c>
      <c r="J572" t="str">
        <f t="shared" si="44"/>
        <v>English</v>
      </c>
      <c r="K572" t="s">
        <v>17</v>
      </c>
    </row>
    <row r="573" spans="1:11" x14ac:dyDescent="0.3">
      <c r="A573" s="2" t="s">
        <v>731</v>
      </c>
      <c r="B573" t="s">
        <v>7</v>
      </c>
      <c r="C573" t="str">
        <f t="shared" si="40"/>
        <v>Oct</v>
      </c>
      <c r="D573">
        <f t="shared" si="41"/>
        <v>2016</v>
      </c>
      <c r="E573">
        <f t="shared" si="42"/>
        <v>7</v>
      </c>
      <c r="F573" s="7">
        <f t="shared" si="43"/>
        <v>42650</v>
      </c>
      <c r="G573" s="1">
        <v>42650</v>
      </c>
      <c r="H573">
        <v>100</v>
      </c>
      <c r="I573">
        <v>8.1999999999999993</v>
      </c>
      <c r="J573" t="str">
        <f t="shared" si="44"/>
        <v>English</v>
      </c>
      <c r="K573" t="s">
        <v>17</v>
      </c>
    </row>
    <row r="574" spans="1:11" x14ac:dyDescent="0.3">
      <c r="A574" s="2" t="s">
        <v>732</v>
      </c>
      <c r="B574" t="s">
        <v>7</v>
      </c>
      <c r="C574" t="str">
        <f t="shared" si="40"/>
        <v>Jun</v>
      </c>
      <c r="D574">
        <f t="shared" si="41"/>
        <v>2020</v>
      </c>
      <c r="E574">
        <f t="shared" si="42"/>
        <v>19</v>
      </c>
      <c r="F574" s="7">
        <f t="shared" si="43"/>
        <v>44001</v>
      </c>
      <c r="G574" s="1">
        <v>44001</v>
      </c>
      <c r="H574">
        <v>107</v>
      </c>
      <c r="I574">
        <v>8.1999999999999993</v>
      </c>
      <c r="J574" t="str">
        <f t="shared" si="44"/>
        <v>English</v>
      </c>
      <c r="K574" t="s">
        <v>17</v>
      </c>
    </row>
    <row r="575" spans="1:11" ht="33" x14ac:dyDescent="0.3">
      <c r="A575" s="2" t="s">
        <v>733</v>
      </c>
      <c r="B575" s="4" t="s">
        <v>734</v>
      </c>
      <c r="C575" t="str">
        <f t="shared" si="40"/>
        <v>Nov</v>
      </c>
      <c r="D575">
        <f t="shared" si="41"/>
        <v>2019</v>
      </c>
      <c r="E575">
        <f t="shared" si="42"/>
        <v>15</v>
      </c>
      <c r="F575" s="7">
        <f t="shared" si="43"/>
        <v>43784</v>
      </c>
      <c r="G575" s="1">
        <v>43784</v>
      </c>
      <c r="H575">
        <v>97</v>
      </c>
      <c r="I575">
        <v>8.1999999999999993</v>
      </c>
      <c r="J575" t="str">
        <f t="shared" si="44"/>
        <v>English</v>
      </c>
      <c r="K575" t="s">
        <v>17</v>
      </c>
    </row>
    <row r="576" spans="1:11" x14ac:dyDescent="0.3">
      <c r="A576" s="2" t="s">
        <v>735</v>
      </c>
      <c r="B576" t="s">
        <v>7</v>
      </c>
      <c r="C576" t="str">
        <f t="shared" si="40"/>
        <v>Mar</v>
      </c>
      <c r="D576">
        <f t="shared" si="41"/>
        <v>2021</v>
      </c>
      <c r="E576">
        <f t="shared" si="42"/>
        <v>24</v>
      </c>
      <c r="F576" s="7">
        <f t="shared" si="43"/>
        <v>44279</v>
      </c>
      <c r="G576" s="1">
        <v>44279</v>
      </c>
      <c r="H576">
        <v>89</v>
      </c>
      <c r="I576">
        <v>8.1999999999999993</v>
      </c>
      <c r="J576" t="str">
        <f t="shared" si="44"/>
        <v>English</v>
      </c>
      <c r="K576" t="s">
        <v>17</v>
      </c>
    </row>
    <row r="577" spans="1:11" x14ac:dyDescent="0.3">
      <c r="A577" s="2" t="s">
        <v>736</v>
      </c>
      <c r="B577" t="s">
        <v>7</v>
      </c>
      <c r="C577" t="str">
        <f t="shared" si="40"/>
        <v>Oct</v>
      </c>
      <c r="D577">
        <f t="shared" si="41"/>
        <v>2020</v>
      </c>
      <c r="E577">
        <f t="shared" si="42"/>
        <v>14</v>
      </c>
      <c r="F577" s="7">
        <f t="shared" si="43"/>
        <v>44118</v>
      </c>
      <c r="G577" s="1">
        <v>44118</v>
      </c>
      <c r="H577">
        <v>109</v>
      </c>
      <c r="I577">
        <v>8.1999999999999993</v>
      </c>
      <c r="J577" t="str">
        <f t="shared" si="44"/>
        <v>Spanish</v>
      </c>
      <c r="K577" t="s">
        <v>11</v>
      </c>
    </row>
    <row r="578" spans="1:11" x14ac:dyDescent="0.3">
      <c r="A578" s="2" t="s">
        <v>737</v>
      </c>
      <c r="B578" t="s">
        <v>7</v>
      </c>
      <c r="C578" t="str">
        <f t="shared" si="40"/>
        <v>Nov</v>
      </c>
      <c r="D578">
        <f t="shared" si="41"/>
        <v>2017</v>
      </c>
      <c r="E578">
        <f t="shared" si="42"/>
        <v>24</v>
      </c>
      <c r="F578" s="7">
        <f t="shared" si="43"/>
        <v>43063</v>
      </c>
      <c r="G578" s="1">
        <v>43063</v>
      </c>
      <c r="H578">
        <v>114</v>
      </c>
      <c r="I578">
        <v>8.3000000000000007</v>
      </c>
      <c r="J578" t="str">
        <f t="shared" si="44"/>
        <v>English</v>
      </c>
      <c r="K578" t="s">
        <v>17</v>
      </c>
    </row>
    <row r="579" spans="1:11" x14ac:dyDescent="0.3">
      <c r="A579" s="2" t="s">
        <v>738</v>
      </c>
      <c r="B579" t="s">
        <v>7</v>
      </c>
      <c r="C579" t="str">
        <f t="shared" ref="C579:C585" si="45">TEXT(F579,"mmm")</f>
        <v>Oct</v>
      </c>
      <c r="D579">
        <f t="shared" ref="D579:D585" si="46">YEAR($F579)</f>
        <v>2019</v>
      </c>
      <c r="E579">
        <f t="shared" ref="E579:E585" si="47">DAY(F579)</f>
        <v>23</v>
      </c>
      <c r="F579" s="7">
        <f t="shared" ref="F579:F585" si="48">IFERROR(DATE(RIGHT(G579,4),MONTH(INT("1"&amp;"-"&amp;LEFT(G579,3))),MID(G579,FIND(" ",G579,1),FIND(".",G579,1)-FIND(" ",G579,1)-1)),G579)</f>
        <v>43761</v>
      </c>
      <c r="G579" s="1">
        <v>43761</v>
      </c>
      <c r="H579">
        <v>51</v>
      </c>
      <c r="I579">
        <v>8.3000000000000007</v>
      </c>
      <c r="J579" t="str">
        <f t="shared" ref="J579:J585" si="49">IFERROR(LEFT($K579,FIND("/",$K579,1)-1),K579)</f>
        <v>English</v>
      </c>
      <c r="K579" t="s">
        <v>17</v>
      </c>
    </row>
    <row r="580" spans="1:11" x14ac:dyDescent="0.3">
      <c r="A580" s="2" t="s">
        <v>739</v>
      </c>
      <c r="B580" t="s">
        <v>420</v>
      </c>
      <c r="C580" t="str">
        <f t="shared" si="45"/>
        <v>May</v>
      </c>
      <c r="D580">
        <f t="shared" si="46"/>
        <v>2020</v>
      </c>
      <c r="E580">
        <f t="shared" si="47"/>
        <v>20</v>
      </c>
      <c r="F580" s="7">
        <f t="shared" si="48"/>
        <v>43971</v>
      </c>
      <c r="G580" s="1">
        <v>43971</v>
      </c>
      <c r="H580">
        <v>85</v>
      </c>
      <c r="I580">
        <v>8.4</v>
      </c>
      <c r="J580" t="str">
        <f t="shared" si="49"/>
        <v>English</v>
      </c>
      <c r="K580" t="s">
        <v>17</v>
      </c>
    </row>
    <row r="581" spans="1:11" x14ac:dyDescent="0.3">
      <c r="A581" s="2" t="s">
        <v>740</v>
      </c>
      <c r="B581" t="s">
        <v>420</v>
      </c>
      <c r="C581" t="str">
        <f t="shared" si="45"/>
        <v>Dec</v>
      </c>
      <c r="D581">
        <f t="shared" si="46"/>
        <v>2018</v>
      </c>
      <c r="E581">
        <f t="shared" si="47"/>
        <v>31</v>
      </c>
      <c r="F581" s="7">
        <f t="shared" si="48"/>
        <v>43465</v>
      </c>
      <c r="G581" s="1">
        <v>43465</v>
      </c>
      <c r="H581">
        <v>125</v>
      </c>
      <c r="I581">
        <v>8.4</v>
      </c>
      <c r="J581" t="str">
        <f t="shared" si="49"/>
        <v>English</v>
      </c>
      <c r="K581" t="s">
        <v>17</v>
      </c>
    </row>
    <row r="582" spans="1:11" x14ac:dyDescent="0.3">
      <c r="A582" s="2" t="s">
        <v>741</v>
      </c>
      <c r="B582" t="s">
        <v>7</v>
      </c>
      <c r="C582" t="str">
        <f t="shared" si="45"/>
        <v>Oct</v>
      </c>
      <c r="D582">
        <f t="shared" si="46"/>
        <v>2015</v>
      </c>
      <c r="E582">
        <f t="shared" si="47"/>
        <v>9</v>
      </c>
      <c r="F582" s="7">
        <f t="shared" si="48"/>
        <v>42286</v>
      </c>
      <c r="G582" s="1">
        <v>42286</v>
      </c>
      <c r="H582">
        <v>91</v>
      </c>
      <c r="I582">
        <v>8.4</v>
      </c>
      <c r="J582" t="str">
        <f t="shared" si="49"/>
        <v>English</v>
      </c>
      <c r="K582" t="s">
        <v>98</v>
      </c>
    </row>
    <row r="583" spans="1:11" x14ac:dyDescent="0.3">
      <c r="A583" s="2" t="s">
        <v>742</v>
      </c>
      <c r="B583" t="s">
        <v>281</v>
      </c>
      <c r="C583" t="str">
        <f t="shared" si="45"/>
        <v>Dec</v>
      </c>
      <c r="D583">
        <f t="shared" si="46"/>
        <v>2018</v>
      </c>
      <c r="E583">
        <f t="shared" si="47"/>
        <v>16</v>
      </c>
      <c r="F583" s="7">
        <f t="shared" si="48"/>
        <v>43450</v>
      </c>
      <c r="G583" s="1">
        <v>43450</v>
      </c>
      <c r="H583">
        <v>153</v>
      </c>
      <c r="I583">
        <v>8.5</v>
      </c>
      <c r="J583" t="str">
        <f t="shared" si="49"/>
        <v>English</v>
      </c>
      <c r="K583" t="s">
        <v>17</v>
      </c>
    </row>
    <row r="584" spans="1:11" x14ac:dyDescent="0.3">
      <c r="A584" s="2" t="s">
        <v>743</v>
      </c>
      <c r="B584" t="s">
        <v>7</v>
      </c>
      <c r="C584" t="str">
        <f t="shared" si="45"/>
        <v>Dec</v>
      </c>
      <c r="D584">
        <f t="shared" si="46"/>
        <v>2020</v>
      </c>
      <c r="E584">
        <f t="shared" si="47"/>
        <v>8</v>
      </c>
      <c r="F584" s="7">
        <f t="shared" si="48"/>
        <v>44173</v>
      </c>
      <c r="G584" s="1">
        <v>44173</v>
      </c>
      <c r="H584">
        <v>89</v>
      </c>
      <c r="I584">
        <v>8.6</v>
      </c>
      <c r="J584" t="str">
        <f t="shared" si="49"/>
        <v>Portuguese</v>
      </c>
      <c r="K584" t="s">
        <v>42</v>
      </c>
    </row>
    <row r="585" spans="1:11" x14ac:dyDescent="0.3">
      <c r="A585" s="2" t="s">
        <v>744</v>
      </c>
      <c r="B585" t="s">
        <v>7</v>
      </c>
      <c r="C585" t="str">
        <f t="shared" si="45"/>
        <v>Oct</v>
      </c>
      <c r="D585">
        <f t="shared" si="46"/>
        <v>2020</v>
      </c>
      <c r="E585">
        <f t="shared" si="47"/>
        <v>4</v>
      </c>
      <c r="F585" s="7">
        <f t="shared" si="48"/>
        <v>44108</v>
      </c>
      <c r="G585" s="1">
        <v>44108</v>
      </c>
      <c r="H585">
        <v>83</v>
      </c>
      <c r="I585">
        <v>9</v>
      </c>
      <c r="J585" t="str">
        <f t="shared" si="49"/>
        <v>English</v>
      </c>
      <c r="K585" t="s">
        <v>17</v>
      </c>
    </row>
  </sheetData>
  <autoFilter ref="A1:O585" xr:uid="{FE6377B7-855A-4883-961B-E8221F90950D}"/>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E0C6-1E41-4A6D-90E6-C334DBCF71D2}">
  <dimension ref="A1"/>
  <sheetViews>
    <sheetView workbookViewId="0"/>
  </sheetViews>
  <sheetFormatPr defaultRowHeight="16.5" x14ac:dyDescent="0.3"/>
  <sheetData>
    <row r="1" spans="1:1" x14ac:dyDescent="0.3">
      <c r="A1">
        <f>COUNTA(NetflixOriginals!A2:A585)</f>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top 10 movie </vt:lpstr>
      <vt:lpstr>genure </vt:lpstr>
      <vt:lpstr>top languages </vt:lpstr>
      <vt:lpstr>year </vt:lpstr>
      <vt:lpstr>month</vt:lpstr>
      <vt:lpstr>NetflixOriginals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yadav</dc:creator>
  <cp:lastModifiedBy>Aman yadav</cp:lastModifiedBy>
  <cp:lastPrinted>2024-10-10T07:01:52Z</cp:lastPrinted>
  <dcterms:created xsi:type="dcterms:W3CDTF">2024-10-10T05:25:49Z</dcterms:created>
  <dcterms:modified xsi:type="dcterms:W3CDTF">2025-06-03T08:57:40Z</dcterms:modified>
</cp:coreProperties>
</file>