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https://pepsico-my.sharepoint.com/personal/divyanshu_sharma_pepsico_com/Documents/MMM/Experiments/simulator_back/nbs/test_data/"/>
    </mc:Choice>
  </mc:AlternateContent>
  <xr:revisionPtr revIDLastSave="699" documentId="8_{CBDAD21F-D4AB-40E8-8FB5-4D81C2C347C7}" xr6:coauthVersionLast="46" xr6:coauthVersionMax="46" xr10:uidLastSave="{089E38B2-BAA7-4722-86C0-0DACAF4B6C47}"/>
  <bookViews>
    <workbookView xWindow="-19310" yWindow="-110" windowWidth="19420" windowHeight="11020" xr2:uid="{00000000-000D-0000-FFFF-FFFF00000000}"/>
  </bookViews>
  <sheets>
    <sheet name="Input Validation" sheetId="12" r:id="rId1"/>
    <sheet name="media_records" sheetId="6" r:id="rId2"/>
    <sheet name="simulation_media_inputs" sheetId="7" state="hidden" r:id="rId3"/>
    <sheet name="simulation_media_details" sheetId="10" r:id="rId4"/>
    <sheet name="distribution_records" sheetId="4" r:id="rId5"/>
    <sheet name="simulation_execution_details" sheetId="11" r:id="rId6"/>
  </sheets>
  <definedNames>
    <definedName name="_xlnm._FilterDatabase" localSheetId="4" hidden="1">distribution_records!$A$1:$V$49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48" i="11" l="1"/>
  <c r="R47" i="11"/>
  <c r="R46" i="11"/>
  <c r="R45" i="11"/>
  <c r="R44" i="11"/>
  <c r="R43" i="11"/>
  <c r="R42" i="11"/>
  <c r="R41" i="11"/>
  <c r="R40" i="11"/>
  <c r="R39" i="11"/>
  <c r="R38" i="11"/>
  <c r="R37" i="11"/>
  <c r="R36" i="11"/>
  <c r="R35" i="11"/>
  <c r="R34" i="11"/>
  <c r="R33" i="11"/>
  <c r="R32" i="11"/>
  <c r="R31" i="11"/>
  <c r="R30" i="11"/>
  <c r="R29" i="11"/>
  <c r="R28" i="11"/>
  <c r="R27" i="11"/>
  <c r="R26" i="11"/>
  <c r="R25" i="11"/>
  <c r="R24" i="11"/>
  <c r="R23" i="11"/>
  <c r="R22" i="11"/>
  <c r="R21" i="11"/>
  <c r="R20" i="11"/>
  <c r="R19" i="11"/>
  <c r="R18" i="11"/>
  <c r="R17" i="11"/>
  <c r="R16" i="11"/>
  <c r="R15" i="11"/>
  <c r="R14" i="11"/>
  <c r="R13" i="11"/>
  <c r="R12" i="11"/>
  <c r="R11" i="11"/>
  <c r="R10" i="11"/>
  <c r="R9" i="11"/>
  <c r="R8" i="11"/>
  <c r="R7" i="11"/>
  <c r="R6" i="11"/>
  <c r="R5" i="11"/>
  <c r="R4" i="11"/>
  <c r="R3" i="11"/>
  <c r="R2" i="11"/>
  <c r="U27" i="10"/>
  <c r="W27" i="10" s="1"/>
  <c r="X27" i="10" s="1"/>
  <c r="U26" i="10"/>
  <c r="W26" i="10" s="1"/>
  <c r="X26" i="10" s="1"/>
  <c r="U25" i="10"/>
  <c r="W25" i="10" s="1"/>
  <c r="X25" i="10" s="1"/>
  <c r="U24" i="10"/>
  <c r="W24" i="10" s="1"/>
  <c r="X24" i="10" s="1"/>
  <c r="U23" i="10"/>
  <c r="W23" i="10" s="1"/>
  <c r="X23" i="10" s="1"/>
  <c r="U22" i="10"/>
  <c r="W22" i="10" s="1"/>
  <c r="X22" i="10" s="1"/>
  <c r="W21" i="10"/>
  <c r="X21" i="10" s="1"/>
  <c r="U20" i="10"/>
  <c r="W20" i="10" s="1"/>
  <c r="X20" i="10" s="1"/>
  <c r="U19" i="10"/>
  <c r="W19" i="10" s="1"/>
  <c r="X19" i="10" s="1"/>
  <c r="W18" i="10"/>
  <c r="X18" i="10" s="1"/>
  <c r="U18" i="10"/>
  <c r="U17" i="10"/>
  <c r="W17" i="10" s="1"/>
  <c r="X17" i="10" s="1"/>
  <c r="W16" i="10"/>
  <c r="X16" i="10" s="1"/>
  <c r="W15" i="10"/>
  <c r="X15" i="10" s="1"/>
  <c r="U15" i="10"/>
  <c r="U14" i="10"/>
  <c r="W14" i="10" s="1"/>
  <c r="X14" i="10" s="1"/>
  <c r="U13" i="10"/>
  <c r="W13" i="10" s="1"/>
  <c r="X13" i="10" s="1"/>
  <c r="U12" i="10"/>
  <c r="W12" i="10" s="1"/>
  <c r="X12" i="10" s="1"/>
  <c r="U11" i="10"/>
  <c r="W11" i="10" s="1"/>
  <c r="X11" i="10" s="1"/>
  <c r="U10" i="10"/>
  <c r="W10" i="10" s="1"/>
  <c r="X10" i="10" s="1"/>
  <c r="U9" i="10"/>
  <c r="W9" i="10" s="1"/>
  <c r="X9" i="10" s="1"/>
  <c r="U8" i="10"/>
  <c r="W8" i="10" s="1"/>
  <c r="X8" i="10" s="1"/>
  <c r="U7" i="10"/>
  <c r="W7" i="10" s="1"/>
  <c r="X7" i="10" s="1"/>
  <c r="U6" i="10"/>
  <c r="W6" i="10" s="1"/>
  <c r="X6" i="10" s="1"/>
  <c r="U5" i="10"/>
  <c r="W5" i="10" s="1"/>
  <c r="X5" i="10" s="1"/>
  <c r="U4" i="10"/>
  <c r="W4" i="10" s="1"/>
  <c r="X4" i="10" s="1"/>
  <c r="U3" i="10"/>
  <c r="W3" i="10" s="1"/>
  <c r="X3" i="10" s="1"/>
  <c r="U2" i="10"/>
  <c r="W2" i="10" s="1"/>
  <c r="X2" i="10" s="1"/>
  <c r="U16" i="6"/>
  <c r="V16" i="6" s="1"/>
  <c r="U17" i="6"/>
  <c r="V17" i="6" s="1"/>
  <c r="U18" i="6"/>
  <c r="V18" i="6"/>
  <c r="U19" i="6"/>
  <c r="V19" i="6"/>
  <c r="U20" i="6"/>
  <c r="V20" i="6" s="1"/>
  <c r="U21" i="6"/>
  <c r="V21" i="6" s="1"/>
  <c r="U22" i="6"/>
  <c r="V22" i="6"/>
  <c r="U23" i="6"/>
  <c r="V23" i="6"/>
  <c r="U24" i="6"/>
  <c r="V24" i="6" s="1"/>
  <c r="U25" i="6"/>
  <c r="V25" i="6" s="1"/>
  <c r="U26" i="6"/>
  <c r="V26" i="6"/>
  <c r="U27" i="6"/>
  <c r="V27" i="6"/>
  <c r="S17" i="6"/>
  <c r="S18" i="6"/>
  <c r="S19" i="6"/>
  <c r="S20" i="6"/>
  <c r="S22" i="6"/>
  <c r="S23" i="6"/>
  <c r="S24" i="6"/>
  <c r="S25" i="6"/>
  <c r="S26" i="6"/>
  <c r="S27" i="6"/>
  <c r="S3" i="6" l="1"/>
  <c r="U3" i="6" s="1"/>
  <c r="V3" i="6" s="1"/>
  <c r="S4" i="6"/>
  <c r="U4" i="6" s="1"/>
  <c r="V4" i="6" s="1"/>
  <c r="S5" i="6"/>
  <c r="U5" i="6" s="1"/>
  <c r="V5" i="6" s="1"/>
  <c r="S6" i="6"/>
  <c r="U6" i="6" s="1"/>
  <c r="V6" i="6" s="1"/>
  <c r="S7" i="6"/>
  <c r="U7" i="6" s="1"/>
  <c r="V7" i="6" s="1"/>
  <c r="S8" i="6"/>
  <c r="U8" i="6" s="1"/>
  <c r="V8" i="6" s="1"/>
  <c r="S9" i="6"/>
  <c r="U9" i="6" s="1"/>
  <c r="V9" i="6" s="1"/>
  <c r="S10" i="6"/>
  <c r="U10" i="6" s="1"/>
  <c r="V10" i="6" s="1"/>
  <c r="S11" i="6"/>
  <c r="U11" i="6" s="1"/>
  <c r="V11" i="6" s="1"/>
  <c r="S12" i="6"/>
  <c r="U12" i="6" s="1"/>
  <c r="V12" i="6" s="1"/>
  <c r="S13" i="6"/>
  <c r="U13" i="6" s="1"/>
  <c r="V13" i="6" s="1"/>
  <c r="S14" i="6"/>
  <c r="U14" i="6" s="1"/>
  <c r="V14" i="6" s="1"/>
  <c r="S15" i="6"/>
  <c r="U15" i="6" s="1"/>
  <c r="V15" i="6" s="1"/>
  <c r="S2" i="6"/>
  <c r="U2" i="6" s="1"/>
  <c r="V2" i="6" s="1"/>
  <c r="P3" i="4" l="1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2" i="4"/>
</calcChain>
</file>

<file path=xl/sharedStrings.xml><?xml version="1.0" encoding="utf-8"?>
<sst xmlns="http://schemas.openxmlformats.org/spreadsheetml/2006/main" count="1770" uniqueCount="138">
  <si>
    <t>1_unit_metric_quantity</t>
  </si>
  <si>
    <t>Entertainment</t>
  </si>
  <si>
    <t>grp</t>
  </si>
  <si>
    <t>Sports Bein</t>
  </si>
  <si>
    <t>Movies &amp; Series</t>
  </si>
  <si>
    <t>anghami.com</t>
  </si>
  <si>
    <t>Facebook</t>
  </si>
  <si>
    <t>Instagram</t>
  </si>
  <si>
    <t>Programmatic</t>
  </si>
  <si>
    <t>ResolutionMedia</t>
  </si>
  <si>
    <t>Snapchat</t>
  </si>
  <si>
    <t>Youtube</t>
  </si>
  <si>
    <t>TikTok</t>
  </si>
  <si>
    <t>channel</t>
  </si>
  <si>
    <t>brand</t>
  </si>
  <si>
    <t>category</t>
  </si>
  <si>
    <t>MAT May 2021</t>
  </si>
  <si>
    <t>CY 2020</t>
  </si>
  <si>
    <t>Supermarket</t>
  </si>
  <si>
    <t>Self Service</t>
  </si>
  <si>
    <t>Eateries</t>
  </si>
  <si>
    <t>Traditional Trade</t>
  </si>
  <si>
    <t>CAN 240ML</t>
  </si>
  <si>
    <t>CAN 245ML</t>
  </si>
  <si>
    <t>CAN 250ML</t>
  </si>
  <si>
    <t>CAN 320ML</t>
  </si>
  <si>
    <t>CAN 325ML</t>
  </si>
  <si>
    <t>CAN 330ML</t>
  </si>
  <si>
    <t>CAN 355ML</t>
  </si>
  <si>
    <t>CAN 360ML</t>
  </si>
  <si>
    <t>MSPET  1L</t>
  </si>
  <si>
    <t>MSPET  2.2L</t>
  </si>
  <si>
    <t>MSPET  2.25L</t>
  </si>
  <si>
    <t>WD</t>
  </si>
  <si>
    <t>TDP</t>
  </si>
  <si>
    <t>FSS</t>
  </si>
  <si>
    <t>country</t>
  </si>
  <si>
    <t>current_metrics_time</t>
  </si>
  <si>
    <t>current_volume_time</t>
  </si>
  <si>
    <t>analysis_period</t>
  </si>
  <si>
    <t>currency</t>
  </si>
  <si>
    <t>volume_unit</t>
  </si>
  <si>
    <t>pack_name</t>
  </si>
  <si>
    <t>current_volume</t>
  </si>
  <si>
    <t>price_elasticity</t>
  </si>
  <si>
    <t>current_price_per_volume</t>
  </si>
  <si>
    <t>current_price_per_pack</t>
  </si>
  <si>
    <t>current_volume_per_pack</t>
  </si>
  <si>
    <t>distribution_type</t>
  </si>
  <si>
    <t>current_distribution</t>
  </si>
  <si>
    <t>distribution_elasticity</t>
  </si>
  <si>
    <t>trade_elasticity</t>
  </si>
  <si>
    <t>KSA</t>
  </si>
  <si>
    <t>Jan 2018 to May 2021</t>
  </si>
  <si>
    <t>Beverage</t>
  </si>
  <si>
    <t>Pepsi</t>
  </si>
  <si>
    <t>SAR</t>
  </si>
  <si>
    <t>8Oz case</t>
  </si>
  <si>
    <t>Total</t>
  </si>
  <si>
    <t>current_trade</t>
  </si>
  <si>
    <t>id</t>
  </si>
  <si>
    <t>year</t>
  </si>
  <si>
    <t>timeline</t>
  </si>
  <si>
    <t>media_type</t>
  </si>
  <si>
    <t>genre_platform</t>
  </si>
  <si>
    <t>current_spends</t>
  </si>
  <si>
    <t>current_metric_value</t>
  </si>
  <si>
    <t>current_impressions</t>
  </si>
  <si>
    <t>current_revenue</t>
  </si>
  <si>
    <t>current_ROI</t>
  </si>
  <si>
    <t>input_weekly_grp</t>
  </si>
  <si>
    <t>input_WOA</t>
  </si>
  <si>
    <t>input_spends</t>
  </si>
  <si>
    <t>metric_type</t>
  </si>
  <si>
    <t>spends_divisor</t>
  </si>
  <si>
    <t>Beverages</t>
  </si>
  <si>
    <t>TV</t>
  </si>
  <si>
    <t>usd</t>
  </si>
  <si>
    <t>Sports Non-Bein</t>
  </si>
  <si>
    <t>Digital</t>
  </si>
  <si>
    <t>Completed Views</t>
  </si>
  <si>
    <t>Resolution Media</t>
  </si>
  <si>
    <t>YouTube</t>
  </si>
  <si>
    <t>current_effectiveness_per_unit</t>
  </si>
  <si>
    <t>current_cost_per_unit</t>
  </si>
  <si>
    <t>input_cost_per_unit</t>
  </si>
  <si>
    <t>ideal_operating_point</t>
  </si>
  <si>
    <t>7UP</t>
  </si>
  <si>
    <t>DMS Network</t>
  </si>
  <si>
    <t>Twitter/ Twitch</t>
  </si>
  <si>
    <t>simulation_id</t>
  </si>
  <si>
    <t>scenario_spends</t>
  </si>
  <si>
    <t>scenario_metric_value</t>
  </si>
  <si>
    <t>scenario_volume</t>
  </si>
  <si>
    <t>scenario_revenue</t>
  </si>
  <si>
    <t>scenario_ROI</t>
  </si>
  <si>
    <t>scenario_cost_per_unit</t>
  </si>
  <si>
    <t>recommendation_spends</t>
  </si>
  <si>
    <t>recommendation_metric_value</t>
  </si>
  <si>
    <t>recommendation_volume</t>
  </si>
  <si>
    <t>recommendation_revenue</t>
  </si>
  <si>
    <t>recommendation_ROI</t>
  </si>
  <si>
    <t>recommendation_cost_per_unit</t>
  </si>
  <si>
    <t>simulation_name</t>
  </si>
  <si>
    <t>recommendation_price_per_pack</t>
  </si>
  <si>
    <t>recommendation_distribution</t>
  </si>
  <si>
    <t>recommendation_trade</t>
  </si>
  <si>
    <t>scenario_price_per_pack</t>
  </si>
  <si>
    <t>scenario_distribution</t>
  </si>
  <si>
    <t>scenario_trade</t>
  </si>
  <si>
    <t>Column Name</t>
  </si>
  <si>
    <t>Data Type</t>
  </si>
  <si>
    <t>Min</t>
  </si>
  <si>
    <t>Max</t>
  </si>
  <si>
    <t>Comment</t>
  </si>
  <si>
    <t>recommendation_volume_per_pack</t>
  </si>
  <si>
    <t>scenario_volume_per_pack</t>
  </si>
  <si>
    <t>recommendation_price_per_pack_volume</t>
  </si>
  <si>
    <t>recommendation_distribution_volume</t>
  </si>
  <si>
    <t>recommendation_trade_volume</t>
  </si>
  <si>
    <t>recommendation_volume_per_pack_volume</t>
  </si>
  <si>
    <t>scenario_price_per_pack_volume</t>
  </si>
  <si>
    <t>scenario_distribution_volume</t>
  </si>
  <si>
    <t>scenario_trade_volume</t>
  </si>
  <si>
    <t>scenario_volume_per_pack_volume</t>
  </si>
  <si>
    <t>Table Name</t>
  </si>
  <si>
    <t>input_woa</t>
  </si>
  <si>
    <t>media_records</t>
  </si>
  <si>
    <t>distribution_records</t>
  </si>
  <si>
    <t>input_trade</t>
  </si>
  <si>
    <t>simulation</t>
  </si>
  <si>
    <t>growth_ambition</t>
  </si>
  <si>
    <t>simulation_media_details</t>
  </si>
  <si>
    <t>simulation_execution_details</t>
  </si>
  <si>
    <t>float</t>
  </si>
  <si>
    <t>&gt;0</t>
  </si>
  <si>
    <t>NA for Total</t>
  </si>
  <si>
    <t>NA for Pack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</si>
</sst>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"/>
    <numFmt numFmtId="165" formatCode="0.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17" fontId="0" fillId="0" borderId="0" xfId="0" applyNumberFormat="1"/>
    <xf numFmtId="3" fontId="0" fillId="0" borderId="0" xfId="0" applyNumberFormat="1"/>
    <xf numFmtId="164" fontId="0" fillId="0" borderId="0" xfId="0" applyNumberFormat="1"/>
    <xf numFmtId="2" fontId="0" fillId="0" borderId="0" xfId="0" applyNumberFormat="1"/>
    <xf numFmtId="164" fontId="0" fillId="0" borderId="0" xfId="1" applyNumberFormat="1" applyFont="1"/>
    <xf numFmtId="0" fontId="0" fillId="2" borderId="0" xfId="0" applyFill="1"/>
    <xf numFmtId="165" fontId="0" fillId="0" borderId="0" xfId="1" applyNumberFormat="1" applyFont="1"/>
    <xf numFmtId="165" fontId="0" fillId="0" borderId="0" xfId="0" applyNumberFormat="1"/>
    <xf numFmtId="0" fontId="0" fillId="0" borderId="0" xfId="0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7C7BA-5362-4124-9BA0-B4F935238247}">
  <dimension ref="A1:F13"/>
  <sheetViews>
    <sheetView tabSelected="1" workbookViewId="0">
      <selection sqref="A1:F13"/>
    </sheetView>
  </sheetViews>
  <sheetFormatPr defaultRowHeight="14.5" x14ac:dyDescent="0.35"/>
  <cols>
    <col min="1" max="1" width="25.453125" bestFit="1" customWidth="1"/>
    <col min="2" max="2" width="23.90625" bestFit="1" customWidth="1"/>
    <col min="3" max="3" width="9.1796875" bestFit="1" customWidth="1"/>
    <col min="4" max="4" width="4.08984375" bestFit="1" customWidth="1"/>
    <col min="5" max="5" width="4.453125" bestFit="1" customWidth="1"/>
    <col min="6" max="6" width="9" bestFit="1" customWidth="1"/>
  </cols>
  <sheetData>
    <row r="1" spans="1:6" s="9" customFormat="1" x14ac:dyDescent="0.35">
      <c r="A1" s="9" t="s">
        <v>125</v>
      </c>
      <c r="B1" s="9" t="s">
        <v>110</v>
      </c>
      <c r="C1" s="9" t="s">
        <v>111</v>
      </c>
      <c r="D1" s="9" t="s">
        <v>112</v>
      </c>
      <c r="E1" s="9" t="s">
        <v>113</v>
      </c>
      <c r="F1" s="9" t="s">
        <v>114</v>
      </c>
    </row>
    <row r="2" spans="1:6" x14ac:dyDescent="0.35">
      <c r="A2" t="s">
        <v>130</v>
      </c>
      <c r="B2" t="s">
        <v>131</v>
      </c>
      <c r="C2" t="s">
        <v>134</v>
      </c>
      <c r="D2">
        <v>0</v>
      </c>
      <c r="E2">
        <v>100</v>
      </c>
    </row>
    <row r="3" spans="1:6" x14ac:dyDescent="0.35">
      <c r="A3" t="s">
        <v>127</v>
      </c>
      <c r="B3" t="s">
        <v>85</v>
      </c>
      <c r="C3" t="s">
        <v>134</v>
      </c>
      <c r="D3" t="s">
        <v>135</v>
      </c>
    </row>
    <row r="4" spans="1:6" x14ac:dyDescent="0.35">
      <c r="A4" t="s">
        <v>127</v>
      </c>
      <c r="B4" t="s">
        <v>70</v>
      </c>
      <c r="C4" t="s">
        <v>134</v>
      </c>
      <c r="D4" t="s">
        <v>135</v>
      </c>
    </row>
    <row r="5" spans="1:6" x14ac:dyDescent="0.35">
      <c r="A5" t="s">
        <v>127</v>
      </c>
      <c r="B5" t="s">
        <v>126</v>
      </c>
      <c r="C5" t="s">
        <v>134</v>
      </c>
      <c r="D5">
        <v>1</v>
      </c>
      <c r="E5">
        <v>52</v>
      </c>
    </row>
    <row r="6" spans="1:6" x14ac:dyDescent="0.35">
      <c r="A6" t="s">
        <v>127</v>
      </c>
      <c r="B6" t="s">
        <v>72</v>
      </c>
      <c r="C6" t="s">
        <v>134</v>
      </c>
      <c r="D6" t="s">
        <v>135</v>
      </c>
    </row>
    <row r="7" spans="1:6" x14ac:dyDescent="0.35">
      <c r="A7" t="s">
        <v>128</v>
      </c>
      <c r="B7" t="s">
        <v>129</v>
      </c>
      <c r="C7" t="s">
        <v>134</v>
      </c>
      <c r="D7">
        <v>0</v>
      </c>
      <c r="E7">
        <v>100</v>
      </c>
    </row>
    <row r="8" spans="1:6" x14ac:dyDescent="0.35">
      <c r="A8" t="s">
        <v>132</v>
      </c>
      <c r="B8" t="s">
        <v>91</v>
      </c>
      <c r="C8" t="s">
        <v>134</v>
      </c>
      <c r="D8">
        <v>0</v>
      </c>
      <c r="F8" t="s">
        <v>136</v>
      </c>
    </row>
    <row r="9" spans="1:6" x14ac:dyDescent="0.35">
      <c r="A9" t="s">
        <v>132</v>
      </c>
      <c r="B9" t="s">
        <v>92</v>
      </c>
      <c r="C9" t="s">
        <v>134</v>
      </c>
      <c r="D9">
        <v>0</v>
      </c>
      <c r="F9" t="s">
        <v>136</v>
      </c>
    </row>
    <row r="10" spans="1:6" x14ac:dyDescent="0.35">
      <c r="A10" t="s">
        <v>133</v>
      </c>
      <c r="B10" t="s">
        <v>107</v>
      </c>
      <c r="C10" t="s">
        <v>134</v>
      </c>
      <c r="D10">
        <v>0</v>
      </c>
      <c r="F10" t="s">
        <v>136</v>
      </c>
    </row>
    <row r="11" spans="1:6" x14ac:dyDescent="0.35">
      <c r="A11" t="s">
        <v>133</v>
      </c>
      <c r="B11" t="s">
        <v>108</v>
      </c>
      <c r="C11" t="s">
        <v>134</v>
      </c>
      <c r="D11">
        <v>0</v>
      </c>
      <c r="F11" t="s">
        <v>136</v>
      </c>
    </row>
    <row r="12" spans="1:6" x14ac:dyDescent="0.35">
      <c r="A12" t="s">
        <v>133</v>
      </c>
      <c r="B12" t="s">
        <v>109</v>
      </c>
      <c r="C12" t="s">
        <v>134</v>
      </c>
      <c r="D12">
        <v>0</v>
      </c>
      <c r="F12" t="s">
        <v>137</v>
      </c>
    </row>
    <row r="13" spans="1:6" x14ac:dyDescent="0.35">
      <c r="A13" t="s">
        <v>133</v>
      </c>
      <c r="B13" t="s">
        <v>116</v>
      </c>
      <c r="C13" t="s">
        <v>134</v>
      </c>
      <c r="D13">
        <v>0</v>
      </c>
      <c r="F13" t="s">
        <v>136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6B6E-6B4B-405A-8092-4463A1E9920A}">
  <dimension ref="A1:AB27"/>
  <sheetViews>
    <sheetView topLeftCell="L1" workbookViewId="0">
      <selection activeCell="Y1" sqref="Y1:AB1"/>
    </sheetView>
  </sheetViews>
  <sheetFormatPr defaultRowHeight="14.5" x14ac:dyDescent="0.35"/>
  <cols>
    <col min="14" max="14" width="13.90625" bestFit="1" customWidth="1"/>
    <col min="15" max="15" width="18.81640625" bestFit="1" customWidth="1"/>
  </cols>
  <sheetData>
    <row r="1" spans="1:28" x14ac:dyDescent="0.35">
      <c r="A1" t="s">
        <v>60</v>
      </c>
      <c r="B1" t="s">
        <v>36</v>
      </c>
      <c r="C1" t="s">
        <v>61</v>
      </c>
      <c r="D1" t="s">
        <v>62</v>
      </c>
      <c r="E1" t="s">
        <v>39</v>
      </c>
      <c r="F1" t="s">
        <v>15</v>
      </c>
      <c r="G1" t="s">
        <v>14</v>
      </c>
      <c r="H1" t="s">
        <v>63</v>
      </c>
      <c r="I1" t="s">
        <v>64</v>
      </c>
      <c r="J1" t="s">
        <v>73</v>
      </c>
      <c r="K1" t="s">
        <v>40</v>
      </c>
      <c r="L1" t="s">
        <v>74</v>
      </c>
      <c r="M1" t="s">
        <v>0</v>
      </c>
      <c r="N1" t="s">
        <v>41</v>
      </c>
      <c r="O1" t="s">
        <v>65</v>
      </c>
      <c r="P1" t="s">
        <v>66</v>
      </c>
      <c r="Q1" t="s">
        <v>83</v>
      </c>
      <c r="R1" t="s">
        <v>67</v>
      </c>
      <c r="S1" t="s">
        <v>43</v>
      </c>
      <c r="T1" t="s">
        <v>45</v>
      </c>
      <c r="U1" t="s">
        <v>68</v>
      </c>
      <c r="V1" t="s">
        <v>69</v>
      </c>
      <c r="W1" t="s">
        <v>84</v>
      </c>
      <c r="X1" t="s">
        <v>86</v>
      </c>
      <c r="Y1" s="6" t="s">
        <v>85</v>
      </c>
      <c r="Z1" s="6" t="s">
        <v>70</v>
      </c>
      <c r="AA1" s="6" t="s">
        <v>71</v>
      </c>
      <c r="AB1" s="6" t="s">
        <v>72</v>
      </c>
    </row>
    <row r="2" spans="1:28" x14ac:dyDescent="0.35">
      <c r="A2">
        <v>1</v>
      </c>
      <c r="B2" t="s">
        <v>52</v>
      </c>
      <c r="C2">
        <v>2021</v>
      </c>
      <c r="D2" t="s">
        <v>16</v>
      </c>
      <c r="E2" t="s">
        <v>53</v>
      </c>
      <c r="F2" t="s">
        <v>75</v>
      </c>
      <c r="G2" t="s">
        <v>55</v>
      </c>
      <c r="H2" t="s">
        <v>76</v>
      </c>
      <c r="I2" t="s">
        <v>58</v>
      </c>
      <c r="J2" t="s">
        <v>2</v>
      </c>
      <c r="K2" t="s">
        <v>77</v>
      </c>
      <c r="L2">
        <v>1000</v>
      </c>
      <c r="M2">
        <v>1</v>
      </c>
      <c r="N2" t="s">
        <v>57</v>
      </c>
      <c r="O2">
        <v>1960907</v>
      </c>
      <c r="P2">
        <v>3989</v>
      </c>
      <c r="Q2">
        <v>129</v>
      </c>
      <c r="S2">
        <f t="shared" ref="S2:S15" si="0">P2*(Q2/M2)</f>
        <v>514581</v>
      </c>
      <c r="T2">
        <v>9.1258206582755079</v>
      </c>
      <c r="U2">
        <f>S2*T2</f>
        <v>4695973.9201560691</v>
      </c>
      <c r="V2">
        <f>IFERROR(U2/O2,0)</f>
        <v>2.3947968568402627</v>
      </c>
      <c r="W2">
        <v>491</v>
      </c>
      <c r="X2">
        <v>250</v>
      </c>
      <c r="Z2">
        <v>472.6955653</v>
      </c>
      <c r="AA2">
        <v>50</v>
      </c>
    </row>
    <row r="3" spans="1:28" x14ac:dyDescent="0.35">
      <c r="A3">
        <v>2</v>
      </c>
      <c r="B3" t="s">
        <v>52</v>
      </c>
      <c r="C3">
        <v>2021</v>
      </c>
      <c r="D3" t="s">
        <v>16</v>
      </c>
      <c r="E3" t="s">
        <v>53</v>
      </c>
      <c r="F3" t="s">
        <v>75</v>
      </c>
      <c r="G3" t="s">
        <v>55</v>
      </c>
      <c r="H3" t="s">
        <v>76</v>
      </c>
      <c r="I3" t="s">
        <v>1</v>
      </c>
      <c r="J3" t="s">
        <v>2</v>
      </c>
      <c r="K3" t="s">
        <v>77</v>
      </c>
      <c r="L3">
        <v>1000</v>
      </c>
      <c r="M3">
        <v>1</v>
      </c>
      <c r="N3" t="s">
        <v>57</v>
      </c>
      <c r="O3">
        <v>860376</v>
      </c>
      <c r="P3">
        <v>1456</v>
      </c>
      <c r="Q3">
        <v>63</v>
      </c>
      <c r="S3">
        <f t="shared" si="0"/>
        <v>91728</v>
      </c>
      <c r="T3">
        <v>9.1258206582755079</v>
      </c>
      <c r="U3">
        <f t="shared" ref="U3:U15" si="1">S3*T3</f>
        <v>837093.27734229574</v>
      </c>
      <c r="V3">
        <f t="shared" ref="V3:V15" si="2">IFERROR(U3/O3,0)</f>
        <v>0.97293889804259504</v>
      </c>
      <c r="W3">
        <v>591</v>
      </c>
      <c r="Y3">
        <v>591</v>
      </c>
    </row>
    <row r="4" spans="1:28" x14ac:dyDescent="0.35">
      <c r="A4">
        <v>3</v>
      </c>
      <c r="B4" t="s">
        <v>52</v>
      </c>
      <c r="C4">
        <v>2021</v>
      </c>
      <c r="D4" t="s">
        <v>16</v>
      </c>
      <c r="E4" t="s">
        <v>53</v>
      </c>
      <c r="F4" t="s">
        <v>75</v>
      </c>
      <c r="G4" t="s">
        <v>55</v>
      </c>
      <c r="H4" t="s">
        <v>76</v>
      </c>
      <c r="I4" t="s">
        <v>3</v>
      </c>
      <c r="J4" t="s">
        <v>2</v>
      </c>
      <c r="K4" t="s">
        <v>77</v>
      </c>
      <c r="L4">
        <v>1000</v>
      </c>
      <c r="M4">
        <v>1</v>
      </c>
      <c r="N4" t="s">
        <v>57</v>
      </c>
      <c r="O4">
        <v>0</v>
      </c>
      <c r="P4">
        <v>0</v>
      </c>
      <c r="Q4">
        <v>71</v>
      </c>
      <c r="S4">
        <f t="shared" si="0"/>
        <v>0</v>
      </c>
      <c r="T4">
        <v>9.1258206582755079</v>
      </c>
      <c r="U4">
        <f t="shared" si="1"/>
        <v>0</v>
      </c>
      <c r="V4">
        <f t="shared" si="2"/>
        <v>0</v>
      </c>
      <c r="W4">
        <v>73</v>
      </c>
      <c r="Y4">
        <v>73</v>
      </c>
    </row>
    <row r="5" spans="1:28" x14ac:dyDescent="0.35">
      <c r="A5">
        <v>4</v>
      </c>
      <c r="B5" t="s">
        <v>52</v>
      </c>
      <c r="C5">
        <v>2021</v>
      </c>
      <c r="D5" t="s">
        <v>16</v>
      </c>
      <c r="E5" t="s">
        <v>53</v>
      </c>
      <c r="F5" t="s">
        <v>75</v>
      </c>
      <c r="G5" t="s">
        <v>55</v>
      </c>
      <c r="H5" t="s">
        <v>76</v>
      </c>
      <c r="I5" t="s">
        <v>78</v>
      </c>
      <c r="J5" t="s">
        <v>2</v>
      </c>
      <c r="K5" t="s">
        <v>77</v>
      </c>
      <c r="L5">
        <v>1000</v>
      </c>
      <c r="M5">
        <v>1</v>
      </c>
      <c r="N5" t="s">
        <v>57</v>
      </c>
      <c r="O5">
        <v>499090</v>
      </c>
      <c r="P5">
        <v>1332</v>
      </c>
      <c r="Q5">
        <v>195</v>
      </c>
      <c r="S5">
        <f t="shared" si="0"/>
        <v>259740</v>
      </c>
      <c r="T5">
        <v>9.1258206582755079</v>
      </c>
      <c r="U5">
        <f t="shared" si="1"/>
        <v>2370340.6577804806</v>
      </c>
      <c r="V5">
        <f t="shared" si="2"/>
        <v>4.7493250872197006</v>
      </c>
      <c r="W5">
        <v>375</v>
      </c>
      <c r="Y5">
        <v>375</v>
      </c>
    </row>
    <row r="6" spans="1:28" x14ac:dyDescent="0.35">
      <c r="A6">
        <v>5</v>
      </c>
      <c r="B6" t="s">
        <v>52</v>
      </c>
      <c r="C6">
        <v>2021</v>
      </c>
      <c r="D6" t="s">
        <v>16</v>
      </c>
      <c r="E6" t="s">
        <v>53</v>
      </c>
      <c r="F6" t="s">
        <v>75</v>
      </c>
      <c r="G6" t="s">
        <v>55</v>
      </c>
      <c r="H6" t="s">
        <v>76</v>
      </c>
      <c r="I6" t="s">
        <v>4</v>
      </c>
      <c r="J6" t="s">
        <v>2</v>
      </c>
      <c r="K6" t="s">
        <v>77</v>
      </c>
      <c r="L6">
        <v>1000</v>
      </c>
      <c r="M6">
        <v>1</v>
      </c>
      <c r="N6" t="s">
        <v>57</v>
      </c>
      <c r="O6">
        <v>601441</v>
      </c>
      <c r="P6">
        <v>1201</v>
      </c>
      <c r="Q6">
        <v>136</v>
      </c>
      <c r="S6">
        <f t="shared" si="0"/>
        <v>163336</v>
      </c>
      <c r="T6">
        <v>9.1258206582755079</v>
      </c>
      <c r="U6">
        <f t="shared" si="1"/>
        <v>1490575.0430400884</v>
      </c>
      <c r="V6">
        <f t="shared" si="2"/>
        <v>2.478339592811412</v>
      </c>
      <c r="W6">
        <v>501</v>
      </c>
      <c r="Y6">
        <v>501</v>
      </c>
    </row>
    <row r="7" spans="1:28" x14ac:dyDescent="0.35">
      <c r="A7">
        <v>7</v>
      </c>
      <c r="B7" t="s">
        <v>52</v>
      </c>
      <c r="C7">
        <v>2021</v>
      </c>
      <c r="D7" t="s">
        <v>16</v>
      </c>
      <c r="E7" t="s">
        <v>53</v>
      </c>
      <c r="F7" t="s">
        <v>75</v>
      </c>
      <c r="G7" t="s">
        <v>55</v>
      </c>
      <c r="H7" t="s">
        <v>79</v>
      </c>
      <c r="I7" t="s">
        <v>58</v>
      </c>
      <c r="J7" t="s">
        <v>80</v>
      </c>
      <c r="K7" t="s">
        <v>77</v>
      </c>
      <c r="L7">
        <v>1000</v>
      </c>
      <c r="M7">
        <v>1000</v>
      </c>
      <c r="N7" t="s">
        <v>57</v>
      </c>
      <c r="O7">
        <v>1999074.7166544483</v>
      </c>
      <c r="P7">
        <v>78211701.342857137</v>
      </c>
      <c r="Q7">
        <v>25</v>
      </c>
      <c r="S7">
        <f t="shared" si="0"/>
        <v>1955292.5335714286</v>
      </c>
      <c r="T7">
        <v>9.1258206582755079</v>
      </c>
      <c r="U7">
        <f t="shared" si="1"/>
        <v>17843648.995838001</v>
      </c>
      <c r="V7">
        <f t="shared" si="2"/>
        <v>8.925954016216183</v>
      </c>
      <c r="W7">
        <v>23</v>
      </c>
      <c r="AB7">
        <v>2450000</v>
      </c>
    </row>
    <row r="8" spans="1:28" x14ac:dyDescent="0.35">
      <c r="A8">
        <v>8</v>
      </c>
      <c r="B8" t="s">
        <v>52</v>
      </c>
      <c r="C8">
        <v>2021</v>
      </c>
      <c r="D8" t="s">
        <v>16</v>
      </c>
      <c r="E8" t="s">
        <v>53</v>
      </c>
      <c r="F8" t="s">
        <v>75</v>
      </c>
      <c r="G8" t="s">
        <v>55</v>
      </c>
      <c r="H8" t="s">
        <v>79</v>
      </c>
      <c r="I8" t="s">
        <v>5</v>
      </c>
      <c r="J8" t="s">
        <v>80</v>
      </c>
      <c r="K8" t="s">
        <v>77</v>
      </c>
      <c r="L8">
        <v>1000</v>
      </c>
      <c r="M8">
        <v>1000</v>
      </c>
      <c r="N8" t="s">
        <v>57</v>
      </c>
      <c r="O8">
        <v>0</v>
      </c>
      <c r="P8">
        <v>0</v>
      </c>
      <c r="Q8">
        <v>72</v>
      </c>
      <c r="S8">
        <f t="shared" si="0"/>
        <v>0</v>
      </c>
      <c r="T8">
        <v>9.1258206582755079</v>
      </c>
      <c r="U8">
        <f t="shared" si="1"/>
        <v>0</v>
      </c>
      <c r="V8">
        <f t="shared" si="2"/>
        <v>0</v>
      </c>
      <c r="W8">
        <v>254</v>
      </c>
      <c r="Y8">
        <v>254</v>
      </c>
    </row>
    <row r="9" spans="1:28" x14ac:dyDescent="0.35">
      <c r="A9">
        <v>9</v>
      </c>
      <c r="B9" t="s">
        <v>52</v>
      </c>
      <c r="C9">
        <v>2021</v>
      </c>
      <c r="D9" t="s">
        <v>16</v>
      </c>
      <c r="E9" t="s">
        <v>53</v>
      </c>
      <c r="F9" t="s">
        <v>75</v>
      </c>
      <c r="G9" t="s">
        <v>55</v>
      </c>
      <c r="H9" t="s">
        <v>79</v>
      </c>
      <c r="I9" t="s">
        <v>6</v>
      </c>
      <c r="J9" t="s">
        <v>80</v>
      </c>
      <c r="K9" t="s">
        <v>77</v>
      </c>
      <c r="L9">
        <v>1000</v>
      </c>
      <c r="M9">
        <v>1000</v>
      </c>
      <c r="N9" t="s">
        <v>57</v>
      </c>
      <c r="O9">
        <v>296127</v>
      </c>
      <c r="P9">
        <v>4830586</v>
      </c>
      <c r="Q9">
        <v>16</v>
      </c>
      <c r="S9">
        <f t="shared" si="0"/>
        <v>77289.376000000004</v>
      </c>
      <c r="T9">
        <v>9.1258206582755079</v>
      </c>
      <c r="U9">
        <f t="shared" si="1"/>
        <v>705328.98416602332</v>
      </c>
      <c r="V9">
        <f t="shared" si="2"/>
        <v>2.3818462489608287</v>
      </c>
      <c r="W9">
        <v>61</v>
      </c>
      <c r="Y9">
        <v>61</v>
      </c>
    </row>
    <row r="10" spans="1:28" x14ac:dyDescent="0.35">
      <c r="A10">
        <v>10</v>
      </c>
      <c r="B10" t="s">
        <v>52</v>
      </c>
      <c r="C10">
        <v>2021</v>
      </c>
      <c r="D10" t="s">
        <v>16</v>
      </c>
      <c r="E10" t="s">
        <v>53</v>
      </c>
      <c r="F10" t="s">
        <v>75</v>
      </c>
      <c r="G10" t="s">
        <v>55</v>
      </c>
      <c r="H10" t="s">
        <v>79</v>
      </c>
      <c r="I10" t="s">
        <v>7</v>
      </c>
      <c r="J10" t="s">
        <v>80</v>
      </c>
      <c r="K10" t="s">
        <v>77</v>
      </c>
      <c r="L10">
        <v>1000</v>
      </c>
      <c r="M10">
        <v>1000</v>
      </c>
      <c r="N10" t="s">
        <v>57</v>
      </c>
      <c r="O10">
        <v>108441</v>
      </c>
      <c r="P10">
        <v>1004215</v>
      </c>
      <c r="Q10">
        <v>18</v>
      </c>
      <c r="S10">
        <f t="shared" si="0"/>
        <v>18075.87</v>
      </c>
      <c r="T10">
        <v>9.1258206582755079</v>
      </c>
      <c r="U10">
        <f t="shared" si="1"/>
        <v>164957.14786230249</v>
      </c>
      <c r="V10">
        <f t="shared" si="2"/>
        <v>1.5211695563698462</v>
      </c>
      <c r="W10">
        <v>108</v>
      </c>
      <c r="Y10">
        <v>108</v>
      </c>
    </row>
    <row r="11" spans="1:28" x14ac:dyDescent="0.35">
      <c r="A11">
        <v>11</v>
      </c>
      <c r="B11" t="s">
        <v>52</v>
      </c>
      <c r="C11">
        <v>2021</v>
      </c>
      <c r="D11" t="s">
        <v>16</v>
      </c>
      <c r="E11" t="s">
        <v>53</v>
      </c>
      <c r="F11" t="s">
        <v>75</v>
      </c>
      <c r="G11" t="s">
        <v>55</v>
      </c>
      <c r="H11" t="s">
        <v>79</v>
      </c>
      <c r="I11" t="s">
        <v>8</v>
      </c>
      <c r="J11" t="s">
        <v>80</v>
      </c>
      <c r="K11" t="s">
        <v>77</v>
      </c>
      <c r="L11">
        <v>1000</v>
      </c>
      <c r="M11">
        <v>1000</v>
      </c>
      <c r="N11" t="s">
        <v>57</v>
      </c>
      <c r="O11">
        <v>144638</v>
      </c>
      <c r="P11">
        <v>4227535</v>
      </c>
      <c r="Q11">
        <v>19</v>
      </c>
      <c r="S11">
        <f t="shared" si="0"/>
        <v>80323.164999999994</v>
      </c>
      <c r="T11">
        <v>9.1258206582755079</v>
      </c>
      <c r="U11">
        <f t="shared" si="1"/>
        <v>733014.79849507217</v>
      </c>
      <c r="V11">
        <f t="shared" si="2"/>
        <v>5.0679268138046165</v>
      </c>
      <c r="W11">
        <v>34</v>
      </c>
      <c r="Y11">
        <v>34</v>
      </c>
    </row>
    <row r="12" spans="1:28" x14ac:dyDescent="0.35">
      <c r="A12">
        <v>12</v>
      </c>
      <c r="B12" t="s">
        <v>52</v>
      </c>
      <c r="C12">
        <v>2021</v>
      </c>
      <c r="D12" t="s">
        <v>16</v>
      </c>
      <c r="E12" t="s">
        <v>53</v>
      </c>
      <c r="F12" t="s">
        <v>75</v>
      </c>
      <c r="G12" t="s">
        <v>55</v>
      </c>
      <c r="H12" t="s">
        <v>79</v>
      </c>
      <c r="I12" t="s">
        <v>81</v>
      </c>
      <c r="J12" t="s">
        <v>80</v>
      </c>
      <c r="K12" t="s">
        <v>77</v>
      </c>
      <c r="L12">
        <v>1000</v>
      </c>
      <c r="M12">
        <v>1000</v>
      </c>
      <c r="N12" t="s">
        <v>57</v>
      </c>
      <c r="O12">
        <v>192094</v>
      </c>
      <c r="P12">
        <v>6017385</v>
      </c>
      <c r="Q12">
        <v>105</v>
      </c>
      <c r="S12">
        <f t="shared" si="0"/>
        <v>631825.42499999993</v>
      </c>
      <c r="T12">
        <v>9.1258206582755079</v>
      </c>
      <c r="U12">
        <f t="shared" si="1"/>
        <v>5765925.5158887021</v>
      </c>
      <c r="V12">
        <f t="shared" si="2"/>
        <v>30.016166646999398</v>
      </c>
      <c r="W12">
        <v>32</v>
      </c>
      <c r="Y12">
        <v>32</v>
      </c>
    </row>
    <row r="13" spans="1:28" x14ac:dyDescent="0.35">
      <c r="A13">
        <v>13</v>
      </c>
      <c r="B13" t="s">
        <v>52</v>
      </c>
      <c r="C13">
        <v>2021</v>
      </c>
      <c r="D13" t="s">
        <v>16</v>
      </c>
      <c r="E13" t="s">
        <v>53</v>
      </c>
      <c r="F13" t="s">
        <v>75</v>
      </c>
      <c r="G13" t="s">
        <v>55</v>
      </c>
      <c r="H13" t="s">
        <v>79</v>
      </c>
      <c r="I13" t="s">
        <v>10</v>
      </c>
      <c r="J13" t="s">
        <v>80</v>
      </c>
      <c r="K13" t="s">
        <v>77</v>
      </c>
      <c r="L13">
        <v>1000</v>
      </c>
      <c r="M13">
        <v>1000</v>
      </c>
      <c r="N13" t="s">
        <v>57</v>
      </c>
      <c r="O13">
        <v>208919</v>
      </c>
      <c r="P13">
        <v>1976612</v>
      </c>
      <c r="Q13">
        <v>4</v>
      </c>
      <c r="S13">
        <f t="shared" si="0"/>
        <v>7906.4480000000003</v>
      </c>
      <c r="T13">
        <v>9.1258206582755079</v>
      </c>
      <c r="U13">
        <f t="shared" si="1"/>
        <v>72152.826491981075</v>
      </c>
      <c r="V13">
        <f t="shared" si="2"/>
        <v>0.34536268358541383</v>
      </c>
      <c r="W13">
        <v>106</v>
      </c>
      <c r="Y13">
        <v>106</v>
      </c>
    </row>
    <row r="14" spans="1:28" x14ac:dyDescent="0.35">
      <c r="A14">
        <v>14</v>
      </c>
      <c r="B14" t="s">
        <v>52</v>
      </c>
      <c r="C14">
        <v>2021</v>
      </c>
      <c r="D14" t="s">
        <v>16</v>
      </c>
      <c r="E14" t="s">
        <v>53</v>
      </c>
      <c r="F14" t="s">
        <v>75</v>
      </c>
      <c r="G14" t="s">
        <v>55</v>
      </c>
      <c r="H14" t="s">
        <v>79</v>
      </c>
      <c r="I14" t="s">
        <v>82</v>
      </c>
      <c r="J14" t="s">
        <v>80</v>
      </c>
      <c r="K14" t="s">
        <v>77</v>
      </c>
      <c r="L14">
        <v>1000</v>
      </c>
      <c r="M14">
        <v>1000</v>
      </c>
      <c r="N14" t="s">
        <v>57</v>
      </c>
      <c r="O14">
        <v>328587</v>
      </c>
      <c r="P14">
        <v>45281154</v>
      </c>
      <c r="Q14">
        <v>18</v>
      </c>
      <c r="S14">
        <f t="shared" si="0"/>
        <v>815060.77199999988</v>
      </c>
      <c r="T14">
        <v>9.1258206582755079</v>
      </c>
      <c r="U14">
        <f t="shared" si="1"/>
        <v>7438098.4308675826</v>
      </c>
      <c r="V14">
        <f t="shared" si="2"/>
        <v>22.636618097695838</v>
      </c>
      <c r="W14">
        <v>7</v>
      </c>
      <c r="Y14">
        <v>7</v>
      </c>
    </row>
    <row r="15" spans="1:28" x14ac:dyDescent="0.35">
      <c r="A15">
        <v>15</v>
      </c>
      <c r="B15" t="s">
        <v>52</v>
      </c>
      <c r="C15">
        <v>2021</v>
      </c>
      <c r="D15" t="s">
        <v>16</v>
      </c>
      <c r="E15" t="s">
        <v>53</v>
      </c>
      <c r="F15" t="s">
        <v>75</v>
      </c>
      <c r="G15" t="s">
        <v>55</v>
      </c>
      <c r="H15" t="s">
        <v>79</v>
      </c>
      <c r="I15" t="s">
        <v>12</v>
      </c>
      <c r="J15" t="s">
        <v>80</v>
      </c>
      <c r="K15" t="s">
        <v>77</v>
      </c>
      <c r="L15">
        <v>1000</v>
      </c>
      <c r="M15">
        <v>1000</v>
      </c>
      <c r="N15" t="s">
        <v>57</v>
      </c>
      <c r="O15">
        <v>395996</v>
      </c>
      <c r="P15">
        <v>10670259</v>
      </c>
      <c r="Q15">
        <v>23</v>
      </c>
      <c r="S15">
        <f t="shared" si="0"/>
        <v>245415.95699999999</v>
      </c>
      <c r="T15">
        <v>9.1258206582755079</v>
      </c>
      <c r="U15">
        <f t="shared" si="1"/>
        <v>2239622.0102610537</v>
      </c>
      <c r="V15">
        <f t="shared" si="2"/>
        <v>5.6556682649851355</v>
      </c>
      <c r="W15">
        <v>37</v>
      </c>
      <c r="Y15">
        <v>37</v>
      </c>
    </row>
    <row r="16" spans="1:28" x14ac:dyDescent="0.35">
      <c r="A16">
        <v>16</v>
      </c>
      <c r="B16" t="s">
        <v>52</v>
      </c>
      <c r="C16">
        <v>2021</v>
      </c>
      <c r="D16" t="s">
        <v>16</v>
      </c>
      <c r="E16" t="s">
        <v>53</v>
      </c>
      <c r="F16" t="s">
        <v>75</v>
      </c>
      <c r="G16" t="s">
        <v>87</v>
      </c>
      <c r="H16" t="s">
        <v>76</v>
      </c>
      <c r="I16" t="s">
        <v>58</v>
      </c>
      <c r="J16" t="s">
        <v>2</v>
      </c>
      <c r="K16" t="s">
        <v>77</v>
      </c>
      <c r="L16">
        <v>1000</v>
      </c>
      <c r="M16">
        <v>1</v>
      </c>
      <c r="N16" t="s">
        <v>57</v>
      </c>
      <c r="O16">
        <v>839234.33707799995</v>
      </c>
      <c r="P16">
        <v>1186.8600000000001</v>
      </c>
      <c r="S16">
        <v>249309.73603141325</v>
      </c>
      <c r="T16">
        <v>9.3788364626528562</v>
      </c>
      <c r="U16">
        <f t="shared" ref="U16:U27" si="3">S16*T16</f>
        <v>2338235.2427857774</v>
      </c>
      <c r="V16">
        <f t="shared" ref="V16:V27" si="4">IFERROR(U16/O16,0)</f>
        <v>2.786152972394953</v>
      </c>
      <c r="W16">
        <v>707.10474451746609</v>
      </c>
      <c r="X16">
        <v>150</v>
      </c>
    </row>
    <row r="17" spans="1:23" x14ac:dyDescent="0.35">
      <c r="A17">
        <v>17</v>
      </c>
      <c r="B17" t="s">
        <v>52</v>
      </c>
      <c r="C17">
        <v>2021</v>
      </c>
      <c r="D17" t="s">
        <v>16</v>
      </c>
      <c r="E17" t="s">
        <v>53</v>
      </c>
      <c r="F17" t="s">
        <v>75</v>
      </c>
      <c r="G17" t="s">
        <v>87</v>
      </c>
      <c r="H17" t="s">
        <v>76</v>
      </c>
      <c r="I17" t="s">
        <v>1</v>
      </c>
      <c r="J17" t="s">
        <v>2</v>
      </c>
      <c r="K17" t="s">
        <v>77</v>
      </c>
      <c r="L17">
        <v>1000</v>
      </c>
      <c r="M17">
        <v>1</v>
      </c>
      <c r="N17" t="s">
        <v>57</v>
      </c>
      <c r="O17">
        <v>404106.53951800003</v>
      </c>
      <c r="P17">
        <v>413.76</v>
      </c>
      <c r="Q17">
        <v>31.119037595521281</v>
      </c>
      <c r="S17">
        <f t="shared" ref="S17:S27" si="5">P17*(Q17/M17)</f>
        <v>12875.812995522885</v>
      </c>
      <c r="T17">
        <v>9.3788364626528562</v>
      </c>
      <c r="U17">
        <f t="shared" si="3"/>
        <v>120760.14440870953</v>
      </c>
      <c r="V17">
        <f t="shared" si="4"/>
        <v>0.29883244293137834</v>
      </c>
      <c r="W17">
        <v>976.66893735015481</v>
      </c>
    </row>
    <row r="18" spans="1:23" x14ac:dyDescent="0.35">
      <c r="A18">
        <v>18</v>
      </c>
      <c r="B18" t="s">
        <v>52</v>
      </c>
      <c r="C18">
        <v>2021</v>
      </c>
      <c r="D18" t="s">
        <v>16</v>
      </c>
      <c r="E18" t="s">
        <v>53</v>
      </c>
      <c r="F18" t="s">
        <v>75</v>
      </c>
      <c r="G18" t="s">
        <v>87</v>
      </c>
      <c r="H18" t="s">
        <v>76</v>
      </c>
      <c r="I18" t="s">
        <v>3</v>
      </c>
      <c r="J18" t="s">
        <v>2</v>
      </c>
      <c r="K18" t="s">
        <v>77</v>
      </c>
      <c r="L18">
        <v>1000</v>
      </c>
      <c r="M18">
        <v>1</v>
      </c>
      <c r="N18" t="s">
        <v>57</v>
      </c>
      <c r="O18">
        <v>0</v>
      </c>
      <c r="P18">
        <v>0</v>
      </c>
      <c r="Q18">
        <v>46.986020200555792</v>
      </c>
      <c r="S18">
        <f t="shared" si="5"/>
        <v>0</v>
      </c>
      <c r="T18">
        <v>9.3788364626528562</v>
      </c>
      <c r="U18">
        <f t="shared" si="3"/>
        <v>0</v>
      </c>
      <c r="V18">
        <f t="shared" si="4"/>
        <v>0</v>
      </c>
      <c r="W18">
        <v>282.04296412432757</v>
      </c>
    </row>
    <row r="19" spans="1:23" x14ac:dyDescent="0.35">
      <c r="A19">
        <v>19</v>
      </c>
      <c r="B19" t="s">
        <v>52</v>
      </c>
      <c r="C19">
        <v>2021</v>
      </c>
      <c r="D19" t="s">
        <v>16</v>
      </c>
      <c r="E19" t="s">
        <v>53</v>
      </c>
      <c r="F19" t="s">
        <v>75</v>
      </c>
      <c r="G19" t="s">
        <v>87</v>
      </c>
      <c r="H19" t="s">
        <v>76</v>
      </c>
      <c r="I19" t="s">
        <v>78</v>
      </c>
      <c r="J19" t="s">
        <v>2</v>
      </c>
      <c r="K19" t="s">
        <v>77</v>
      </c>
      <c r="L19">
        <v>1000</v>
      </c>
      <c r="M19">
        <v>1</v>
      </c>
      <c r="N19" t="s">
        <v>57</v>
      </c>
      <c r="O19">
        <v>109950.95826</v>
      </c>
      <c r="P19">
        <v>268.61</v>
      </c>
      <c r="Q19">
        <v>840.88544263237827</v>
      </c>
      <c r="S19">
        <f t="shared" si="5"/>
        <v>225870.23874548313</v>
      </c>
      <c r="T19">
        <v>9.3788364626528562</v>
      </c>
      <c r="U19">
        <f t="shared" si="3"/>
        <v>2118400.0309742433</v>
      </c>
      <c r="V19">
        <f t="shared" si="4"/>
        <v>19.266771881740972</v>
      </c>
      <c r="W19">
        <v>409.33307866423439</v>
      </c>
    </row>
    <row r="20" spans="1:23" x14ac:dyDescent="0.35">
      <c r="A20">
        <v>20</v>
      </c>
      <c r="B20" t="s">
        <v>52</v>
      </c>
      <c r="C20">
        <v>2021</v>
      </c>
      <c r="D20" t="s">
        <v>16</v>
      </c>
      <c r="E20" t="s">
        <v>53</v>
      </c>
      <c r="F20" t="s">
        <v>75</v>
      </c>
      <c r="G20" t="s">
        <v>87</v>
      </c>
      <c r="H20" t="s">
        <v>76</v>
      </c>
      <c r="I20" t="s">
        <v>4</v>
      </c>
      <c r="J20" t="s">
        <v>2</v>
      </c>
      <c r="K20" t="s">
        <v>77</v>
      </c>
      <c r="L20">
        <v>1000</v>
      </c>
      <c r="M20">
        <v>1</v>
      </c>
      <c r="N20" t="s">
        <v>57</v>
      </c>
      <c r="O20">
        <v>325176.83929999999</v>
      </c>
      <c r="P20">
        <v>504.49</v>
      </c>
      <c r="Q20">
        <v>20.939333367177191</v>
      </c>
      <c r="S20">
        <f t="shared" si="5"/>
        <v>10563.684290407222</v>
      </c>
      <c r="T20">
        <v>9.3788364626528562</v>
      </c>
      <c r="U20">
        <f t="shared" si="3"/>
        <v>99075.06740282441</v>
      </c>
      <c r="V20">
        <f t="shared" si="4"/>
        <v>0.30468057816202659</v>
      </c>
      <c r="W20">
        <v>644.56548058435249</v>
      </c>
    </row>
    <row r="21" spans="1:23" x14ac:dyDescent="0.35">
      <c r="A21">
        <v>21</v>
      </c>
      <c r="B21" t="s">
        <v>52</v>
      </c>
      <c r="C21">
        <v>2021</v>
      </c>
      <c r="D21" t="s">
        <v>16</v>
      </c>
      <c r="E21" t="s">
        <v>53</v>
      </c>
      <c r="F21" t="s">
        <v>75</v>
      </c>
      <c r="G21" t="s">
        <v>87</v>
      </c>
      <c r="H21" t="s">
        <v>79</v>
      </c>
      <c r="I21" t="s">
        <v>58</v>
      </c>
      <c r="J21" t="s">
        <v>80</v>
      </c>
      <c r="K21" t="s">
        <v>77</v>
      </c>
      <c r="L21">
        <v>1000</v>
      </c>
      <c r="M21">
        <v>1000</v>
      </c>
      <c r="N21" t="s">
        <v>57</v>
      </c>
      <c r="O21">
        <v>250515.90405885759</v>
      </c>
      <c r="P21">
        <v>23492860.600000001</v>
      </c>
      <c r="S21">
        <v>295648.16867678601</v>
      </c>
      <c r="T21">
        <v>9.3788364626528562</v>
      </c>
      <c r="U21">
        <f t="shared" si="3"/>
        <v>2772835.8245023824</v>
      </c>
      <c r="V21">
        <f>IFERROR(U21/O21,0)</f>
        <v>11.068502157255921</v>
      </c>
    </row>
    <row r="22" spans="1:23" x14ac:dyDescent="0.35">
      <c r="A22">
        <v>22</v>
      </c>
      <c r="B22" t="s">
        <v>52</v>
      </c>
      <c r="C22">
        <v>2021</v>
      </c>
      <c r="D22" t="s">
        <v>16</v>
      </c>
      <c r="E22" t="s">
        <v>53</v>
      </c>
      <c r="F22" t="s">
        <v>75</v>
      </c>
      <c r="G22" t="s">
        <v>87</v>
      </c>
      <c r="H22" t="s">
        <v>79</v>
      </c>
      <c r="I22" t="s">
        <v>88</v>
      </c>
      <c r="J22" t="s">
        <v>80</v>
      </c>
      <c r="K22" t="s">
        <v>77</v>
      </c>
      <c r="L22">
        <v>1000</v>
      </c>
      <c r="M22">
        <v>1000</v>
      </c>
      <c r="N22" t="s">
        <v>57</v>
      </c>
      <c r="O22">
        <v>19999.998204</v>
      </c>
      <c r="P22">
        <v>2386153</v>
      </c>
      <c r="Q22">
        <v>22.488052799761419</v>
      </c>
      <c r="R22">
        <v>4403881</v>
      </c>
      <c r="S22">
        <f t="shared" si="5"/>
        <v>53659.934652309108</v>
      </c>
      <c r="T22">
        <v>9.3788364626528562</v>
      </c>
      <c r="U22">
        <f t="shared" si="3"/>
        <v>503267.75170064619</v>
      </c>
      <c r="V22">
        <f t="shared" si="4"/>
        <v>25.163389844704717</v>
      </c>
      <c r="W22">
        <v>8.381691452308381</v>
      </c>
    </row>
    <row r="23" spans="1:23" x14ac:dyDescent="0.35">
      <c r="A23">
        <v>27</v>
      </c>
      <c r="B23" t="s">
        <v>52</v>
      </c>
      <c r="C23">
        <v>2021</v>
      </c>
      <c r="D23" t="s">
        <v>16</v>
      </c>
      <c r="E23" t="s">
        <v>53</v>
      </c>
      <c r="F23" t="s">
        <v>75</v>
      </c>
      <c r="G23" t="s">
        <v>87</v>
      </c>
      <c r="H23" t="s">
        <v>79</v>
      </c>
      <c r="I23" t="s">
        <v>8</v>
      </c>
      <c r="J23" t="s">
        <v>80</v>
      </c>
      <c r="K23" t="s">
        <v>77</v>
      </c>
      <c r="L23">
        <v>1000</v>
      </c>
      <c r="M23">
        <v>1000</v>
      </c>
      <c r="N23" t="s">
        <v>57</v>
      </c>
      <c r="O23">
        <v>20671.186371</v>
      </c>
      <c r="P23">
        <v>2228794</v>
      </c>
      <c r="Q23">
        <v>26.202440950242412</v>
      </c>
      <c r="R23">
        <v>4384546</v>
      </c>
      <c r="S23">
        <f t="shared" si="5"/>
        <v>58399.843175254588</v>
      </c>
      <c r="T23">
        <v>9.3788364626528562</v>
      </c>
      <c r="U23">
        <f t="shared" si="3"/>
        <v>547722.57858528628</v>
      </c>
      <c r="V23">
        <f t="shared" si="4"/>
        <v>26.496910663709979</v>
      </c>
      <c r="W23">
        <v>9.274606074406158</v>
      </c>
    </row>
    <row r="24" spans="1:23" x14ac:dyDescent="0.35">
      <c r="A24">
        <v>28</v>
      </c>
      <c r="B24" t="s">
        <v>52</v>
      </c>
      <c r="C24">
        <v>2021</v>
      </c>
      <c r="D24" t="s">
        <v>16</v>
      </c>
      <c r="E24" t="s">
        <v>53</v>
      </c>
      <c r="F24" t="s">
        <v>75</v>
      </c>
      <c r="G24" t="s">
        <v>87</v>
      </c>
      <c r="H24" t="s">
        <v>79</v>
      </c>
      <c r="I24" t="s">
        <v>9</v>
      </c>
      <c r="J24" t="s">
        <v>80</v>
      </c>
      <c r="K24" t="s">
        <v>77</v>
      </c>
      <c r="L24">
        <v>1000</v>
      </c>
      <c r="M24">
        <v>1000</v>
      </c>
      <c r="N24" t="s">
        <v>57</v>
      </c>
      <c r="O24">
        <v>85911.544424857624</v>
      </c>
      <c r="P24">
        <v>1135746.6000000001</v>
      </c>
      <c r="Q24">
        <v>48.136790713679247</v>
      </c>
      <c r="R24">
        <v>4406693.333333334</v>
      </c>
      <c r="S24">
        <f t="shared" si="5"/>
        <v>54671.196387972785</v>
      </c>
      <c r="T24">
        <v>9.3788364626528562</v>
      </c>
      <c r="U24">
        <f t="shared" si="3"/>
        <v>512752.21014037426</v>
      </c>
      <c r="V24">
        <f t="shared" si="4"/>
        <v>5.9683737915903965</v>
      </c>
      <c r="W24">
        <v>75.643232764119759</v>
      </c>
    </row>
    <row r="25" spans="1:23" x14ac:dyDescent="0.35">
      <c r="A25">
        <v>30</v>
      </c>
      <c r="B25" t="s">
        <v>52</v>
      </c>
      <c r="C25">
        <v>2021</v>
      </c>
      <c r="D25" t="s">
        <v>16</v>
      </c>
      <c r="E25" t="s">
        <v>53</v>
      </c>
      <c r="F25" t="s">
        <v>75</v>
      </c>
      <c r="G25" t="s">
        <v>87</v>
      </c>
      <c r="H25" t="s">
        <v>79</v>
      </c>
      <c r="I25" t="s">
        <v>10</v>
      </c>
      <c r="J25" t="s">
        <v>80</v>
      </c>
      <c r="K25" t="s">
        <v>77</v>
      </c>
      <c r="L25">
        <v>1000</v>
      </c>
      <c r="M25">
        <v>1000</v>
      </c>
      <c r="N25" t="s">
        <v>57</v>
      </c>
      <c r="O25">
        <v>30254.959999999999</v>
      </c>
      <c r="P25">
        <v>53990</v>
      </c>
      <c r="Q25">
        <v>53.398929992060687</v>
      </c>
      <c r="R25">
        <v>13248496</v>
      </c>
      <c r="S25">
        <f t="shared" si="5"/>
        <v>2883.0082302713568</v>
      </c>
      <c r="T25">
        <v>9.3788364626528562</v>
      </c>
      <c r="U25">
        <f t="shared" si="3"/>
        <v>27039.262712197284</v>
      </c>
      <c r="V25">
        <f t="shared" si="4"/>
        <v>0.89371338491927554</v>
      </c>
      <c r="W25">
        <v>560.38081126134466</v>
      </c>
    </row>
    <row r="26" spans="1:23" x14ac:dyDescent="0.35">
      <c r="A26">
        <v>31</v>
      </c>
      <c r="B26" t="s">
        <v>52</v>
      </c>
      <c r="C26">
        <v>2021</v>
      </c>
      <c r="D26" t="s">
        <v>16</v>
      </c>
      <c r="E26" t="s">
        <v>53</v>
      </c>
      <c r="F26" t="s">
        <v>75</v>
      </c>
      <c r="G26" t="s">
        <v>87</v>
      </c>
      <c r="H26" t="s">
        <v>79</v>
      </c>
      <c r="I26" t="s">
        <v>89</v>
      </c>
      <c r="J26" t="s">
        <v>80</v>
      </c>
      <c r="K26" t="s">
        <v>77</v>
      </c>
      <c r="L26">
        <v>1000</v>
      </c>
      <c r="M26">
        <v>1000</v>
      </c>
      <c r="N26" t="s">
        <v>57</v>
      </c>
      <c r="O26">
        <v>17897.046997999998</v>
      </c>
      <c r="P26">
        <v>1599665</v>
      </c>
      <c r="Q26">
        <v>44.614033533895473</v>
      </c>
      <c r="R26">
        <v>10631248</v>
      </c>
      <c r="S26">
        <f t="shared" si="5"/>
        <v>71367.507952998902</v>
      </c>
      <c r="T26">
        <v>9.3788364626528562</v>
      </c>
      <c r="U26">
        <f t="shared" si="3"/>
        <v>669344.18583825382</v>
      </c>
      <c r="V26">
        <f t="shared" si="4"/>
        <v>37.399699845066806</v>
      </c>
      <c r="W26">
        <v>11.187996860592687</v>
      </c>
    </row>
    <row r="27" spans="1:23" x14ac:dyDescent="0.35">
      <c r="A27">
        <v>32</v>
      </c>
      <c r="B27" t="s">
        <v>52</v>
      </c>
      <c r="C27">
        <v>2021</v>
      </c>
      <c r="D27" t="s">
        <v>16</v>
      </c>
      <c r="E27" t="s">
        <v>53</v>
      </c>
      <c r="F27" t="s">
        <v>75</v>
      </c>
      <c r="G27" t="s">
        <v>87</v>
      </c>
      <c r="H27" t="s">
        <v>79</v>
      </c>
      <c r="I27" t="s">
        <v>11</v>
      </c>
      <c r="J27" t="s">
        <v>80</v>
      </c>
      <c r="K27" t="s">
        <v>77</v>
      </c>
      <c r="L27">
        <v>1000</v>
      </c>
      <c r="M27">
        <v>1000</v>
      </c>
      <c r="N27" t="s">
        <v>57</v>
      </c>
      <c r="O27">
        <v>57781.168212999983</v>
      </c>
      <c r="P27">
        <v>15404929.000000004</v>
      </c>
      <c r="Q27">
        <v>3.5486485058113058</v>
      </c>
      <c r="R27">
        <v>23030470.000000007</v>
      </c>
      <c r="S27">
        <f t="shared" si="5"/>
        <v>54666.678277979263</v>
      </c>
      <c r="T27">
        <v>9.3788364626528562</v>
      </c>
      <c r="U27">
        <f t="shared" si="3"/>
        <v>512709.83552562475</v>
      </c>
      <c r="V27">
        <f t="shared" si="4"/>
        <v>8.8733033855530792</v>
      </c>
      <c r="W27">
        <v>3.7508234028861778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43283-14C7-4803-BC3C-9E6C969264EA}">
  <sheetPr>
    <tabColor rgb="FFFFFF00"/>
  </sheetPr>
  <dimension ref="A1:Q15"/>
  <sheetViews>
    <sheetView workbookViewId="0">
      <selection activeCell="O1" sqref="O1"/>
    </sheetView>
  </sheetViews>
  <sheetFormatPr defaultRowHeight="14.5" x14ac:dyDescent="0.35"/>
  <cols>
    <col min="14" max="14" width="19.81640625" bestFit="1" customWidth="1"/>
  </cols>
  <sheetData>
    <row r="1" spans="1:17" x14ac:dyDescent="0.35">
      <c r="A1" t="s">
        <v>60</v>
      </c>
      <c r="B1" t="s">
        <v>36</v>
      </c>
      <c r="C1" t="s">
        <v>61</v>
      </c>
      <c r="D1" t="s">
        <v>62</v>
      </c>
      <c r="E1" t="s">
        <v>39</v>
      </c>
      <c r="F1" t="s">
        <v>15</v>
      </c>
      <c r="G1" t="s">
        <v>14</v>
      </c>
      <c r="H1" t="s">
        <v>63</v>
      </c>
      <c r="I1" t="s">
        <v>64</v>
      </c>
      <c r="J1" t="s">
        <v>73</v>
      </c>
      <c r="K1" t="s">
        <v>40</v>
      </c>
      <c r="L1" t="s">
        <v>74</v>
      </c>
      <c r="M1" t="s">
        <v>0</v>
      </c>
      <c r="N1" s="6" t="s">
        <v>85</v>
      </c>
      <c r="O1" s="6" t="s">
        <v>70</v>
      </c>
      <c r="P1" s="6" t="s">
        <v>71</v>
      </c>
      <c r="Q1" s="6" t="s">
        <v>72</v>
      </c>
    </row>
    <row r="2" spans="1:17" x14ac:dyDescent="0.35">
      <c r="A2">
        <v>1</v>
      </c>
      <c r="B2" t="s">
        <v>52</v>
      </c>
      <c r="C2">
        <v>2021</v>
      </c>
      <c r="D2" t="s">
        <v>16</v>
      </c>
      <c r="E2" t="s">
        <v>53</v>
      </c>
      <c r="F2" t="s">
        <v>75</v>
      </c>
      <c r="G2" t="s">
        <v>55</v>
      </c>
      <c r="H2" t="s">
        <v>76</v>
      </c>
      <c r="I2" t="s">
        <v>58</v>
      </c>
      <c r="J2" t="s">
        <v>2</v>
      </c>
      <c r="K2" t="s">
        <v>77</v>
      </c>
      <c r="L2">
        <v>1000</v>
      </c>
      <c r="M2">
        <v>1</v>
      </c>
      <c r="O2">
        <v>472.6955653</v>
      </c>
      <c r="P2">
        <v>50</v>
      </c>
    </row>
    <row r="3" spans="1:17" x14ac:dyDescent="0.35">
      <c r="A3">
        <v>2</v>
      </c>
      <c r="B3" t="s">
        <v>52</v>
      </c>
      <c r="C3">
        <v>2021</v>
      </c>
      <c r="D3" t="s">
        <v>16</v>
      </c>
      <c r="E3" t="s">
        <v>53</v>
      </c>
      <c r="F3" t="s">
        <v>75</v>
      </c>
      <c r="G3" t="s">
        <v>55</v>
      </c>
      <c r="H3" t="s">
        <v>76</v>
      </c>
      <c r="I3" t="s">
        <v>1</v>
      </c>
      <c r="J3" t="s">
        <v>2</v>
      </c>
      <c r="K3" t="s">
        <v>77</v>
      </c>
      <c r="L3">
        <v>1000</v>
      </c>
      <c r="M3">
        <v>1</v>
      </c>
      <c r="N3">
        <v>591</v>
      </c>
    </row>
    <row r="4" spans="1:17" x14ac:dyDescent="0.35">
      <c r="A4">
        <v>3</v>
      </c>
      <c r="B4" t="s">
        <v>52</v>
      </c>
      <c r="C4">
        <v>2021</v>
      </c>
      <c r="D4" t="s">
        <v>16</v>
      </c>
      <c r="E4" t="s">
        <v>53</v>
      </c>
      <c r="F4" t="s">
        <v>75</v>
      </c>
      <c r="G4" t="s">
        <v>55</v>
      </c>
      <c r="H4" t="s">
        <v>76</v>
      </c>
      <c r="I4" t="s">
        <v>3</v>
      </c>
      <c r="J4" t="s">
        <v>2</v>
      </c>
      <c r="K4" t="s">
        <v>77</v>
      </c>
      <c r="L4">
        <v>1000</v>
      </c>
      <c r="M4">
        <v>1</v>
      </c>
      <c r="N4">
        <v>73</v>
      </c>
    </row>
    <row r="5" spans="1:17" x14ac:dyDescent="0.35">
      <c r="A5">
        <v>4</v>
      </c>
      <c r="B5" t="s">
        <v>52</v>
      </c>
      <c r="C5">
        <v>2021</v>
      </c>
      <c r="D5" t="s">
        <v>16</v>
      </c>
      <c r="E5" t="s">
        <v>53</v>
      </c>
      <c r="F5" t="s">
        <v>75</v>
      </c>
      <c r="G5" t="s">
        <v>55</v>
      </c>
      <c r="H5" t="s">
        <v>76</v>
      </c>
      <c r="I5" t="s">
        <v>78</v>
      </c>
      <c r="J5" t="s">
        <v>2</v>
      </c>
      <c r="K5" t="s">
        <v>77</v>
      </c>
      <c r="L5">
        <v>1000</v>
      </c>
      <c r="M5">
        <v>1</v>
      </c>
      <c r="N5">
        <v>375</v>
      </c>
    </row>
    <row r="6" spans="1:17" x14ac:dyDescent="0.35">
      <c r="A6">
        <v>5</v>
      </c>
      <c r="B6" t="s">
        <v>52</v>
      </c>
      <c r="C6">
        <v>2021</v>
      </c>
      <c r="D6" t="s">
        <v>16</v>
      </c>
      <c r="E6" t="s">
        <v>53</v>
      </c>
      <c r="F6" t="s">
        <v>75</v>
      </c>
      <c r="G6" t="s">
        <v>55</v>
      </c>
      <c r="H6" t="s">
        <v>76</v>
      </c>
      <c r="I6" t="s">
        <v>4</v>
      </c>
      <c r="J6" t="s">
        <v>2</v>
      </c>
      <c r="K6" t="s">
        <v>77</v>
      </c>
      <c r="L6">
        <v>1000</v>
      </c>
      <c r="M6">
        <v>1</v>
      </c>
      <c r="N6">
        <v>501</v>
      </c>
    </row>
    <row r="7" spans="1:17" x14ac:dyDescent="0.35">
      <c r="A7">
        <v>7</v>
      </c>
      <c r="B7" t="s">
        <v>52</v>
      </c>
      <c r="C7">
        <v>2021</v>
      </c>
      <c r="D7" t="s">
        <v>16</v>
      </c>
      <c r="E7" t="s">
        <v>53</v>
      </c>
      <c r="F7" t="s">
        <v>75</v>
      </c>
      <c r="G7" t="s">
        <v>55</v>
      </c>
      <c r="H7" t="s">
        <v>79</v>
      </c>
      <c r="I7" t="s">
        <v>58</v>
      </c>
      <c r="J7" t="s">
        <v>80</v>
      </c>
      <c r="K7" t="s">
        <v>77</v>
      </c>
      <c r="L7">
        <v>1000</v>
      </c>
      <c r="M7">
        <v>1000</v>
      </c>
      <c r="Q7">
        <v>2450000</v>
      </c>
    </row>
    <row r="8" spans="1:17" x14ac:dyDescent="0.35">
      <c r="A8">
        <v>8</v>
      </c>
      <c r="B8" t="s">
        <v>52</v>
      </c>
      <c r="C8">
        <v>2021</v>
      </c>
      <c r="D8" t="s">
        <v>16</v>
      </c>
      <c r="E8" t="s">
        <v>53</v>
      </c>
      <c r="F8" t="s">
        <v>75</v>
      </c>
      <c r="G8" t="s">
        <v>55</v>
      </c>
      <c r="H8" t="s">
        <v>79</v>
      </c>
      <c r="I8" t="s">
        <v>5</v>
      </c>
      <c r="J8" t="s">
        <v>80</v>
      </c>
      <c r="K8" t="s">
        <v>77</v>
      </c>
      <c r="L8">
        <v>1000</v>
      </c>
      <c r="M8">
        <v>1000</v>
      </c>
      <c r="N8">
        <v>254</v>
      </c>
    </row>
    <row r="9" spans="1:17" x14ac:dyDescent="0.35">
      <c r="A9">
        <v>9</v>
      </c>
      <c r="B9" t="s">
        <v>52</v>
      </c>
      <c r="C9">
        <v>2021</v>
      </c>
      <c r="D9" t="s">
        <v>16</v>
      </c>
      <c r="E9" t="s">
        <v>53</v>
      </c>
      <c r="F9" t="s">
        <v>75</v>
      </c>
      <c r="G9" t="s">
        <v>55</v>
      </c>
      <c r="H9" t="s">
        <v>79</v>
      </c>
      <c r="I9" t="s">
        <v>6</v>
      </c>
      <c r="J9" t="s">
        <v>80</v>
      </c>
      <c r="K9" t="s">
        <v>77</v>
      </c>
      <c r="L9">
        <v>1000</v>
      </c>
      <c r="M9">
        <v>1000</v>
      </c>
      <c r="N9">
        <v>61</v>
      </c>
    </row>
    <row r="10" spans="1:17" x14ac:dyDescent="0.35">
      <c r="A10">
        <v>10</v>
      </c>
      <c r="B10" t="s">
        <v>52</v>
      </c>
      <c r="C10">
        <v>2021</v>
      </c>
      <c r="D10" t="s">
        <v>16</v>
      </c>
      <c r="E10" t="s">
        <v>53</v>
      </c>
      <c r="F10" t="s">
        <v>75</v>
      </c>
      <c r="G10" t="s">
        <v>55</v>
      </c>
      <c r="H10" t="s">
        <v>79</v>
      </c>
      <c r="I10" t="s">
        <v>7</v>
      </c>
      <c r="J10" t="s">
        <v>80</v>
      </c>
      <c r="K10" t="s">
        <v>77</v>
      </c>
      <c r="L10">
        <v>1000</v>
      </c>
      <c r="M10">
        <v>1000</v>
      </c>
      <c r="N10">
        <v>108</v>
      </c>
    </row>
    <row r="11" spans="1:17" x14ac:dyDescent="0.35">
      <c r="A11">
        <v>11</v>
      </c>
      <c r="B11" t="s">
        <v>52</v>
      </c>
      <c r="C11">
        <v>2021</v>
      </c>
      <c r="D11" t="s">
        <v>16</v>
      </c>
      <c r="E11" t="s">
        <v>53</v>
      </c>
      <c r="F11" t="s">
        <v>75</v>
      </c>
      <c r="G11" t="s">
        <v>55</v>
      </c>
      <c r="H11" t="s">
        <v>79</v>
      </c>
      <c r="I11" t="s">
        <v>8</v>
      </c>
      <c r="J11" t="s">
        <v>80</v>
      </c>
      <c r="K11" t="s">
        <v>77</v>
      </c>
      <c r="L11">
        <v>1000</v>
      </c>
      <c r="M11">
        <v>1000</v>
      </c>
      <c r="N11">
        <v>34</v>
      </c>
    </row>
    <row r="12" spans="1:17" x14ac:dyDescent="0.35">
      <c r="A12">
        <v>12</v>
      </c>
      <c r="B12" t="s">
        <v>52</v>
      </c>
      <c r="C12">
        <v>2021</v>
      </c>
      <c r="D12" t="s">
        <v>16</v>
      </c>
      <c r="E12" t="s">
        <v>53</v>
      </c>
      <c r="F12" t="s">
        <v>75</v>
      </c>
      <c r="G12" t="s">
        <v>55</v>
      </c>
      <c r="H12" t="s">
        <v>79</v>
      </c>
      <c r="I12" t="s">
        <v>81</v>
      </c>
      <c r="J12" t="s">
        <v>80</v>
      </c>
      <c r="K12" t="s">
        <v>77</v>
      </c>
      <c r="L12">
        <v>1000</v>
      </c>
      <c r="M12">
        <v>1000</v>
      </c>
      <c r="N12">
        <v>32</v>
      </c>
    </row>
    <row r="13" spans="1:17" x14ac:dyDescent="0.35">
      <c r="A13">
        <v>13</v>
      </c>
      <c r="B13" t="s">
        <v>52</v>
      </c>
      <c r="C13">
        <v>2021</v>
      </c>
      <c r="D13" t="s">
        <v>16</v>
      </c>
      <c r="E13" t="s">
        <v>53</v>
      </c>
      <c r="F13" t="s">
        <v>75</v>
      </c>
      <c r="G13" t="s">
        <v>55</v>
      </c>
      <c r="H13" t="s">
        <v>79</v>
      </c>
      <c r="I13" t="s">
        <v>10</v>
      </c>
      <c r="J13" t="s">
        <v>80</v>
      </c>
      <c r="K13" t="s">
        <v>77</v>
      </c>
      <c r="L13">
        <v>1000</v>
      </c>
      <c r="M13">
        <v>1000</v>
      </c>
      <c r="N13">
        <v>106</v>
      </c>
    </row>
    <row r="14" spans="1:17" x14ac:dyDescent="0.35">
      <c r="A14">
        <v>14</v>
      </c>
      <c r="B14" t="s">
        <v>52</v>
      </c>
      <c r="C14">
        <v>2021</v>
      </c>
      <c r="D14" t="s">
        <v>16</v>
      </c>
      <c r="E14" t="s">
        <v>53</v>
      </c>
      <c r="F14" t="s">
        <v>75</v>
      </c>
      <c r="G14" t="s">
        <v>55</v>
      </c>
      <c r="H14" t="s">
        <v>79</v>
      </c>
      <c r="I14" t="s">
        <v>82</v>
      </c>
      <c r="J14" t="s">
        <v>80</v>
      </c>
      <c r="K14" t="s">
        <v>77</v>
      </c>
      <c r="L14">
        <v>1000</v>
      </c>
      <c r="M14">
        <v>1000</v>
      </c>
      <c r="N14">
        <v>7</v>
      </c>
    </row>
    <row r="15" spans="1:17" x14ac:dyDescent="0.35">
      <c r="A15">
        <v>15</v>
      </c>
      <c r="B15" t="s">
        <v>52</v>
      </c>
      <c r="C15">
        <v>2021</v>
      </c>
      <c r="D15" t="s">
        <v>16</v>
      </c>
      <c r="E15" t="s">
        <v>53</v>
      </c>
      <c r="F15" t="s">
        <v>75</v>
      </c>
      <c r="G15" t="s">
        <v>55</v>
      </c>
      <c r="H15" t="s">
        <v>79</v>
      </c>
      <c r="I15" t="s">
        <v>12</v>
      </c>
      <c r="J15" t="s">
        <v>80</v>
      </c>
      <c r="K15" t="s">
        <v>77</v>
      </c>
      <c r="L15">
        <v>1000</v>
      </c>
      <c r="M15">
        <v>1000</v>
      </c>
      <c r="N15">
        <v>37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F55B23-F318-4250-A15B-575E56B3E209}">
  <dimension ref="A1:AK27"/>
  <sheetViews>
    <sheetView topLeftCell="AA1" workbookViewId="0">
      <selection activeCell="AD13" sqref="AD13"/>
    </sheetView>
  </sheetViews>
  <sheetFormatPr defaultRowHeight="14.5" x14ac:dyDescent="0.35"/>
  <cols>
    <col min="1" max="1" width="2.81640625" bestFit="1" customWidth="1"/>
    <col min="2" max="3" width="2.81640625" customWidth="1"/>
    <col min="4" max="4" width="7.1796875" bestFit="1" customWidth="1"/>
    <col min="5" max="5" width="4.81640625" bestFit="1" customWidth="1"/>
    <col min="6" max="6" width="13.36328125" bestFit="1" customWidth="1"/>
    <col min="7" max="7" width="18.90625" bestFit="1" customWidth="1"/>
    <col min="8" max="8" width="9.26953125" bestFit="1" customWidth="1"/>
    <col min="9" max="9" width="5.81640625" bestFit="1" customWidth="1"/>
    <col min="10" max="10" width="10.6328125" bestFit="1" customWidth="1"/>
    <col min="11" max="11" width="15.453125" bestFit="1" customWidth="1"/>
    <col min="12" max="12" width="15.26953125" bestFit="1" customWidth="1"/>
    <col min="13" max="13" width="8" bestFit="1" customWidth="1"/>
    <col min="14" max="14" width="13.36328125" bestFit="1" customWidth="1"/>
    <col min="15" max="15" width="20.453125" bestFit="1" customWidth="1"/>
    <col min="16" max="16" width="11.26953125" bestFit="1" customWidth="1"/>
    <col min="17" max="17" width="13.90625" bestFit="1" customWidth="1"/>
    <col min="18" max="18" width="18.81640625" bestFit="1" customWidth="1"/>
    <col min="19" max="19" width="27.1796875" bestFit="1" customWidth="1"/>
    <col min="20" max="20" width="18.08984375" bestFit="1" customWidth="1"/>
    <col min="21" max="21" width="14.1796875" bestFit="1" customWidth="1"/>
    <col min="22" max="22" width="23.26953125" bestFit="1" customWidth="1"/>
    <col min="23" max="23" width="14.81640625" bestFit="1" customWidth="1"/>
    <col min="24" max="24" width="11.81640625" bestFit="1" customWidth="1"/>
    <col min="25" max="25" width="19.54296875" bestFit="1" customWidth="1"/>
    <col min="26" max="26" width="20.08984375" bestFit="1" customWidth="1"/>
    <col min="27" max="27" width="25" bestFit="1" customWidth="1"/>
    <col min="30" max="30" width="20.36328125" bestFit="1" customWidth="1"/>
    <col min="32" max="32" width="21.08984375" bestFit="1" customWidth="1"/>
    <col min="33" max="33" width="17.1796875" bestFit="1" customWidth="1"/>
    <col min="34" max="34" width="25.81640625" bestFit="1" customWidth="1"/>
  </cols>
  <sheetData>
    <row r="1" spans="1:37" x14ac:dyDescent="0.35">
      <c r="A1" t="s">
        <v>60</v>
      </c>
      <c r="B1" t="s">
        <v>90</v>
      </c>
      <c r="C1" t="s">
        <v>103</v>
      </c>
      <c r="D1" t="s">
        <v>36</v>
      </c>
      <c r="E1" t="s">
        <v>61</v>
      </c>
      <c r="F1" t="s">
        <v>62</v>
      </c>
      <c r="G1" t="s">
        <v>39</v>
      </c>
      <c r="H1" t="s">
        <v>15</v>
      </c>
      <c r="I1" t="s">
        <v>14</v>
      </c>
      <c r="J1" t="s">
        <v>63</v>
      </c>
      <c r="K1" t="s">
        <v>64</v>
      </c>
      <c r="L1" t="s">
        <v>73</v>
      </c>
      <c r="M1" t="s">
        <v>40</v>
      </c>
      <c r="N1" t="s">
        <v>74</v>
      </c>
      <c r="O1" t="s">
        <v>0</v>
      </c>
      <c r="P1" t="s">
        <v>41</v>
      </c>
      <c r="Q1" t="s">
        <v>65</v>
      </c>
      <c r="R1" t="s">
        <v>66</v>
      </c>
      <c r="S1" t="s">
        <v>83</v>
      </c>
      <c r="T1" t="s">
        <v>67</v>
      </c>
      <c r="U1" t="s">
        <v>43</v>
      </c>
      <c r="V1" t="s">
        <v>45</v>
      </c>
      <c r="W1" t="s">
        <v>68</v>
      </c>
      <c r="X1" t="s">
        <v>69</v>
      </c>
      <c r="Y1" t="s">
        <v>84</v>
      </c>
      <c r="Z1" t="s">
        <v>97</v>
      </c>
      <c r="AA1" t="s">
        <v>98</v>
      </c>
      <c r="AB1" t="s">
        <v>99</v>
      </c>
      <c r="AC1" t="s">
        <v>100</v>
      </c>
      <c r="AD1" t="s">
        <v>101</v>
      </c>
      <c r="AE1" t="s">
        <v>102</v>
      </c>
      <c r="AF1" s="6" t="s">
        <v>91</v>
      </c>
      <c r="AG1" s="6" t="s">
        <v>92</v>
      </c>
      <c r="AH1" t="s">
        <v>93</v>
      </c>
      <c r="AI1" t="s">
        <v>94</v>
      </c>
      <c r="AJ1" t="s">
        <v>95</v>
      </c>
      <c r="AK1" t="s">
        <v>96</v>
      </c>
    </row>
    <row r="2" spans="1:37" x14ac:dyDescent="0.35">
      <c r="A2">
        <v>1</v>
      </c>
      <c r="D2" t="s">
        <v>52</v>
      </c>
      <c r="E2">
        <v>2021</v>
      </c>
      <c r="F2" t="s">
        <v>16</v>
      </c>
      <c r="G2" t="s">
        <v>53</v>
      </c>
      <c r="H2" t="s">
        <v>75</v>
      </c>
      <c r="I2" t="s">
        <v>55</v>
      </c>
      <c r="J2" t="s">
        <v>76</v>
      </c>
      <c r="K2" t="s">
        <v>58</v>
      </c>
      <c r="L2" t="s">
        <v>2</v>
      </c>
      <c r="M2" t="s">
        <v>77</v>
      </c>
      <c r="N2">
        <v>1000</v>
      </c>
      <c r="O2">
        <v>1</v>
      </c>
      <c r="P2" t="s">
        <v>57</v>
      </c>
      <c r="Q2">
        <v>1960907</v>
      </c>
      <c r="R2">
        <v>3989</v>
      </c>
      <c r="S2">
        <v>129</v>
      </c>
      <c r="U2">
        <f t="shared" ref="U2:U15" si="0">R2*(S2/O2)</f>
        <v>514581</v>
      </c>
      <c r="V2">
        <v>9.1258206582755079</v>
      </c>
      <c r="W2">
        <f>U2*V2</f>
        <v>4695973.9201560691</v>
      </c>
      <c r="X2">
        <f>IFERROR(W2/Q2,0)</f>
        <v>2.3947968568402627</v>
      </c>
      <c r="Y2">
        <v>491</v>
      </c>
    </row>
    <row r="3" spans="1:37" x14ac:dyDescent="0.35">
      <c r="A3">
        <v>2</v>
      </c>
      <c r="D3" t="s">
        <v>52</v>
      </c>
      <c r="E3">
        <v>2021</v>
      </c>
      <c r="F3" t="s">
        <v>16</v>
      </c>
      <c r="G3" t="s">
        <v>53</v>
      </c>
      <c r="H3" t="s">
        <v>75</v>
      </c>
      <c r="I3" t="s">
        <v>55</v>
      </c>
      <c r="J3" t="s">
        <v>76</v>
      </c>
      <c r="K3" t="s">
        <v>1</v>
      </c>
      <c r="L3" t="s">
        <v>2</v>
      </c>
      <c r="M3" t="s">
        <v>77</v>
      </c>
      <c r="N3">
        <v>1000</v>
      </c>
      <c r="O3">
        <v>1</v>
      </c>
      <c r="P3" t="s">
        <v>57</v>
      </c>
      <c r="Q3">
        <v>860376</v>
      </c>
      <c r="R3">
        <v>1456</v>
      </c>
      <c r="S3">
        <v>63</v>
      </c>
      <c r="U3">
        <f t="shared" si="0"/>
        <v>91728</v>
      </c>
      <c r="V3">
        <v>9.1258206582755079</v>
      </c>
      <c r="W3">
        <f t="shared" ref="W3:W27" si="1">U3*V3</f>
        <v>837093.27734229574</v>
      </c>
      <c r="X3">
        <f t="shared" ref="X3:X27" si="2">IFERROR(W3/Q3,0)</f>
        <v>0.97293889804259504</v>
      </c>
      <c r="Y3">
        <v>591</v>
      </c>
    </row>
    <row r="4" spans="1:37" x14ac:dyDescent="0.35">
      <c r="A4">
        <v>3</v>
      </c>
      <c r="D4" t="s">
        <v>52</v>
      </c>
      <c r="E4">
        <v>2021</v>
      </c>
      <c r="F4" t="s">
        <v>16</v>
      </c>
      <c r="G4" t="s">
        <v>53</v>
      </c>
      <c r="H4" t="s">
        <v>75</v>
      </c>
      <c r="I4" t="s">
        <v>55</v>
      </c>
      <c r="J4" t="s">
        <v>76</v>
      </c>
      <c r="K4" t="s">
        <v>3</v>
      </c>
      <c r="L4" t="s">
        <v>2</v>
      </c>
      <c r="M4" t="s">
        <v>77</v>
      </c>
      <c r="N4">
        <v>1000</v>
      </c>
      <c r="O4">
        <v>1</v>
      </c>
      <c r="P4" t="s">
        <v>57</v>
      </c>
      <c r="Q4">
        <v>0</v>
      </c>
      <c r="R4">
        <v>0</v>
      </c>
      <c r="S4">
        <v>71</v>
      </c>
      <c r="U4">
        <f t="shared" si="0"/>
        <v>0</v>
      </c>
      <c r="V4">
        <v>9.1258206582755079</v>
      </c>
      <c r="W4">
        <f t="shared" si="1"/>
        <v>0</v>
      </c>
      <c r="X4">
        <f t="shared" si="2"/>
        <v>0</v>
      </c>
      <c r="Y4">
        <v>73</v>
      </c>
    </row>
    <row r="5" spans="1:37" x14ac:dyDescent="0.35">
      <c r="A5">
        <v>4</v>
      </c>
      <c r="D5" t="s">
        <v>52</v>
      </c>
      <c r="E5">
        <v>2021</v>
      </c>
      <c r="F5" t="s">
        <v>16</v>
      </c>
      <c r="G5" t="s">
        <v>53</v>
      </c>
      <c r="H5" t="s">
        <v>75</v>
      </c>
      <c r="I5" t="s">
        <v>55</v>
      </c>
      <c r="J5" t="s">
        <v>76</v>
      </c>
      <c r="K5" t="s">
        <v>78</v>
      </c>
      <c r="L5" t="s">
        <v>2</v>
      </c>
      <c r="M5" t="s">
        <v>77</v>
      </c>
      <c r="N5">
        <v>1000</v>
      </c>
      <c r="O5">
        <v>1</v>
      </c>
      <c r="P5" t="s">
        <v>57</v>
      </c>
      <c r="Q5">
        <v>499090</v>
      </c>
      <c r="R5">
        <v>1332</v>
      </c>
      <c r="S5">
        <v>195</v>
      </c>
      <c r="U5">
        <f t="shared" si="0"/>
        <v>259740</v>
      </c>
      <c r="V5">
        <v>9.1258206582755079</v>
      </c>
      <c r="W5">
        <f t="shared" si="1"/>
        <v>2370340.6577804806</v>
      </c>
      <c r="X5">
        <f t="shared" si="2"/>
        <v>4.7493250872197006</v>
      </c>
      <c r="Y5">
        <v>375</v>
      </c>
    </row>
    <row r="6" spans="1:37" x14ac:dyDescent="0.35">
      <c r="A6">
        <v>5</v>
      </c>
      <c r="D6" t="s">
        <v>52</v>
      </c>
      <c r="E6">
        <v>2021</v>
      </c>
      <c r="F6" t="s">
        <v>16</v>
      </c>
      <c r="G6" t="s">
        <v>53</v>
      </c>
      <c r="H6" t="s">
        <v>75</v>
      </c>
      <c r="I6" t="s">
        <v>55</v>
      </c>
      <c r="J6" t="s">
        <v>76</v>
      </c>
      <c r="K6" t="s">
        <v>4</v>
      </c>
      <c r="L6" t="s">
        <v>2</v>
      </c>
      <c r="M6" t="s">
        <v>77</v>
      </c>
      <c r="N6">
        <v>1000</v>
      </c>
      <c r="O6">
        <v>1</v>
      </c>
      <c r="P6" t="s">
        <v>57</v>
      </c>
      <c r="Q6">
        <v>601441</v>
      </c>
      <c r="R6">
        <v>1201</v>
      </c>
      <c r="S6">
        <v>136</v>
      </c>
      <c r="U6">
        <f t="shared" si="0"/>
        <v>163336</v>
      </c>
      <c r="V6">
        <v>9.1258206582755079</v>
      </c>
      <c r="W6">
        <f t="shared" si="1"/>
        <v>1490575.0430400884</v>
      </c>
      <c r="X6">
        <f t="shared" si="2"/>
        <v>2.478339592811412</v>
      </c>
      <c r="Y6">
        <v>501</v>
      </c>
    </row>
    <row r="7" spans="1:37" x14ac:dyDescent="0.35">
      <c r="A7">
        <v>7</v>
      </c>
      <c r="D7" t="s">
        <v>52</v>
      </c>
      <c r="E7">
        <v>2021</v>
      </c>
      <c r="F7" t="s">
        <v>16</v>
      </c>
      <c r="G7" t="s">
        <v>53</v>
      </c>
      <c r="H7" t="s">
        <v>75</v>
      </c>
      <c r="I7" t="s">
        <v>55</v>
      </c>
      <c r="J7" t="s">
        <v>79</v>
      </c>
      <c r="K7" t="s">
        <v>58</v>
      </c>
      <c r="L7" t="s">
        <v>80</v>
      </c>
      <c r="M7" t="s">
        <v>77</v>
      </c>
      <c r="N7">
        <v>1000</v>
      </c>
      <c r="O7">
        <v>1000</v>
      </c>
      <c r="P7" t="s">
        <v>57</v>
      </c>
      <c r="Q7">
        <v>1999074.7166544483</v>
      </c>
      <c r="R7">
        <v>78211701.342857137</v>
      </c>
      <c r="S7">
        <v>25</v>
      </c>
      <c r="U7">
        <f t="shared" si="0"/>
        <v>1955292.5335714286</v>
      </c>
      <c r="V7">
        <v>9.1258206582755079</v>
      </c>
      <c r="W7">
        <f t="shared" si="1"/>
        <v>17843648.995838001</v>
      </c>
      <c r="X7">
        <f t="shared" si="2"/>
        <v>8.925954016216183</v>
      </c>
      <c r="Y7">
        <v>23</v>
      </c>
    </row>
    <row r="8" spans="1:37" x14ac:dyDescent="0.35">
      <c r="A8">
        <v>8</v>
      </c>
      <c r="D8" t="s">
        <v>52</v>
      </c>
      <c r="E8">
        <v>2021</v>
      </c>
      <c r="F8" t="s">
        <v>16</v>
      </c>
      <c r="G8" t="s">
        <v>53</v>
      </c>
      <c r="H8" t="s">
        <v>75</v>
      </c>
      <c r="I8" t="s">
        <v>55</v>
      </c>
      <c r="J8" t="s">
        <v>79</v>
      </c>
      <c r="K8" t="s">
        <v>5</v>
      </c>
      <c r="L8" t="s">
        <v>80</v>
      </c>
      <c r="M8" t="s">
        <v>77</v>
      </c>
      <c r="N8">
        <v>1000</v>
      </c>
      <c r="O8">
        <v>1000</v>
      </c>
      <c r="P8" t="s">
        <v>57</v>
      </c>
      <c r="Q8">
        <v>0</v>
      </c>
      <c r="R8">
        <v>0</v>
      </c>
      <c r="S8">
        <v>72</v>
      </c>
      <c r="U8">
        <f t="shared" si="0"/>
        <v>0</v>
      </c>
      <c r="V8">
        <v>9.1258206582755079</v>
      </c>
      <c r="W8">
        <f t="shared" si="1"/>
        <v>0</v>
      </c>
      <c r="X8">
        <f t="shared" si="2"/>
        <v>0</v>
      </c>
      <c r="Y8">
        <v>254</v>
      </c>
    </row>
    <row r="9" spans="1:37" x14ac:dyDescent="0.35">
      <c r="A9">
        <v>9</v>
      </c>
      <c r="D9" t="s">
        <v>52</v>
      </c>
      <c r="E9">
        <v>2021</v>
      </c>
      <c r="F9" t="s">
        <v>16</v>
      </c>
      <c r="G9" t="s">
        <v>53</v>
      </c>
      <c r="H9" t="s">
        <v>75</v>
      </c>
      <c r="I9" t="s">
        <v>55</v>
      </c>
      <c r="J9" t="s">
        <v>79</v>
      </c>
      <c r="K9" t="s">
        <v>6</v>
      </c>
      <c r="L9" t="s">
        <v>80</v>
      </c>
      <c r="M9" t="s">
        <v>77</v>
      </c>
      <c r="N9">
        <v>1000</v>
      </c>
      <c r="O9">
        <v>1000</v>
      </c>
      <c r="P9" t="s">
        <v>57</v>
      </c>
      <c r="Q9">
        <v>296127</v>
      </c>
      <c r="R9">
        <v>4830586</v>
      </c>
      <c r="S9">
        <v>16</v>
      </c>
      <c r="U9">
        <f t="shared" si="0"/>
        <v>77289.376000000004</v>
      </c>
      <c r="V9">
        <v>9.1258206582755079</v>
      </c>
      <c r="W9">
        <f t="shared" si="1"/>
        <v>705328.98416602332</v>
      </c>
      <c r="X9">
        <f t="shared" si="2"/>
        <v>2.3818462489608287</v>
      </c>
      <c r="Y9">
        <v>61</v>
      </c>
    </row>
    <row r="10" spans="1:37" x14ac:dyDescent="0.35">
      <c r="A10">
        <v>10</v>
      </c>
      <c r="D10" t="s">
        <v>52</v>
      </c>
      <c r="E10">
        <v>2021</v>
      </c>
      <c r="F10" t="s">
        <v>16</v>
      </c>
      <c r="G10" t="s">
        <v>53</v>
      </c>
      <c r="H10" t="s">
        <v>75</v>
      </c>
      <c r="I10" t="s">
        <v>55</v>
      </c>
      <c r="J10" t="s">
        <v>79</v>
      </c>
      <c r="K10" t="s">
        <v>7</v>
      </c>
      <c r="L10" t="s">
        <v>80</v>
      </c>
      <c r="M10" t="s">
        <v>77</v>
      </c>
      <c r="N10">
        <v>1000</v>
      </c>
      <c r="O10">
        <v>1000</v>
      </c>
      <c r="P10" t="s">
        <v>57</v>
      </c>
      <c r="Q10">
        <v>108441</v>
      </c>
      <c r="R10">
        <v>1004215</v>
      </c>
      <c r="S10">
        <v>18</v>
      </c>
      <c r="U10">
        <f t="shared" si="0"/>
        <v>18075.87</v>
      </c>
      <c r="V10">
        <v>9.1258206582755079</v>
      </c>
      <c r="W10">
        <f t="shared" si="1"/>
        <v>164957.14786230249</v>
      </c>
      <c r="X10">
        <f t="shared" si="2"/>
        <v>1.5211695563698462</v>
      </c>
      <c r="Y10">
        <v>108</v>
      </c>
    </row>
    <row r="11" spans="1:37" x14ac:dyDescent="0.35">
      <c r="A11">
        <v>11</v>
      </c>
      <c r="D11" t="s">
        <v>52</v>
      </c>
      <c r="E11">
        <v>2021</v>
      </c>
      <c r="F11" t="s">
        <v>16</v>
      </c>
      <c r="G11" t="s">
        <v>53</v>
      </c>
      <c r="H11" t="s">
        <v>75</v>
      </c>
      <c r="I11" t="s">
        <v>55</v>
      </c>
      <c r="J11" t="s">
        <v>79</v>
      </c>
      <c r="K11" t="s">
        <v>8</v>
      </c>
      <c r="L11" t="s">
        <v>80</v>
      </c>
      <c r="M11" t="s">
        <v>77</v>
      </c>
      <c r="N11">
        <v>1000</v>
      </c>
      <c r="O11">
        <v>1000</v>
      </c>
      <c r="P11" t="s">
        <v>57</v>
      </c>
      <c r="Q11">
        <v>144638</v>
      </c>
      <c r="R11">
        <v>4227535</v>
      </c>
      <c r="S11">
        <v>19</v>
      </c>
      <c r="U11">
        <f t="shared" si="0"/>
        <v>80323.164999999994</v>
      </c>
      <c r="V11">
        <v>9.1258206582755079</v>
      </c>
      <c r="W11">
        <f t="shared" si="1"/>
        <v>733014.79849507217</v>
      </c>
      <c r="X11">
        <f t="shared" si="2"/>
        <v>5.0679268138046165</v>
      </c>
      <c r="Y11">
        <v>34</v>
      </c>
    </row>
    <row r="12" spans="1:37" x14ac:dyDescent="0.35">
      <c r="A12">
        <v>12</v>
      </c>
      <c r="D12" t="s">
        <v>52</v>
      </c>
      <c r="E12">
        <v>2021</v>
      </c>
      <c r="F12" t="s">
        <v>16</v>
      </c>
      <c r="G12" t="s">
        <v>53</v>
      </c>
      <c r="H12" t="s">
        <v>75</v>
      </c>
      <c r="I12" t="s">
        <v>55</v>
      </c>
      <c r="J12" t="s">
        <v>79</v>
      </c>
      <c r="K12" t="s">
        <v>81</v>
      </c>
      <c r="L12" t="s">
        <v>80</v>
      </c>
      <c r="M12" t="s">
        <v>77</v>
      </c>
      <c r="N12">
        <v>1000</v>
      </c>
      <c r="O12">
        <v>1000</v>
      </c>
      <c r="P12" t="s">
        <v>57</v>
      </c>
      <c r="Q12">
        <v>192094</v>
      </c>
      <c r="R12">
        <v>6017385</v>
      </c>
      <c r="S12">
        <v>105</v>
      </c>
      <c r="U12">
        <f t="shared" si="0"/>
        <v>631825.42499999993</v>
      </c>
      <c r="V12">
        <v>9.1258206582755079</v>
      </c>
      <c r="W12">
        <f t="shared" si="1"/>
        <v>5765925.5158887021</v>
      </c>
      <c r="X12">
        <f t="shared" si="2"/>
        <v>30.016166646999398</v>
      </c>
      <c r="Y12">
        <v>32</v>
      </c>
    </row>
    <row r="13" spans="1:37" x14ac:dyDescent="0.35">
      <c r="A13">
        <v>13</v>
      </c>
      <c r="D13" t="s">
        <v>52</v>
      </c>
      <c r="E13">
        <v>2021</v>
      </c>
      <c r="F13" t="s">
        <v>16</v>
      </c>
      <c r="G13" t="s">
        <v>53</v>
      </c>
      <c r="H13" t="s">
        <v>75</v>
      </c>
      <c r="I13" t="s">
        <v>55</v>
      </c>
      <c r="J13" t="s">
        <v>79</v>
      </c>
      <c r="K13" t="s">
        <v>10</v>
      </c>
      <c r="L13" t="s">
        <v>80</v>
      </c>
      <c r="M13" t="s">
        <v>77</v>
      </c>
      <c r="N13">
        <v>1000</v>
      </c>
      <c r="O13">
        <v>1000</v>
      </c>
      <c r="P13" t="s">
        <v>57</v>
      </c>
      <c r="Q13">
        <v>208919</v>
      </c>
      <c r="R13">
        <v>1976612</v>
      </c>
      <c r="S13">
        <v>4</v>
      </c>
      <c r="U13">
        <f t="shared" si="0"/>
        <v>7906.4480000000003</v>
      </c>
      <c r="V13">
        <v>9.1258206582755079</v>
      </c>
      <c r="W13">
        <f t="shared" si="1"/>
        <v>72152.826491981075</v>
      </c>
      <c r="X13">
        <f t="shared" si="2"/>
        <v>0.34536268358541383</v>
      </c>
      <c r="Y13">
        <v>106</v>
      </c>
    </row>
    <row r="14" spans="1:37" x14ac:dyDescent="0.35">
      <c r="A14">
        <v>14</v>
      </c>
      <c r="D14" t="s">
        <v>52</v>
      </c>
      <c r="E14">
        <v>2021</v>
      </c>
      <c r="F14" t="s">
        <v>16</v>
      </c>
      <c r="G14" t="s">
        <v>53</v>
      </c>
      <c r="H14" t="s">
        <v>75</v>
      </c>
      <c r="I14" t="s">
        <v>55</v>
      </c>
      <c r="J14" t="s">
        <v>79</v>
      </c>
      <c r="K14" t="s">
        <v>82</v>
      </c>
      <c r="L14" t="s">
        <v>80</v>
      </c>
      <c r="M14" t="s">
        <v>77</v>
      </c>
      <c r="N14">
        <v>1000</v>
      </c>
      <c r="O14">
        <v>1000</v>
      </c>
      <c r="P14" t="s">
        <v>57</v>
      </c>
      <c r="Q14">
        <v>328587</v>
      </c>
      <c r="R14">
        <v>45281154</v>
      </c>
      <c r="S14">
        <v>18</v>
      </c>
      <c r="U14">
        <f t="shared" si="0"/>
        <v>815060.77199999988</v>
      </c>
      <c r="V14">
        <v>9.1258206582755079</v>
      </c>
      <c r="W14">
        <f t="shared" si="1"/>
        <v>7438098.4308675826</v>
      </c>
      <c r="X14">
        <f t="shared" si="2"/>
        <v>22.636618097695838</v>
      </c>
      <c r="Y14">
        <v>7</v>
      </c>
    </row>
    <row r="15" spans="1:37" x14ac:dyDescent="0.35">
      <c r="A15">
        <v>15</v>
      </c>
      <c r="D15" t="s">
        <v>52</v>
      </c>
      <c r="E15">
        <v>2021</v>
      </c>
      <c r="F15" t="s">
        <v>16</v>
      </c>
      <c r="G15" t="s">
        <v>53</v>
      </c>
      <c r="H15" t="s">
        <v>75</v>
      </c>
      <c r="I15" t="s">
        <v>55</v>
      </c>
      <c r="J15" t="s">
        <v>79</v>
      </c>
      <c r="K15" t="s">
        <v>12</v>
      </c>
      <c r="L15" t="s">
        <v>80</v>
      </c>
      <c r="M15" t="s">
        <v>77</v>
      </c>
      <c r="N15">
        <v>1000</v>
      </c>
      <c r="O15">
        <v>1000</v>
      </c>
      <c r="P15" t="s">
        <v>57</v>
      </c>
      <c r="Q15">
        <v>395996</v>
      </c>
      <c r="R15">
        <v>10670259</v>
      </c>
      <c r="S15">
        <v>23</v>
      </c>
      <c r="U15">
        <f t="shared" si="0"/>
        <v>245415.95699999999</v>
      </c>
      <c r="V15">
        <v>9.1258206582755079</v>
      </c>
      <c r="W15">
        <f t="shared" si="1"/>
        <v>2239622.0102610537</v>
      </c>
      <c r="X15">
        <f t="shared" si="2"/>
        <v>5.6556682649851355</v>
      </c>
      <c r="Y15">
        <v>37</v>
      </c>
    </row>
    <row r="16" spans="1:37" x14ac:dyDescent="0.35">
      <c r="A16">
        <v>16</v>
      </c>
      <c r="D16" t="s">
        <v>52</v>
      </c>
      <c r="E16">
        <v>2021</v>
      </c>
      <c r="F16" t="s">
        <v>16</v>
      </c>
      <c r="G16" t="s">
        <v>53</v>
      </c>
      <c r="H16" t="s">
        <v>75</v>
      </c>
      <c r="I16" t="s">
        <v>87</v>
      </c>
      <c r="J16" t="s">
        <v>76</v>
      </c>
      <c r="K16" t="s">
        <v>58</v>
      </c>
      <c r="L16" t="s">
        <v>2</v>
      </c>
      <c r="M16" t="s">
        <v>77</v>
      </c>
      <c r="N16">
        <v>1000</v>
      </c>
      <c r="O16">
        <v>1</v>
      </c>
      <c r="P16" t="s">
        <v>57</v>
      </c>
      <c r="Q16">
        <v>839234.33707799995</v>
      </c>
      <c r="R16">
        <v>1186.8600000000001</v>
      </c>
      <c r="U16">
        <v>249309.73603141325</v>
      </c>
      <c r="V16">
        <v>9.3788364626528562</v>
      </c>
      <c r="W16">
        <f t="shared" si="1"/>
        <v>2338235.2427857774</v>
      </c>
      <c r="X16">
        <f t="shared" si="2"/>
        <v>2.786152972394953</v>
      </c>
      <c r="Y16">
        <v>707.10474451746609</v>
      </c>
    </row>
    <row r="17" spans="1:25" x14ac:dyDescent="0.35">
      <c r="A17">
        <v>17</v>
      </c>
      <c r="D17" t="s">
        <v>52</v>
      </c>
      <c r="E17">
        <v>2021</v>
      </c>
      <c r="F17" t="s">
        <v>16</v>
      </c>
      <c r="G17" t="s">
        <v>53</v>
      </c>
      <c r="H17" t="s">
        <v>75</v>
      </c>
      <c r="I17" t="s">
        <v>87</v>
      </c>
      <c r="J17" t="s">
        <v>76</v>
      </c>
      <c r="K17" t="s">
        <v>1</v>
      </c>
      <c r="L17" t="s">
        <v>2</v>
      </c>
      <c r="M17" t="s">
        <v>77</v>
      </c>
      <c r="N17">
        <v>1000</v>
      </c>
      <c r="O17">
        <v>1</v>
      </c>
      <c r="P17" t="s">
        <v>57</v>
      </c>
      <c r="Q17">
        <v>404106.53951800003</v>
      </c>
      <c r="R17">
        <v>413.76</v>
      </c>
      <c r="S17">
        <v>31.119037595521281</v>
      </c>
      <c r="U17">
        <f t="shared" ref="U17:U27" si="3">R17*(S17/O17)</f>
        <v>12875.812995522885</v>
      </c>
      <c r="V17">
        <v>9.3788364626528562</v>
      </c>
      <c r="W17">
        <f t="shared" si="1"/>
        <v>120760.14440870953</v>
      </c>
      <c r="X17">
        <f t="shared" si="2"/>
        <v>0.29883244293137834</v>
      </c>
      <c r="Y17">
        <v>976.66893735015481</v>
      </c>
    </row>
    <row r="18" spans="1:25" x14ac:dyDescent="0.35">
      <c r="A18">
        <v>18</v>
      </c>
      <c r="D18" t="s">
        <v>52</v>
      </c>
      <c r="E18">
        <v>2021</v>
      </c>
      <c r="F18" t="s">
        <v>16</v>
      </c>
      <c r="G18" t="s">
        <v>53</v>
      </c>
      <c r="H18" t="s">
        <v>75</v>
      </c>
      <c r="I18" t="s">
        <v>87</v>
      </c>
      <c r="J18" t="s">
        <v>76</v>
      </c>
      <c r="K18" t="s">
        <v>3</v>
      </c>
      <c r="L18" t="s">
        <v>2</v>
      </c>
      <c r="M18" t="s">
        <v>77</v>
      </c>
      <c r="N18">
        <v>1000</v>
      </c>
      <c r="O18">
        <v>1</v>
      </c>
      <c r="P18" t="s">
        <v>57</v>
      </c>
      <c r="Q18">
        <v>0</v>
      </c>
      <c r="R18">
        <v>0</v>
      </c>
      <c r="S18">
        <v>46.986020200555792</v>
      </c>
      <c r="U18">
        <f t="shared" si="3"/>
        <v>0</v>
      </c>
      <c r="V18">
        <v>9.3788364626528562</v>
      </c>
      <c r="W18">
        <f t="shared" si="1"/>
        <v>0</v>
      </c>
      <c r="X18">
        <f t="shared" si="2"/>
        <v>0</v>
      </c>
      <c r="Y18">
        <v>282.04296412432757</v>
      </c>
    </row>
    <row r="19" spans="1:25" x14ac:dyDescent="0.35">
      <c r="A19">
        <v>19</v>
      </c>
      <c r="D19" t="s">
        <v>52</v>
      </c>
      <c r="E19">
        <v>2021</v>
      </c>
      <c r="F19" t="s">
        <v>16</v>
      </c>
      <c r="G19" t="s">
        <v>53</v>
      </c>
      <c r="H19" t="s">
        <v>75</v>
      </c>
      <c r="I19" t="s">
        <v>87</v>
      </c>
      <c r="J19" t="s">
        <v>76</v>
      </c>
      <c r="K19" t="s">
        <v>78</v>
      </c>
      <c r="L19" t="s">
        <v>2</v>
      </c>
      <c r="M19" t="s">
        <v>77</v>
      </c>
      <c r="N19">
        <v>1000</v>
      </c>
      <c r="O19">
        <v>1</v>
      </c>
      <c r="P19" t="s">
        <v>57</v>
      </c>
      <c r="Q19">
        <v>109950.95826</v>
      </c>
      <c r="R19">
        <v>268.61</v>
      </c>
      <c r="S19">
        <v>840.88544263237827</v>
      </c>
      <c r="U19">
        <f t="shared" si="3"/>
        <v>225870.23874548313</v>
      </c>
      <c r="V19">
        <v>9.3788364626528562</v>
      </c>
      <c r="W19">
        <f t="shared" si="1"/>
        <v>2118400.0309742433</v>
      </c>
      <c r="X19">
        <f t="shared" si="2"/>
        <v>19.266771881740972</v>
      </c>
      <c r="Y19">
        <v>409.33307866423439</v>
      </c>
    </row>
    <row r="20" spans="1:25" x14ac:dyDescent="0.35">
      <c r="A20">
        <v>20</v>
      </c>
      <c r="D20" t="s">
        <v>52</v>
      </c>
      <c r="E20">
        <v>2021</v>
      </c>
      <c r="F20" t="s">
        <v>16</v>
      </c>
      <c r="G20" t="s">
        <v>53</v>
      </c>
      <c r="H20" t="s">
        <v>75</v>
      </c>
      <c r="I20" t="s">
        <v>87</v>
      </c>
      <c r="J20" t="s">
        <v>76</v>
      </c>
      <c r="K20" t="s">
        <v>4</v>
      </c>
      <c r="L20" t="s">
        <v>2</v>
      </c>
      <c r="M20" t="s">
        <v>77</v>
      </c>
      <c r="N20">
        <v>1000</v>
      </c>
      <c r="O20">
        <v>1</v>
      </c>
      <c r="P20" t="s">
        <v>57</v>
      </c>
      <c r="Q20">
        <v>325176.83929999999</v>
      </c>
      <c r="R20">
        <v>504.49</v>
      </c>
      <c r="S20">
        <v>20.939333367177191</v>
      </c>
      <c r="U20">
        <f t="shared" si="3"/>
        <v>10563.684290407222</v>
      </c>
      <c r="V20">
        <v>9.3788364626528562</v>
      </c>
      <c r="W20">
        <f t="shared" si="1"/>
        <v>99075.06740282441</v>
      </c>
      <c r="X20">
        <f t="shared" si="2"/>
        <v>0.30468057816202659</v>
      </c>
      <c r="Y20">
        <v>644.56548058435249</v>
      </c>
    </row>
    <row r="21" spans="1:25" x14ac:dyDescent="0.35">
      <c r="A21">
        <v>21</v>
      </c>
      <c r="D21" t="s">
        <v>52</v>
      </c>
      <c r="E21">
        <v>2021</v>
      </c>
      <c r="F21" t="s">
        <v>16</v>
      </c>
      <c r="G21" t="s">
        <v>53</v>
      </c>
      <c r="H21" t="s">
        <v>75</v>
      </c>
      <c r="I21" t="s">
        <v>87</v>
      </c>
      <c r="J21" t="s">
        <v>79</v>
      </c>
      <c r="K21" t="s">
        <v>58</v>
      </c>
      <c r="L21" t="s">
        <v>80</v>
      </c>
      <c r="M21" t="s">
        <v>77</v>
      </c>
      <c r="N21">
        <v>1000</v>
      </c>
      <c r="O21">
        <v>1000</v>
      </c>
      <c r="P21" t="s">
        <v>57</v>
      </c>
      <c r="Q21">
        <v>250515.90405885759</v>
      </c>
      <c r="R21">
        <v>23492860.600000001</v>
      </c>
      <c r="U21">
        <v>295648.16867678601</v>
      </c>
      <c r="V21">
        <v>9.3788364626528562</v>
      </c>
      <c r="W21">
        <f t="shared" si="1"/>
        <v>2772835.8245023824</v>
      </c>
      <c r="X21">
        <f>IFERROR(W21/Q21,0)</f>
        <v>11.068502157255921</v>
      </c>
    </row>
    <row r="22" spans="1:25" x14ac:dyDescent="0.35">
      <c r="A22">
        <v>22</v>
      </c>
      <c r="D22" t="s">
        <v>52</v>
      </c>
      <c r="E22">
        <v>2021</v>
      </c>
      <c r="F22" t="s">
        <v>16</v>
      </c>
      <c r="G22" t="s">
        <v>53</v>
      </c>
      <c r="H22" t="s">
        <v>75</v>
      </c>
      <c r="I22" t="s">
        <v>87</v>
      </c>
      <c r="J22" t="s">
        <v>79</v>
      </c>
      <c r="K22" t="s">
        <v>88</v>
      </c>
      <c r="L22" t="s">
        <v>80</v>
      </c>
      <c r="M22" t="s">
        <v>77</v>
      </c>
      <c r="N22">
        <v>1000</v>
      </c>
      <c r="O22">
        <v>1000</v>
      </c>
      <c r="P22" t="s">
        <v>57</v>
      </c>
      <c r="Q22">
        <v>19999.998204</v>
      </c>
      <c r="R22">
        <v>2386153</v>
      </c>
      <c r="S22">
        <v>22.488052799761419</v>
      </c>
      <c r="T22">
        <v>4403881</v>
      </c>
      <c r="U22">
        <f t="shared" si="3"/>
        <v>53659.934652309108</v>
      </c>
      <c r="V22">
        <v>9.3788364626528562</v>
      </c>
      <c r="W22">
        <f t="shared" si="1"/>
        <v>503267.75170064619</v>
      </c>
      <c r="X22">
        <f t="shared" si="2"/>
        <v>25.163389844704717</v>
      </c>
      <c r="Y22">
        <v>8.381691452308381</v>
      </c>
    </row>
    <row r="23" spans="1:25" x14ac:dyDescent="0.35">
      <c r="A23">
        <v>27</v>
      </c>
      <c r="D23" t="s">
        <v>52</v>
      </c>
      <c r="E23">
        <v>2021</v>
      </c>
      <c r="F23" t="s">
        <v>16</v>
      </c>
      <c r="G23" t="s">
        <v>53</v>
      </c>
      <c r="H23" t="s">
        <v>75</v>
      </c>
      <c r="I23" t="s">
        <v>87</v>
      </c>
      <c r="J23" t="s">
        <v>79</v>
      </c>
      <c r="K23" t="s">
        <v>8</v>
      </c>
      <c r="L23" t="s">
        <v>80</v>
      </c>
      <c r="M23" t="s">
        <v>77</v>
      </c>
      <c r="N23">
        <v>1000</v>
      </c>
      <c r="O23">
        <v>1000</v>
      </c>
      <c r="P23" t="s">
        <v>57</v>
      </c>
      <c r="Q23">
        <v>20671.186371</v>
      </c>
      <c r="R23">
        <v>2228794</v>
      </c>
      <c r="S23">
        <v>26.202440950242412</v>
      </c>
      <c r="T23">
        <v>4384546</v>
      </c>
      <c r="U23">
        <f t="shared" si="3"/>
        <v>58399.843175254588</v>
      </c>
      <c r="V23">
        <v>9.3788364626528562</v>
      </c>
      <c r="W23">
        <f t="shared" si="1"/>
        <v>547722.57858528628</v>
      </c>
      <c r="X23">
        <f t="shared" si="2"/>
        <v>26.496910663709979</v>
      </c>
      <c r="Y23">
        <v>9.274606074406158</v>
      </c>
    </row>
    <row r="24" spans="1:25" x14ac:dyDescent="0.35">
      <c r="A24">
        <v>28</v>
      </c>
      <c r="D24" t="s">
        <v>52</v>
      </c>
      <c r="E24">
        <v>2021</v>
      </c>
      <c r="F24" t="s">
        <v>16</v>
      </c>
      <c r="G24" t="s">
        <v>53</v>
      </c>
      <c r="H24" t="s">
        <v>75</v>
      </c>
      <c r="I24" t="s">
        <v>87</v>
      </c>
      <c r="J24" t="s">
        <v>79</v>
      </c>
      <c r="K24" t="s">
        <v>9</v>
      </c>
      <c r="L24" t="s">
        <v>80</v>
      </c>
      <c r="M24" t="s">
        <v>77</v>
      </c>
      <c r="N24">
        <v>1000</v>
      </c>
      <c r="O24">
        <v>1000</v>
      </c>
      <c r="P24" t="s">
        <v>57</v>
      </c>
      <c r="Q24">
        <v>85911.544424857624</v>
      </c>
      <c r="R24">
        <v>1135746.6000000001</v>
      </c>
      <c r="S24">
        <v>48.136790713679247</v>
      </c>
      <c r="T24">
        <v>4406693.333333334</v>
      </c>
      <c r="U24">
        <f t="shared" si="3"/>
        <v>54671.196387972785</v>
      </c>
      <c r="V24">
        <v>9.3788364626528562</v>
      </c>
      <c r="W24">
        <f t="shared" si="1"/>
        <v>512752.21014037426</v>
      </c>
      <c r="X24">
        <f t="shared" si="2"/>
        <v>5.9683737915903965</v>
      </c>
      <c r="Y24">
        <v>75.643232764119759</v>
      </c>
    </row>
    <row r="25" spans="1:25" x14ac:dyDescent="0.35">
      <c r="A25">
        <v>30</v>
      </c>
      <c r="D25" t="s">
        <v>52</v>
      </c>
      <c r="E25">
        <v>2021</v>
      </c>
      <c r="F25" t="s">
        <v>16</v>
      </c>
      <c r="G25" t="s">
        <v>53</v>
      </c>
      <c r="H25" t="s">
        <v>75</v>
      </c>
      <c r="I25" t="s">
        <v>87</v>
      </c>
      <c r="J25" t="s">
        <v>79</v>
      </c>
      <c r="K25" t="s">
        <v>10</v>
      </c>
      <c r="L25" t="s">
        <v>80</v>
      </c>
      <c r="M25" t="s">
        <v>77</v>
      </c>
      <c r="N25">
        <v>1000</v>
      </c>
      <c r="O25">
        <v>1000</v>
      </c>
      <c r="P25" t="s">
        <v>57</v>
      </c>
      <c r="Q25">
        <v>30254.959999999999</v>
      </c>
      <c r="R25">
        <v>53990</v>
      </c>
      <c r="S25">
        <v>53.398929992060687</v>
      </c>
      <c r="T25">
        <v>13248496</v>
      </c>
      <c r="U25">
        <f t="shared" si="3"/>
        <v>2883.0082302713568</v>
      </c>
      <c r="V25">
        <v>9.3788364626528562</v>
      </c>
      <c r="W25">
        <f t="shared" si="1"/>
        <v>27039.262712197284</v>
      </c>
      <c r="X25">
        <f t="shared" si="2"/>
        <v>0.89371338491927554</v>
      </c>
      <c r="Y25">
        <v>560.38081126134466</v>
      </c>
    </row>
    <row r="26" spans="1:25" x14ac:dyDescent="0.35">
      <c r="A26">
        <v>31</v>
      </c>
      <c r="D26" t="s">
        <v>52</v>
      </c>
      <c r="E26">
        <v>2021</v>
      </c>
      <c r="F26" t="s">
        <v>16</v>
      </c>
      <c r="G26" t="s">
        <v>53</v>
      </c>
      <c r="H26" t="s">
        <v>75</v>
      </c>
      <c r="I26" t="s">
        <v>87</v>
      </c>
      <c r="J26" t="s">
        <v>79</v>
      </c>
      <c r="K26" t="s">
        <v>89</v>
      </c>
      <c r="L26" t="s">
        <v>80</v>
      </c>
      <c r="M26" t="s">
        <v>77</v>
      </c>
      <c r="N26">
        <v>1000</v>
      </c>
      <c r="O26">
        <v>1000</v>
      </c>
      <c r="P26" t="s">
        <v>57</v>
      </c>
      <c r="Q26">
        <v>17897.046997999998</v>
      </c>
      <c r="R26">
        <v>1599665</v>
      </c>
      <c r="S26">
        <v>44.614033533895473</v>
      </c>
      <c r="T26">
        <v>10631248</v>
      </c>
      <c r="U26">
        <f t="shared" si="3"/>
        <v>71367.507952998902</v>
      </c>
      <c r="V26">
        <v>9.3788364626528562</v>
      </c>
      <c r="W26">
        <f t="shared" si="1"/>
        <v>669344.18583825382</v>
      </c>
      <c r="X26">
        <f t="shared" si="2"/>
        <v>37.399699845066806</v>
      </c>
      <c r="Y26">
        <v>11.187996860592687</v>
      </c>
    </row>
    <row r="27" spans="1:25" x14ac:dyDescent="0.35">
      <c r="A27">
        <v>32</v>
      </c>
      <c r="D27" t="s">
        <v>52</v>
      </c>
      <c r="E27">
        <v>2021</v>
      </c>
      <c r="F27" t="s">
        <v>16</v>
      </c>
      <c r="G27" t="s">
        <v>53</v>
      </c>
      <c r="H27" t="s">
        <v>75</v>
      </c>
      <c r="I27" t="s">
        <v>87</v>
      </c>
      <c r="J27" t="s">
        <v>79</v>
      </c>
      <c r="K27" t="s">
        <v>11</v>
      </c>
      <c r="L27" t="s">
        <v>80</v>
      </c>
      <c r="M27" t="s">
        <v>77</v>
      </c>
      <c r="N27">
        <v>1000</v>
      </c>
      <c r="O27">
        <v>1000</v>
      </c>
      <c r="P27" t="s">
        <v>57</v>
      </c>
      <c r="Q27">
        <v>57781.168212999983</v>
      </c>
      <c r="R27">
        <v>15404929.000000004</v>
      </c>
      <c r="S27">
        <v>3.5486485058113058</v>
      </c>
      <c r="T27">
        <v>23030470.000000007</v>
      </c>
      <c r="U27">
        <f t="shared" si="3"/>
        <v>54666.678277979263</v>
      </c>
      <c r="V27">
        <v>9.3788364626528562</v>
      </c>
      <c r="W27">
        <f t="shared" si="1"/>
        <v>512709.83552562475</v>
      </c>
      <c r="X27">
        <f t="shared" si="2"/>
        <v>8.8733033855530792</v>
      </c>
      <c r="Y27">
        <v>3.7508234028861778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1FEB34-331E-4E4B-99BB-E4119FDC46D8}">
  <dimension ref="A1:V49"/>
  <sheetViews>
    <sheetView topLeftCell="J1" workbookViewId="0">
      <selection activeCell="V1" sqref="V1"/>
    </sheetView>
  </sheetViews>
  <sheetFormatPr defaultRowHeight="14.5" x14ac:dyDescent="0.35"/>
  <cols>
    <col min="11" max="11" width="11.7265625" bestFit="1" customWidth="1"/>
    <col min="12" max="12" width="14.1796875" bestFit="1" customWidth="1"/>
    <col min="13" max="13" width="12.36328125" bestFit="1" customWidth="1"/>
    <col min="14" max="14" width="23.26953125" bestFit="1" customWidth="1"/>
    <col min="15" max="15" width="20.81640625" bestFit="1" customWidth="1"/>
    <col min="16" max="16" width="23" bestFit="1" customWidth="1"/>
    <col min="18" max="18" width="9.36328125" bestFit="1" customWidth="1"/>
    <col min="19" max="21" width="8.81640625" bestFit="1" customWidth="1"/>
  </cols>
  <sheetData>
    <row r="1" spans="1:22" x14ac:dyDescent="0.35">
      <c r="A1" t="s">
        <v>60</v>
      </c>
      <c r="B1" t="s">
        <v>36</v>
      </c>
      <c r="C1" t="s">
        <v>13</v>
      </c>
      <c r="D1" t="s">
        <v>37</v>
      </c>
      <c r="E1" t="s">
        <v>38</v>
      </c>
      <c r="F1" t="s">
        <v>39</v>
      </c>
      <c r="G1" t="s">
        <v>15</v>
      </c>
      <c r="H1" t="s">
        <v>14</v>
      </c>
      <c r="I1" t="s">
        <v>40</v>
      </c>
      <c r="J1" t="s">
        <v>41</v>
      </c>
      <c r="K1" t="s">
        <v>42</v>
      </c>
      <c r="L1" t="s">
        <v>43</v>
      </c>
      <c r="M1" t="s">
        <v>44</v>
      </c>
      <c r="N1" t="s">
        <v>45</v>
      </c>
      <c r="O1" t="s">
        <v>46</v>
      </c>
      <c r="P1" t="s">
        <v>47</v>
      </c>
      <c r="Q1" t="s">
        <v>48</v>
      </c>
      <c r="R1" t="s">
        <v>49</v>
      </c>
      <c r="S1" t="s">
        <v>50</v>
      </c>
      <c r="T1" t="s">
        <v>59</v>
      </c>
      <c r="U1" t="s">
        <v>51</v>
      </c>
      <c r="V1" s="6" t="s">
        <v>129</v>
      </c>
    </row>
    <row r="2" spans="1:22" x14ac:dyDescent="0.35">
      <c r="A2">
        <v>1</v>
      </c>
      <c r="B2" t="s">
        <v>52</v>
      </c>
      <c r="C2" t="s">
        <v>18</v>
      </c>
      <c r="D2" s="1">
        <v>44317</v>
      </c>
      <c r="E2" t="s">
        <v>17</v>
      </c>
      <c r="F2" t="s">
        <v>53</v>
      </c>
      <c r="G2" t="s">
        <v>54</v>
      </c>
      <c r="H2" t="s">
        <v>55</v>
      </c>
      <c r="I2" t="s">
        <v>56</v>
      </c>
      <c r="J2" t="s">
        <v>57</v>
      </c>
      <c r="K2" t="s">
        <v>22</v>
      </c>
      <c r="L2" s="2">
        <v>30549</v>
      </c>
      <c r="M2" s="3">
        <v>-7.9202793313042283</v>
      </c>
      <c r="N2" s="3">
        <v>42.228524380203091</v>
      </c>
      <c r="O2" s="3">
        <v>1.7849857792781556</v>
      </c>
      <c r="P2" s="4">
        <f>IFERROR(O2/N2,"")</f>
        <v>4.2269669742828246E-2</v>
      </c>
    </row>
    <row r="3" spans="1:22" x14ac:dyDescent="0.35">
      <c r="A3">
        <v>2</v>
      </c>
      <c r="B3" t="s">
        <v>52</v>
      </c>
      <c r="C3" t="s">
        <v>18</v>
      </c>
      <c r="D3" s="1">
        <v>44317</v>
      </c>
      <c r="E3" t="s">
        <v>17</v>
      </c>
      <c r="F3" t="s">
        <v>53</v>
      </c>
      <c r="G3" t="s">
        <v>54</v>
      </c>
      <c r="H3" t="s">
        <v>55</v>
      </c>
      <c r="I3" t="s">
        <v>56</v>
      </c>
      <c r="J3" t="s">
        <v>57</v>
      </c>
      <c r="K3" t="s">
        <v>23</v>
      </c>
      <c r="L3" s="2">
        <v>1494</v>
      </c>
      <c r="M3" s="3">
        <v>-7.9202793313042283</v>
      </c>
      <c r="N3" s="3">
        <v>44.02151427389326</v>
      </c>
      <c r="O3" s="3">
        <v>4.3968759039629735</v>
      </c>
      <c r="P3" s="4">
        <f t="shared" ref="P3:P48" si="0">IFERROR(O3/N3,"")</f>
        <v>9.9880160337203996E-2</v>
      </c>
    </row>
    <row r="4" spans="1:22" x14ac:dyDescent="0.35">
      <c r="A4">
        <v>3</v>
      </c>
      <c r="B4" t="s">
        <v>52</v>
      </c>
      <c r="C4" t="s">
        <v>18</v>
      </c>
      <c r="D4" s="1">
        <v>44317</v>
      </c>
      <c r="E4" t="s">
        <v>17</v>
      </c>
      <c r="F4" t="s">
        <v>53</v>
      </c>
      <c r="G4" t="s">
        <v>54</v>
      </c>
      <c r="H4" t="s">
        <v>55</v>
      </c>
      <c r="I4" t="s">
        <v>56</v>
      </c>
      <c r="J4" t="s">
        <v>57</v>
      </c>
      <c r="K4" t="s">
        <v>24</v>
      </c>
      <c r="L4" s="2">
        <v>57298</v>
      </c>
      <c r="M4" s="3">
        <v>-7.9202793313042283</v>
      </c>
      <c r="N4" s="3">
        <v>45.388872706087973</v>
      </c>
      <c r="O4" s="3">
        <v>1.9984660727615051</v>
      </c>
      <c r="P4" s="4">
        <f t="shared" si="0"/>
        <v>4.4029867974523469E-2</v>
      </c>
    </row>
    <row r="5" spans="1:22" x14ac:dyDescent="0.35">
      <c r="A5">
        <v>4</v>
      </c>
      <c r="B5" t="s">
        <v>52</v>
      </c>
      <c r="C5" t="s">
        <v>18</v>
      </c>
      <c r="D5" s="1">
        <v>44317</v>
      </c>
      <c r="E5" t="s">
        <v>17</v>
      </c>
      <c r="F5" t="s">
        <v>53</v>
      </c>
      <c r="G5" t="s">
        <v>54</v>
      </c>
      <c r="H5" t="s">
        <v>55</v>
      </c>
      <c r="I5" t="s">
        <v>56</v>
      </c>
      <c r="J5" t="s">
        <v>57</v>
      </c>
      <c r="K5" t="s">
        <v>25</v>
      </c>
      <c r="L5" s="2">
        <v>128232</v>
      </c>
      <c r="M5" s="3">
        <v>-0.80716154974811249</v>
      </c>
      <c r="N5" s="3">
        <v>44.191023195990596</v>
      </c>
      <c r="O5" s="3">
        <v>2.8459644502586396</v>
      </c>
      <c r="P5" s="4">
        <f t="shared" si="0"/>
        <v>6.4401415591500741E-2</v>
      </c>
    </row>
    <row r="6" spans="1:22" x14ac:dyDescent="0.35">
      <c r="A6">
        <v>5</v>
      </c>
      <c r="B6" t="s">
        <v>52</v>
      </c>
      <c r="C6" t="s">
        <v>18</v>
      </c>
      <c r="D6" s="1">
        <v>44317</v>
      </c>
      <c r="E6" t="s">
        <v>17</v>
      </c>
      <c r="F6" t="s">
        <v>53</v>
      </c>
      <c r="G6" t="s">
        <v>54</v>
      </c>
      <c r="H6" t="s">
        <v>55</v>
      </c>
      <c r="I6" t="s">
        <v>56</v>
      </c>
      <c r="J6" t="s">
        <v>57</v>
      </c>
      <c r="K6" t="s">
        <v>26</v>
      </c>
      <c r="L6" s="2">
        <v>946158</v>
      </c>
      <c r="M6" s="3">
        <v>-0.80716154974811249</v>
      </c>
      <c r="N6" s="3">
        <v>39.375544535302382</v>
      </c>
      <c r="O6" s="3">
        <v>16.177798862649176</v>
      </c>
      <c r="P6" s="4">
        <f t="shared" si="0"/>
        <v>0.41085905105756376</v>
      </c>
    </row>
    <row r="7" spans="1:22" x14ac:dyDescent="0.35">
      <c r="A7">
        <v>6</v>
      </c>
      <c r="B7" t="s">
        <v>52</v>
      </c>
      <c r="C7" t="s">
        <v>18</v>
      </c>
      <c r="D7" s="1">
        <v>44317</v>
      </c>
      <c r="E7" t="s">
        <v>17</v>
      </c>
      <c r="F7" t="s">
        <v>53</v>
      </c>
      <c r="G7" t="s">
        <v>54</v>
      </c>
      <c r="H7" t="s">
        <v>55</v>
      </c>
      <c r="I7" t="s">
        <v>56</v>
      </c>
      <c r="J7" t="s">
        <v>57</v>
      </c>
      <c r="K7" t="s">
        <v>27</v>
      </c>
      <c r="L7" s="2">
        <v>1205094</v>
      </c>
      <c r="M7" s="3">
        <v>-0.80716154974811249</v>
      </c>
      <c r="N7" s="3">
        <v>39.628811351313281</v>
      </c>
      <c r="O7" s="3">
        <v>9.0295918868751368</v>
      </c>
      <c r="P7" s="4">
        <f t="shared" si="0"/>
        <v>0.22785421966929373</v>
      </c>
    </row>
    <row r="8" spans="1:22" x14ac:dyDescent="0.35">
      <c r="A8">
        <v>7</v>
      </c>
      <c r="B8" t="s">
        <v>52</v>
      </c>
      <c r="C8" t="s">
        <v>18</v>
      </c>
      <c r="D8" s="1">
        <v>44317</v>
      </c>
      <c r="E8" t="s">
        <v>17</v>
      </c>
      <c r="F8" t="s">
        <v>53</v>
      </c>
      <c r="G8" t="s">
        <v>54</v>
      </c>
      <c r="H8" t="s">
        <v>55</v>
      </c>
      <c r="I8" t="s">
        <v>56</v>
      </c>
      <c r="J8" t="s">
        <v>57</v>
      </c>
      <c r="K8" t="s">
        <v>28</v>
      </c>
      <c r="L8" s="2">
        <v>1692112</v>
      </c>
      <c r="M8" s="3">
        <v>-0.80716154974811249</v>
      </c>
      <c r="N8" s="3">
        <v>42.902077053942129</v>
      </c>
      <c r="O8" s="3">
        <v>3.0537793088813197</v>
      </c>
      <c r="P8" s="4">
        <f t="shared" si="0"/>
        <v>7.1180220599615887E-2</v>
      </c>
    </row>
    <row r="9" spans="1:22" x14ac:dyDescent="0.35">
      <c r="A9">
        <v>8</v>
      </c>
      <c r="B9" t="s">
        <v>52</v>
      </c>
      <c r="C9" t="s">
        <v>18</v>
      </c>
      <c r="D9" s="1">
        <v>44317</v>
      </c>
      <c r="E9" t="s">
        <v>17</v>
      </c>
      <c r="F9" t="s">
        <v>53</v>
      </c>
      <c r="G9" t="s">
        <v>54</v>
      </c>
      <c r="H9" t="s">
        <v>55</v>
      </c>
      <c r="I9" t="s">
        <v>56</v>
      </c>
      <c r="J9" t="s">
        <v>57</v>
      </c>
      <c r="K9" t="s">
        <v>29</v>
      </c>
      <c r="L9" s="2">
        <v>30895</v>
      </c>
      <c r="M9" s="3">
        <v>-0.80716154974811249</v>
      </c>
      <c r="N9" s="3">
        <v>47.300982091276701</v>
      </c>
      <c r="O9" s="3">
        <v>3.899113915671744</v>
      </c>
      <c r="P9" s="4">
        <f t="shared" si="0"/>
        <v>8.2431986468010837E-2</v>
      </c>
    </row>
    <row r="10" spans="1:22" x14ac:dyDescent="0.35">
      <c r="A10">
        <v>9</v>
      </c>
      <c r="B10" t="s">
        <v>52</v>
      </c>
      <c r="C10" t="s">
        <v>18</v>
      </c>
      <c r="D10" s="1">
        <v>44317</v>
      </c>
      <c r="E10" t="s">
        <v>17</v>
      </c>
      <c r="F10" t="s">
        <v>53</v>
      </c>
      <c r="G10" t="s">
        <v>54</v>
      </c>
      <c r="H10" t="s">
        <v>55</v>
      </c>
      <c r="I10" t="s">
        <v>56</v>
      </c>
      <c r="J10" t="s">
        <v>57</v>
      </c>
      <c r="K10" t="s">
        <v>30</v>
      </c>
      <c r="L10" s="2">
        <v>939269</v>
      </c>
      <c r="M10" s="3">
        <v>-0.99744280889252868</v>
      </c>
      <c r="N10" s="3">
        <v>25.682033411122148</v>
      </c>
      <c r="O10" s="3">
        <v>4.6457545004341236</v>
      </c>
      <c r="P10" s="4">
        <f t="shared" si="0"/>
        <v>0.18089511940367545</v>
      </c>
    </row>
    <row r="11" spans="1:22" x14ac:dyDescent="0.35">
      <c r="A11">
        <v>10</v>
      </c>
      <c r="B11" t="s">
        <v>52</v>
      </c>
      <c r="C11" t="s">
        <v>18</v>
      </c>
      <c r="D11" s="1">
        <v>44317</v>
      </c>
      <c r="E11" t="s">
        <v>17</v>
      </c>
      <c r="F11" t="s">
        <v>53</v>
      </c>
      <c r="G11" t="s">
        <v>54</v>
      </c>
      <c r="H11" t="s">
        <v>55</v>
      </c>
      <c r="I11" t="s">
        <v>56</v>
      </c>
      <c r="J11" t="s">
        <v>57</v>
      </c>
      <c r="K11" t="s">
        <v>31</v>
      </c>
      <c r="L11" s="2">
        <v>2026107</v>
      </c>
      <c r="M11" s="3">
        <v>-1.6770829837803465</v>
      </c>
      <c r="N11" s="3">
        <v>18.939836159513071</v>
      </c>
      <c r="O11" s="3">
        <v>8.3457610407375356</v>
      </c>
      <c r="P11" s="4">
        <f t="shared" si="0"/>
        <v>0.44064589421200667</v>
      </c>
    </row>
    <row r="12" spans="1:22" x14ac:dyDescent="0.35">
      <c r="A12">
        <v>11</v>
      </c>
      <c r="B12" t="s">
        <v>52</v>
      </c>
      <c r="C12" t="s">
        <v>18</v>
      </c>
      <c r="D12" s="1">
        <v>44317</v>
      </c>
      <c r="E12" t="s">
        <v>17</v>
      </c>
      <c r="F12" t="s">
        <v>53</v>
      </c>
      <c r="G12" t="s">
        <v>54</v>
      </c>
      <c r="H12" t="s">
        <v>55</v>
      </c>
      <c r="I12" t="s">
        <v>56</v>
      </c>
      <c r="J12" t="s">
        <v>57</v>
      </c>
      <c r="K12" t="s">
        <v>32</v>
      </c>
      <c r="L12" s="2">
        <v>2161671</v>
      </c>
      <c r="M12" s="3">
        <v>-1.6770829837803465</v>
      </c>
      <c r="N12" s="3">
        <v>20.004472828408179</v>
      </c>
      <c r="O12" s="3">
        <v>7.928207824646039</v>
      </c>
      <c r="P12" s="4">
        <f t="shared" si="0"/>
        <v>0.39632175727156677</v>
      </c>
    </row>
    <row r="13" spans="1:22" x14ac:dyDescent="0.35">
      <c r="A13">
        <v>12</v>
      </c>
      <c r="B13" t="s">
        <v>52</v>
      </c>
      <c r="C13" t="s">
        <v>18</v>
      </c>
      <c r="D13" s="1">
        <v>44317</v>
      </c>
      <c r="E13" t="s">
        <v>17</v>
      </c>
      <c r="F13" t="s">
        <v>53</v>
      </c>
      <c r="G13" t="s">
        <v>54</v>
      </c>
      <c r="H13" t="s">
        <v>55</v>
      </c>
      <c r="I13" t="s">
        <v>56</v>
      </c>
      <c r="J13" t="s">
        <v>57</v>
      </c>
      <c r="K13" t="s">
        <v>58</v>
      </c>
      <c r="L13" s="2">
        <v>9218879</v>
      </c>
      <c r="M13" s="3"/>
      <c r="N13" s="3"/>
      <c r="O13" s="3"/>
      <c r="P13" s="4" t="str">
        <f t="shared" si="0"/>
        <v/>
      </c>
    </row>
    <row r="14" spans="1:22" x14ac:dyDescent="0.35">
      <c r="A14">
        <v>13</v>
      </c>
      <c r="B14" t="s">
        <v>52</v>
      </c>
      <c r="C14" t="s">
        <v>20</v>
      </c>
      <c r="D14" s="1">
        <v>44317</v>
      </c>
      <c r="E14" t="s">
        <v>17</v>
      </c>
      <c r="F14" t="s">
        <v>53</v>
      </c>
      <c r="G14" t="s">
        <v>54</v>
      </c>
      <c r="H14" t="s">
        <v>55</v>
      </c>
      <c r="I14" t="s">
        <v>56</v>
      </c>
      <c r="J14" t="s">
        <v>57</v>
      </c>
      <c r="K14" t="s">
        <v>22</v>
      </c>
      <c r="L14" s="2">
        <v>904861</v>
      </c>
      <c r="M14" s="3">
        <v>-6.5712882748877918E-2</v>
      </c>
      <c r="N14" s="3">
        <v>47.314826505349487</v>
      </c>
      <c r="O14" s="3">
        <v>1.999996751443925</v>
      </c>
      <c r="P14" s="4">
        <f t="shared" si="0"/>
        <v>4.2269979606029039E-2</v>
      </c>
      <c r="Q14" t="s">
        <v>35</v>
      </c>
      <c r="R14" s="3">
        <v>0.6817415884638397</v>
      </c>
      <c r="S14" s="3">
        <v>1.515821055268548</v>
      </c>
      <c r="T14" s="3"/>
      <c r="U14" s="3"/>
    </row>
    <row r="15" spans="1:22" x14ac:dyDescent="0.35">
      <c r="A15">
        <v>14</v>
      </c>
      <c r="B15" t="s">
        <v>52</v>
      </c>
      <c r="C15" t="s">
        <v>20</v>
      </c>
      <c r="D15" s="1">
        <v>44317</v>
      </c>
      <c r="E15" t="s">
        <v>17</v>
      </c>
      <c r="F15" t="s">
        <v>53</v>
      </c>
      <c r="G15" t="s">
        <v>54</v>
      </c>
      <c r="H15" t="s">
        <v>55</v>
      </c>
      <c r="I15" t="s">
        <v>56</v>
      </c>
      <c r="J15" t="s">
        <v>57</v>
      </c>
      <c r="K15" t="s">
        <v>23</v>
      </c>
      <c r="L15" s="2">
        <v>319615</v>
      </c>
      <c r="M15" s="3">
        <v>-6.5712882748877918E-2</v>
      </c>
      <c r="N15" s="3">
        <v>46.3500084420753</v>
      </c>
      <c r="O15" s="3">
        <v>2.0000015611799085</v>
      </c>
      <c r="P15" s="4">
        <f t="shared" si="0"/>
        <v>4.3149971885751814E-2</v>
      </c>
      <c r="Q15" t="s">
        <v>35</v>
      </c>
      <c r="R15" s="3">
        <v>0.37145414946352934</v>
      </c>
      <c r="S15" s="3">
        <v>1.515821055268548</v>
      </c>
      <c r="T15" s="3"/>
      <c r="U15" s="3"/>
    </row>
    <row r="16" spans="1:22" x14ac:dyDescent="0.35">
      <c r="A16">
        <v>15</v>
      </c>
      <c r="B16" t="s">
        <v>52</v>
      </c>
      <c r="C16" t="s">
        <v>20</v>
      </c>
      <c r="D16" s="1">
        <v>44317</v>
      </c>
      <c r="E16" t="s">
        <v>17</v>
      </c>
      <c r="F16" t="s">
        <v>53</v>
      </c>
      <c r="G16" t="s">
        <v>54</v>
      </c>
      <c r="H16" t="s">
        <v>55</v>
      </c>
      <c r="I16" t="s">
        <v>56</v>
      </c>
      <c r="J16" t="s">
        <v>57</v>
      </c>
      <c r="K16" t="s">
        <v>24</v>
      </c>
      <c r="L16" s="2">
        <v>1385136</v>
      </c>
      <c r="M16" s="3">
        <v>-6.5712882748877918E-2</v>
      </c>
      <c r="N16" s="3">
        <v>45.423638870428604</v>
      </c>
      <c r="O16" s="3">
        <v>2.0000022928418733</v>
      </c>
      <c r="P16" s="4">
        <f t="shared" si="0"/>
        <v>4.4029988406408836E-2</v>
      </c>
      <c r="Q16" t="s">
        <v>35</v>
      </c>
      <c r="R16" s="3">
        <v>1.4347453638751191</v>
      </c>
      <c r="S16" s="3">
        <v>1.515821055268548</v>
      </c>
      <c r="T16" s="3"/>
      <c r="U16" s="3"/>
    </row>
    <row r="17" spans="1:21" x14ac:dyDescent="0.35">
      <c r="A17">
        <v>16</v>
      </c>
      <c r="B17" t="s">
        <v>52</v>
      </c>
      <c r="C17" t="s">
        <v>20</v>
      </c>
      <c r="D17" s="1">
        <v>44317</v>
      </c>
      <c r="E17" t="s">
        <v>17</v>
      </c>
      <c r="F17" t="s">
        <v>53</v>
      </c>
      <c r="G17" t="s">
        <v>54</v>
      </c>
      <c r="H17" t="s">
        <v>55</v>
      </c>
      <c r="I17" t="s">
        <v>56</v>
      </c>
      <c r="J17" t="s">
        <v>57</v>
      </c>
      <c r="K17" t="s">
        <v>25</v>
      </c>
      <c r="L17" s="2">
        <v>6524479</v>
      </c>
      <c r="M17" s="3">
        <v>-0.6199122727904649</v>
      </c>
      <c r="N17" s="3">
        <v>44.343157232680383</v>
      </c>
      <c r="O17" s="3">
        <v>2.499180358688958</v>
      </c>
      <c r="P17" s="4">
        <f t="shared" si="0"/>
        <v>5.6360000384616089E-2</v>
      </c>
      <c r="Q17" t="s">
        <v>35</v>
      </c>
      <c r="R17" s="3">
        <v>9.7869705998939995</v>
      </c>
      <c r="S17" s="3">
        <v>1.4190403431812468</v>
      </c>
      <c r="T17" s="3"/>
      <c r="U17" s="3"/>
    </row>
    <row r="18" spans="1:21" x14ac:dyDescent="0.35">
      <c r="A18">
        <v>17</v>
      </c>
      <c r="B18" t="s">
        <v>52</v>
      </c>
      <c r="C18" t="s">
        <v>20</v>
      </c>
      <c r="D18" s="1">
        <v>44317</v>
      </c>
      <c r="E18" t="s">
        <v>17</v>
      </c>
      <c r="F18" t="s">
        <v>53</v>
      </c>
      <c r="G18" t="s">
        <v>54</v>
      </c>
      <c r="H18" t="s">
        <v>55</v>
      </c>
      <c r="I18" t="s">
        <v>56</v>
      </c>
      <c r="J18" t="s">
        <v>57</v>
      </c>
      <c r="K18" t="s">
        <v>26</v>
      </c>
      <c r="L18" s="2">
        <v>242691</v>
      </c>
      <c r="M18" s="3">
        <v>-0.6199122727904649</v>
      </c>
      <c r="N18" s="3">
        <v>43.755147064378917</v>
      </c>
      <c r="O18" s="3">
        <v>2.5045408939939109</v>
      </c>
      <c r="P18" s="4">
        <f t="shared" si="0"/>
        <v>5.7239914890672566E-2</v>
      </c>
      <c r="Q18" t="s">
        <v>35</v>
      </c>
      <c r="R18" s="3">
        <v>0.31607749168978977</v>
      </c>
      <c r="S18" s="3">
        <v>1.4190403431812468</v>
      </c>
      <c r="T18" s="3"/>
      <c r="U18" s="3"/>
    </row>
    <row r="19" spans="1:21" x14ac:dyDescent="0.35">
      <c r="A19">
        <v>18</v>
      </c>
      <c r="B19" t="s">
        <v>52</v>
      </c>
      <c r="C19" t="s">
        <v>20</v>
      </c>
      <c r="D19" s="1">
        <v>44317</v>
      </c>
      <c r="E19" t="s">
        <v>17</v>
      </c>
      <c r="F19" t="s">
        <v>53</v>
      </c>
      <c r="G19" t="s">
        <v>54</v>
      </c>
      <c r="H19" t="s">
        <v>55</v>
      </c>
      <c r="I19" t="s">
        <v>56</v>
      </c>
      <c r="J19" t="s">
        <v>57</v>
      </c>
      <c r="K19" t="s">
        <v>27</v>
      </c>
      <c r="L19" s="2">
        <v>6370102</v>
      </c>
      <c r="M19" s="3">
        <v>-0.6199122727904649</v>
      </c>
      <c r="N19" s="3">
        <v>43.944821711662691</v>
      </c>
      <c r="O19" s="3">
        <v>2.5540696253648916</v>
      </c>
      <c r="P19" s="4">
        <f t="shared" si="0"/>
        <v>5.8119922345413834E-2</v>
      </c>
      <c r="Q19" t="s">
        <v>35</v>
      </c>
      <c r="R19" s="3">
        <v>0.98416049432203689</v>
      </c>
      <c r="S19" s="3">
        <v>1.4190403431812468</v>
      </c>
      <c r="T19" s="3"/>
      <c r="U19" s="3"/>
    </row>
    <row r="20" spans="1:21" x14ac:dyDescent="0.35">
      <c r="A20">
        <v>19</v>
      </c>
      <c r="B20" t="s">
        <v>52</v>
      </c>
      <c r="C20" t="s">
        <v>20</v>
      </c>
      <c r="D20" s="1">
        <v>44317</v>
      </c>
      <c r="E20" t="s">
        <v>17</v>
      </c>
      <c r="F20" t="s">
        <v>53</v>
      </c>
      <c r="G20" t="s">
        <v>54</v>
      </c>
      <c r="H20" t="s">
        <v>55</v>
      </c>
      <c r="I20" t="s">
        <v>56</v>
      </c>
      <c r="J20" t="s">
        <v>57</v>
      </c>
      <c r="K20" t="s">
        <v>28</v>
      </c>
      <c r="L20" s="2">
        <v>1369764</v>
      </c>
      <c r="M20" s="3">
        <v>-0.6199122727904649</v>
      </c>
      <c r="N20" s="3">
        <v>40.153967281952575</v>
      </c>
      <c r="O20" s="3">
        <v>2.5104602510460245</v>
      </c>
      <c r="P20" s="4">
        <f t="shared" si="0"/>
        <v>6.2520852134438157E-2</v>
      </c>
      <c r="Q20" t="s">
        <v>35</v>
      </c>
      <c r="R20" s="3">
        <v>8.5217698557979962E-2</v>
      </c>
      <c r="S20" s="3">
        <v>1.4190403431812468</v>
      </c>
      <c r="T20" s="3"/>
      <c r="U20" s="3"/>
    </row>
    <row r="21" spans="1:21" x14ac:dyDescent="0.35">
      <c r="A21">
        <v>20</v>
      </c>
      <c r="B21" t="s">
        <v>52</v>
      </c>
      <c r="C21" t="s">
        <v>20</v>
      </c>
      <c r="D21" s="1">
        <v>44317</v>
      </c>
      <c r="E21" t="s">
        <v>17</v>
      </c>
      <c r="F21" t="s">
        <v>53</v>
      </c>
      <c r="G21" t="s">
        <v>54</v>
      </c>
      <c r="H21" t="s">
        <v>55</v>
      </c>
      <c r="I21" t="s">
        <v>56</v>
      </c>
      <c r="J21" t="s">
        <v>57</v>
      </c>
      <c r="K21" t="s">
        <v>29</v>
      </c>
      <c r="L21" s="2">
        <v>3029675</v>
      </c>
      <c r="M21" s="3">
        <v>-0.6199122727904649</v>
      </c>
      <c r="N21" s="3">
        <v>47.312531552979046</v>
      </c>
      <c r="O21" s="3">
        <v>2.9996147083036457</v>
      </c>
      <c r="P21" s="4">
        <f t="shared" si="0"/>
        <v>6.3400004393017392E-2</v>
      </c>
      <c r="Q21" t="s">
        <v>35</v>
      </c>
      <c r="R21" s="3">
        <v>2.1415771806600361</v>
      </c>
      <c r="S21" s="3">
        <v>1.4190403431812468</v>
      </c>
      <c r="T21" s="3"/>
      <c r="U21" s="3"/>
    </row>
    <row r="22" spans="1:21" x14ac:dyDescent="0.35">
      <c r="A22">
        <v>21</v>
      </c>
      <c r="B22" t="s">
        <v>52</v>
      </c>
      <c r="C22" t="s">
        <v>20</v>
      </c>
      <c r="D22" s="1">
        <v>44317</v>
      </c>
      <c r="E22" t="s">
        <v>17</v>
      </c>
      <c r="F22" t="s">
        <v>53</v>
      </c>
      <c r="G22" t="s">
        <v>54</v>
      </c>
      <c r="H22" t="s">
        <v>55</v>
      </c>
      <c r="I22" t="s">
        <v>56</v>
      </c>
      <c r="J22" t="s">
        <v>57</v>
      </c>
      <c r="K22" t="s">
        <v>30</v>
      </c>
      <c r="L22" s="2">
        <v>1976326</v>
      </c>
      <c r="M22" s="3">
        <v>0</v>
      </c>
      <c r="N22" s="3">
        <v>28.38970008335788</v>
      </c>
      <c r="O22" s="3">
        <v>4.9999947650977195</v>
      </c>
      <c r="P22" s="4">
        <f t="shared" si="0"/>
        <v>0.17612002770077625</v>
      </c>
      <c r="Q22" t="s">
        <v>35</v>
      </c>
      <c r="R22" s="3">
        <v>2.1430618095547747</v>
      </c>
      <c r="S22" s="3">
        <v>1.4595127989350205</v>
      </c>
      <c r="T22" s="3"/>
      <c r="U22" s="3"/>
    </row>
    <row r="23" spans="1:21" x14ac:dyDescent="0.35">
      <c r="A23">
        <v>22</v>
      </c>
      <c r="B23" t="s">
        <v>52</v>
      </c>
      <c r="C23" t="s">
        <v>20</v>
      </c>
      <c r="D23" s="1">
        <v>44317</v>
      </c>
      <c r="E23" t="s">
        <v>17</v>
      </c>
      <c r="F23" t="s">
        <v>53</v>
      </c>
      <c r="G23" t="s">
        <v>54</v>
      </c>
      <c r="H23" t="s">
        <v>55</v>
      </c>
      <c r="I23" t="s">
        <v>56</v>
      </c>
      <c r="J23" t="s">
        <v>57</v>
      </c>
      <c r="K23" t="s">
        <v>31</v>
      </c>
      <c r="L23" s="2">
        <v>299605</v>
      </c>
      <c r="M23" s="3">
        <v>-0.19318436407175743</v>
      </c>
      <c r="N23" s="3">
        <v>23.228261225074643</v>
      </c>
      <c r="O23" s="3">
        <v>9.000022931378453</v>
      </c>
      <c r="P23" s="4">
        <f t="shared" si="0"/>
        <v>0.38746003603847157</v>
      </c>
      <c r="Q23" t="s">
        <v>35</v>
      </c>
      <c r="R23" s="3">
        <v>1.3844164443434896</v>
      </c>
      <c r="S23" s="3">
        <v>1.578502482036465</v>
      </c>
      <c r="T23" s="3"/>
      <c r="U23" s="3"/>
    </row>
    <row r="24" spans="1:21" x14ac:dyDescent="0.35">
      <c r="A24">
        <v>23</v>
      </c>
      <c r="B24" t="s">
        <v>52</v>
      </c>
      <c r="C24" t="s">
        <v>20</v>
      </c>
      <c r="D24" s="1">
        <v>44317</v>
      </c>
      <c r="E24" t="s">
        <v>17</v>
      </c>
      <c r="F24" t="s">
        <v>53</v>
      </c>
      <c r="G24" t="s">
        <v>54</v>
      </c>
      <c r="H24" t="s">
        <v>55</v>
      </c>
      <c r="I24" t="s">
        <v>56</v>
      </c>
      <c r="J24" t="s">
        <v>57</v>
      </c>
      <c r="K24" t="s">
        <v>32</v>
      </c>
      <c r="L24" s="2">
        <v>9878957</v>
      </c>
      <c r="M24" s="3">
        <v>-0.19318436407175743</v>
      </c>
      <c r="N24" s="3">
        <v>22.711783237108218</v>
      </c>
      <c r="O24" s="3">
        <v>8.9999985001212917</v>
      </c>
      <c r="P24" s="4">
        <f t="shared" si="0"/>
        <v>0.39627000690181025</v>
      </c>
      <c r="Q24" t="s">
        <v>35</v>
      </c>
      <c r="R24" s="3">
        <v>5.5085670510370877</v>
      </c>
      <c r="S24" s="3">
        <v>1.578502482036465</v>
      </c>
      <c r="T24" s="3"/>
      <c r="U24" s="3"/>
    </row>
    <row r="25" spans="1:21" x14ac:dyDescent="0.35">
      <c r="A25">
        <v>24</v>
      </c>
      <c r="B25" t="s">
        <v>52</v>
      </c>
      <c r="C25" t="s">
        <v>20</v>
      </c>
      <c r="D25" s="1">
        <v>44317</v>
      </c>
      <c r="E25" t="s">
        <v>17</v>
      </c>
      <c r="F25" t="s">
        <v>53</v>
      </c>
      <c r="G25" t="s">
        <v>54</v>
      </c>
      <c r="H25" t="s">
        <v>55</v>
      </c>
      <c r="I25" t="s">
        <v>56</v>
      </c>
      <c r="J25" t="s">
        <v>57</v>
      </c>
      <c r="K25" t="s">
        <v>58</v>
      </c>
      <c r="L25" s="2">
        <v>32301213</v>
      </c>
      <c r="M25" s="3"/>
      <c r="N25" s="3"/>
      <c r="O25" s="3"/>
      <c r="P25" s="4" t="str">
        <f t="shared" si="0"/>
        <v/>
      </c>
      <c r="R25" s="3"/>
      <c r="S25" s="3"/>
      <c r="T25" s="3"/>
      <c r="U25" s="3"/>
    </row>
    <row r="26" spans="1:21" x14ac:dyDescent="0.35">
      <c r="A26">
        <v>25</v>
      </c>
      <c r="B26" t="s">
        <v>52</v>
      </c>
      <c r="C26" t="s">
        <v>19</v>
      </c>
      <c r="D26" s="1">
        <v>44317</v>
      </c>
      <c r="E26" t="s">
        <v>17</v>
      </c>
      <c r="F26" t="s">
        <v>53</v>
      </c>
      <c r="G26" t="s">
        <v>54</v>
      </c>
      <c r="H26" t="s">
        <v>55</v>
      </c>
      <c r="I26" t="s">
        <v>56</v>
      </c>
      <c r="J26" t="s">
        <v>57</v>
      </c>
      <c r="K26" t="s">
        <v>22</v>
      </c>
      <c r="L26" s="2">
        <v>374944</v>
      </c>
      <c r="M26" s="3">
        <v>-0.31068941692513935</v>
      </c>
      <c r="N26" s="3">
        <v>47.3149717177021</v>
      </c>
      <c r="O26" s="3">
        <v>2.0000036991333436</v>
      </c>
      <c r="P26" s="4">
        <f t="shared" si="0"/>
        <v>4.226999671617844E-2</v>
      </c>
      <c r="Q26" t="s">
        <v>33</v>
      </c>
      <c r="R26" s="3">
        <v>34.793199999999999</v>
      </c>
      <c r="S26" s="3">
        <v>1.015765698370044</v>
      </c>
      <c r="T26" s="3"/>
      <c r="U26" s="3"/>
    </row>
    <row r="27" spans="1:21" x14ac:dyDescent="0.35">
      <c r="A27">
        <v>26</v>
      </c>
      <c r="B27" t="s">
        <v>52</v>
      </c>
      <c r="C27" t="s">
        <v>19</v>
      </c>
      <c r="D27" s="1">
        <v>44317</v>
      </c>
      <c r="E27" t="s">
        <v>17</v>
      </c>
      <c r="F27" t="s">
        <v>53</v>
      </c>
      <c r="G27" t="s">
        <v>54</v>
      </c>
      <c r="H27" t="s">
        <v>55</v>
      </c>
      <c r="I27" t="s">
        <v>56</v>
      </c>
      <c r="J27" t="s">
        <v>57</v>
      </c>
      <c r="K27" t="s">
        <v>23</v>
      </c>
      <c r="L27" s="2">
        <v>155988</v>
      </c>
      <c r="M27" s="3">
        <v>-0.31068941692513935</v>
      </c>
      <c r="N27" s="3">
        <v>46.351911508307644</v>
      </c>
      <c r="O27" s="3">
        <v>2.0000827056917956</v>
      </c>
      <c r="P27" s="4">
        <f t="shared" si="0"/>
        <v>4.314995089972333E-2</v>
      </c>
      <c r="Q27" t="s">
        <v>33</v>
      </c>
      <c r="R27" s="3">
        <v>17.830400000000001</v>
      </c>
      <c r="S27" s="3">
        <v>1.015765698370044</v>
      </c>
      <c r="T27" s="3"/>
      <c r="U27" s="3"/>
    </row>
    <row r="28" spans="1:21" x14ac:dyDescent="0.35">
      <c r="A28">
        <v>27</v>
      </c>
      <c r="B28" t="s">
        <v>52</v>
      </c>
      <c r="C28" t="s">
        <v>19</v>
      </c>
      <c r="D28" s="1">
        <v>44317</v>
      </c>
      <c r="E28" t="s">
        <v>17</v>
      </c>
      <c r="F28" t="s">
        <v>53</v>
      </c>
      <c r="G28" t="s">
        <v>54</v>
      </c>
      <c r="H28" t="s">
        <v>55</v>
      </c>
      <c r="I28" t="s">
        <v>56</v>
      </c>
      <c r="J28" t="s">
        <v>57</v>
      </c>
      <c r="K28" t="s">
        <v>24</v>
      </c>
      <c r="L28" s="2">
        <v>431523</v>
      </c>
      <c r="M28" s="3">
        <v>-0.31068941692513935</v>
      </c>
      <c r="N28" s="3">
        <v>45.425772353103177</v>
      </c>
      <c r="O28" s="3">
        <v>2.0001031705304926</v>
      </c>
      <c r="P28" s="4">
        <f t="shared" si="0"/>
        <v>4.4030141193490552E-2</v>
      </c>
      <c r="Q28" t="s">
        <v>33</v>
      </c>
      <c r="R28" s="3">
        <v>53.200499999999998</v>
      </c>
      <c r="S28" s="3">
        <v>1.015765698370044</v>
      </c>
      <c r="T28" s="3"/>
      <c r="U28" s="3"/>
    </row>
    <row r="29" spans="1:21" x14ac:dyDescent="0.35">
      <c r="A29">
        <v>28</v>
      </c>
      <c r="B29" t="s">
        <v>52</v>
      </c>
      <c r="C29" t="s">
        <v>19</v>
      </c>
      <c r="D29" s="1">
        <v>44317</v>
      </c>
      <c r="E29" t="s">
        <v>17</v>
      </c>
      <c r="F29" t="s">
        <v>53</v>
      </c>
      <c r="G29" t="s">
        <v>54</v>
      </c>
      <c r="H29" t="s">
        <v>55</v>
      </c>
      <c r="I29" t="s">
        <v>56</v>
      </c>
      <c r="J29" t="s">
        <v>57</v>
      </c>
      <c r="K29" t="s">
        <v>25</v>
      </c>
      <c r="L29" s="2">
        <v>1350385</v>
      </c>
      <c r="M29" s="3">
        <v>-0.65387729249003701</v>
      </c>
      <c r="N29" s="3">
        <v>44.358134128647677</v>
      </c>
      <c r="O29" s="3">
        <v>2.5000242898127865</v>
      </c>
      <c r="P29" s="4">
        <f t="shared" si="0"/>
        <v>5.635999662569674E-2</v>
      </c>
      <c r="Q29" t="s">
        <v>33</v>
      </c>
      <c r="R29" s="3">
        <v>83.808999999999997</v>
      </c>
      <c r="S29" s="3">
        <v>0.18091092305258727</v>
      </c>
      <c r="T29" s="3"/>
      <c r="U29" s="3"/>
    </row>
    <row r="30" spans="1:21" x14ac:dyDescent="0.35">
      <c r="A30">
        <v>29</v>
      </c>
      <c r="B30" t="s">
        <v>52</v>
      </c>
      <c r="C30" t="s">
        <v>19</v>
      </c>
      <c r="D30" s="1">
        <v>44317</v>
      </c>
      <c r="E30" t="s">
        <v>17</v>
      </c>
      <c r="F30" t="s">
        <v>53</v>
      </c>
      <c r="G30" t="s">
        <v>54</v>
      </c>
      <c r="H30" t="s">
        <v>55</v>
      </c>
      <c r="I30" t="s">
        <v>56</v>
      </c>
      <c r="J30" t="s">
        <v>57</v>
      </c>
      <c r="K30" t="s">
        <v>26</v>
      </c>
      <c r="L30" s="2">
        <v>70090</v>
      </c>
      <c r="M30" s="3">
        <v>-0.65387729249003701</v>
      </c>
      <c r="N30" s="3">
        <v>42.259846301633047</v>
      </c>
      <c r="O30" s="3">
        <v>3.0943207775103003</v>
      </c>
      <c r="P30" s="4">
        <f t="shared" si="0"/>
        <v>7.3221297479984598E-2</v>
      </c>
      <c r="Q30" t="s">
        <v>33</v>
      </c>
      <c r="R30" s="3">
        <v>10.324199999999999</v>
      </c>
      <c r="S30" s="3">
        <v>0.18091092305258727</v>
      </c>
      <c r="T30" s="3"/>
      <c r="U30" s="3"/>
    </row>
    <row r="31" spans="1:21" x14ac:dyDescent="0.35">
      <c r="A31">
        <v>30</v>
      </c>
      <c r="B31" t="s">
        <v>52</v>
      </c>
      <c r="C31" t="s">
        <v>19</v>
      </c>
      <c r="D31" s="1">
        <v>44317</v>
      </c>
      <c r="E31" t="s">
        <v>17</v>
      </c>
      <c r="F31" t="s">
        <v>53</v>
      </c>
      <c r="G31" t="s">
        <v>54</v>
      </c>
      <c r="H31" t="s">
        <v>55</v>
      </c>
      <c r="I31" t="s">
        <v>56</v>
      </c>
      <c r="J31" t="s">
        <v>57</v>
      </c>
      <c r="K31" t="s">
        <v>27</v>
      </c>
      <c r="L31" s="2">
        <v>1620604</v>
      </c>
      <c r="M31" s="3">
        <v>-0.65387729249003701</v>
      </c>
      <c r="N31" s="3">
        <v>27.515757006839213</v>
      </c>
      <c r="O31" s="3">
        <v>2.9632726626777988</v>
      </c>
      <c r="P31" s="4">
        <f t="shared" si="0"/>
        <v>0.1076936630142961</v>
      </c>
      <c r="Q31" t="s">
        <v>33</v>
      </c>
      <c r="R31" s="3">
        <v>12.0671</v>
      </c>
      <c r="S31" s="3">
        <v>0.18091092305258727</v>
      </c>
      <c r="T31" s="3"/>
      <c r="U31" s="3"/>
    </row>
    <row r="32" spans="1:21" x14ac:dyDescent="0.35">
      <c r="A32">
        <v>31</v>
      </c>
      <c r="B32" t="s">
        <v>52</v>
      </c>
      <c r="C32" t="s">
        <v>19</v>
      </c>
      <c r="D32" s="1">
        <v>44317</v>
      </c>
      <c r="E32" t="s">
        <v>17</v>
      </c>
      <c r="F32" t="s">
        <v>53</v>
      </c>
      <c r="G32" t="s">
        <v>54</v>
      </c>
      <c r="H32" t="s">
        <v>55</v>
      </c>
      <c r="I32" t="s">
        <v>56</v>
      </c>
      <c r="J32" t="s">
        <v>57</v>
      </c>
      <c r="K32" t="s">
        <v>28</v>
      </c>
      <c r="L32" s="2">
        <v>533842</v>
      </c>
      <c r="M32" s="3">
        <v>-0.65387729249003701</v>
      </c>
      <c r="N32" s="3">
        <v>45.407021371146932</v>
      </c>
      <c r="O32" s="3">
        <v>3.0395814098642795</v>
      </c>
      <c r="P32" s="4">
        <f t="shared" si="0"/>
        <v>6.6940779599247754E-2</v>
      </c>
      <c r="Q32" t="s">
        <v>33</v>
      </c>
      <c r="R32" s="3">
        <v>9.9634</v>
      </c>
      <c r="S32" s="3">
        <v>0.18091092305258727</v>
      </c>
      <c r="T32" s="3"/>
      <c r="U32" s="3"/>
    </row>
    <row r="33" spans="1:21" x14ac:dyDescent="0.35">
      <c r="A33">
        <v>32</v>
      </c>
      <c r="B33" t="s">
        <v>52</v>
      </c>
      <c r="C33" t="s">
        <v>19</v>
      </c>
      <c r="D33" s="1">
        <v>44317</v>
      </c>
      <c r="E33" t="s">
        <v>17</v>
      </c>
      <c r="F33" t="s">
        <v>53</v>
      </c>
      <c r="G33" t="s">
        <v>54</v>
      </c>
      <c r="H33" t="s">
        <v>55</v>
      </c>
      <c r="I33" t="s">
        <v>56</v>
      </c>
      <c r="J33" t="s">
        <v>57</v>
      </c>
      <c r="K33" t="s">
        <v>29</v>
      </c>
      <c r="L33" s="2">
        <v>15227</v>
      </c>
      <c r="M33" s="3">
        <v>-0.65387729249003701</v>
      </c>
      <c r="N33" s="3">
        <v>52.605941765099516</v>
      </c>
      <c r="O33" s="3">
        <v>3.3384162299786873</v>
      </c>
      <c r="P33" s="4">
        <f t="shared" si="0"/>
        <v>6.3460820545436947E-2</v>
      </c>
      <c r="Q33" t="s">
        <v>33</v>
      </c>
      <c r="R33" s="3">
        <v>3.8980999999999999</v>
      </c>
      <c r="S33" s="3">
        <v>0.18091092305258727</v>
      </c>
      <c r="T33" s="3"/>
      <c r="U33" s="3"/>
    </row>
    <row r="34" spans="1:21" x14ac:dyDescent="0.35">
      <c r="A34">
        <v>33</v>
      </c>
      <c r="B34" t="s">
        <v>52</v>
      </c>
      <c r="C34" t="s">
        <v>19</v>
      </c>
      <c r="D34" s="1">
        <v>44317</v>
      </c>
      <c r="E34" t="s">
        <v>17</v>
      </c>
      <c r="F34" t="s">
        <v>53</v>
      </c>
      <c r="G34" t="s">
        <v>54</v>
      </c>
      <c r="H34" t="s">
        <v>55</v>
      </c>
      <c r="I34" t="s">
        <v>56</v>
      </c>
      <c r="J34" t="s">
        <v>57</v>
      </c>
      <c r="K34" t="s">
        <v>30</v>
      </c>
      <c r="L34" s="2">
        <v>1342710</v>
      </c>
      <c r="M34" s="3">
        <v>-4.0416237796432115E-2</v>
      </c>
      <c r="N34" s="3">
        <v>28.489036138788919</v>
      </c>
      <c r="O34" s="3">
        <v>5.0411745814900462</v>
      </c>
      <c r="P34" s="4">
        <f t="shared" si="0"/>
        <v>0.1769513912977313</v>
      </c>
      <c r="Q34" t="s">
        <v>33</v>
      </c>
      <c r="R34" s="3">
        <v>91.564099999999996</v>
      </c>
      <c r="S34" s="3">
        <v>1.7398260648455091</v>
      </c>
      <c r="T34" s="3"/>
      <c r="U34" s="3"/>
    </row>
    <row r="35" spans="1:21" x14ac:dyDescent="0.35">
      <c r="A35">
        <v>34</v>
      </c>
      <c r="B35" t="s">
        <v>52</v>
      </c>
      <c r="C35" t="s">
        <v>19</v>
      </c>
      <c r="D35" s="1">
        <v>44317</v>
      </c>
      <c r="E35" t="s">
        <v>17</v>
      </c>
      <c r="F35" t="s">
        <v>53</v>
      </c>
      <c r="G35" t="s">
        <v>54</v>
      </c>
      <c r="H35" t="s">
        <v>55</v>
      </c>
      <c r="I35" t="s">
        <v>56</v>
      </c>
      <c r="J35" t="s">
        <v>57</v>
      </c>
      <c r="K35" t="s">
        <v>31</v>
      </c>
      <c r="L35" s="2">
        <v>277393</v>
      </c>
      <c r="M35" s="3">
        <v>-0.14229016662829247</v>
      </c>
      <c r="N35" s="3">
        <v>22.716726848824315</v>
      </c>
      <c r="O35" s="3">
        <v>8.8018269709561849</v>
      </c>
      <c r="P35" s="4">
        <f t="shared" si="0"/>
        <v>0.38746017547029299</v>
      </c>
      <c r="Q35" t="s">
        <v>33</v>
      </c>
      <c r="R35" s="3">
        <v>32.082999999999998</v>
      </c>
      <c r="S35" s="3">
        <v>6.2784821385684239E-2</v>
      </c>
      <c r="T35" s="3"/>
      <c r="U35" s="3"/>
    </row>
    <row r="36" spans="1:21" x14ac:dyDescent="0.35">
      <c r="A36">
        <v>35</v>
      </c>
      <c r="B36" t="s">
        <v>52</v>
      </c>
      <c r="C36" t="s">
        <v>19</v>
      </c>
      <c r="D36" s="1">
        <v>44317</v>
      </c>
      <c r="E36" t="s">
        <v>17</v>
      </c>
      <c r="F36" t="s">
        <v>53</v>
      </c>
      <c r="G36" t="s">
        <v>54</v>
      </c>
      <c r="H36" t="s">
        <v>55</v>
      </c>
      <c r="I36" t="s">
        <v>56</v>
      </c>
      <c r="J36" t="s">
        <v>57</v>
      </c>
      <c r="K36" t="s">
        <v>32</v>
      </c>
      <c r="L36" s="2">
        <v>5074317</v>
      </c>
      <c r="M36" s="3">
        <v>-0.14229016662829247</v>
      </c>
      <c r="N36" s="3">
        <v>22.762275173986737</v>
      </c>
      <c r="O36" s="3">
        <v>9.0200055596455275</v>
      </c>
      <c r="P36" s="4">
        <f t="shared" si="0"/>
        <v>0.39626994624657741</v>
      </c>
      <c r="Q36" t="s">
        <v>33</v>
      </c>
      <c r="R36" s="3">
        <v>92.329599999999999</v>
      </c>
      <c r="S36" s="3">
        <v>6.2784821385684239E-2</v>
      </c>
      <c r="T36" s="3"/>
      <c r="U36" s="3"/>
    </row>
    <row r="37" spans="1:21" x14ac:dyDescent="0.35">
      <c r="A37">
        <v>36</v>
      </c>
      <c r="B37" t="s">
        <v>52</v>
      </c>
      <c r="C37" t="s">
        <v>19</v>
      </c>
      <c r="D37" s="1">
        <v>44317</v>
      </c>
      <c r="E37" t="s">
        <v>17</v>
      </c>
      <c r="F37" t="s">
        <v>53</v>
      </c>
      <c r="G37" t="s">
        <v>54</v>
      </c>
      <c r="H37" t="s">
        <v>55</v>
      </c>
      <c r="I37" t="s">
        <v>56</v>
      </c>
      <c r="J37" t="s">
        <v>57</v>
      </c>
      <c r="K37" t="s">
        <v>58</v>
      </c>
      <c r="L37" s="2">
        <v>11247023</v>
      </c>
      <c r="M37" s="3"/>
      <c r="N37" s="3"/>
      <c r="O37" s="3"/>
      <c r="P37" s="4" t="str">
        <f t="shared" si="0"/>
        <v/>
      </c>
      <c r="R37" s="3"/>
      <c r="S37" s="3"/>
      <c r="T37" s="3"/>
      <c r="U37" s="3"/>
    </row>
    <row r="38" spans="1:21" x14ac:dyDescent="0.35">
      <c r="A38">
        <v>37</v>
      </c>
      <c r="B38" t="s">
        <v>52</v>
      </c>
      <c r="C38" t="s">
        <v>21</v>
      </c>
      <c r="D38" s="1">
        <v>44317</v>
      </c>
      <c r="E38" t="s">
        <v>17</v>
      </c>
      <c r="F38" t="s">
        <v>53</v>
      </c>
      <c r="G38" t="s">
        <v>54</v>
      </c>
      <c r="H38" t="s">
        <v>55</v>
      </c>
      <c r="I38" t="s">
        <v>56</v>
      </c>
      <c r="J38" t="s">
        <v>57</v>
      </c>
      <c r="K38" t="s">
        <v>22</v>
      </c>
      <c r="L38" s="2">
        <v>578414</v>
      </c>
      <c r="M38" s="3">
        <v>-10.991711744123613</v>
      </c>
      <c r="N38" s="3">
        <v>47.348103765640481</v>
      </c>
      <c r="O38" s="3">
        <v>2.0014026251287462</v>
      </c>
      <c r="P38" s="4">
        <f t="shared" si="0"/>
        <v>4.2269963651239646E-2</v>
      </c>
      <c r="Q38" t="s">
        <v>34</v>
      </c>
      <c r="R38" s="3">
        <v>33.5214</v>
      </c>
      <c r="S38" s="3">
        <v>2.0349234321278469</v>
      </c>
      <c r="T38" s="3"/>
      <c r="U38" s="3"/>
    </row>
    <row r="39" spans="1:21" x14ac:dyDescent="0.35">
      <c r="A39">
        <v>38</v>
      </c>
      <c r="B39" t="s">
        <v>52</v>
      </c>
      <c r="C39" t="s">
        <v>21</v>
      </c>
      <c r="D39" s="1">
        <v>44317</v>
      </c>
      <c r="E39" t="s">
        <v>17</v>
      </c>
      <c r="F39" t="s">
        <v>53</v>
      </c>
      <c r="G39" t="s">
        <v>54</v>
      </c>
      <c r="H39" t="s">
        <v>55</v>
      </c>
      <c r="I39" t="s">
        <v>56</v>
      </c>
      <c r="J39" t="s">
        <v>57</v>
      </c>
      <c r="K39" t="s">
        <v>23</v>
      </c>
      <c r="L39" s="2">
        <v>246345</v>
      </c>
      <c r="M39" s="3">
        <v>-10.991711744123613</v>
      </c>
      <c r="N39" s="3">
        <v>46.35028356592111</v>
      </c>
      <c r="O39" s="3">
        <v>2.0000068740569654</v>
      </c>
      <c r="P39" s="4">
        <f t="shared" si="0"/>
        <v>4.3149830382644382E-2</v>
      </c>
      <c r="Q39" t="s">
        <v>34</v>
      </c>
      <c r="R39" s="3">
        <v>9.4555000000000007</v>
      </c>
      <c r="S39" s="3">
        <v>2.0349234321278469</v>
      </c>
      <c r="T39" s="3"/>
      <c r="U39" s="3"/>
    </row>
    <row r="40" spans="1:21" x14ac:dyDescent="0.35">
      <c r="A40">
        <v>39</v>
      </c>
      <c r="B40" t="s">
        <v>52</v>
      </c>
      <c r="C40" t="s">
        <v>21</v>
      </c>
      <c r="D40" s="1">
        <v>44317</v>
      </c>
      <c r="E40" t="s">
        <v>17</v>
      </c>
      <c r="F40" t="s">
        <v>53</v>
      </c>
      <c r="G40" t="s">
        <v>54</v>
      </c>
      <c r="H40" t="s">
        <v>55</v>
      </c>
      <c r="I40" t="s">
        <v>56</v>
      </c>
      <c r="J40" t="s">
        <v>57</v>
      </c>
      <c r="K40" t="s">
        <v>24</v>
      </c>
      <c r="L40" s="2">
        <v>1118336</v>
      </c>
      <c r="M40" s="3">
        <v>-10.991711744123613</v>
      </c>
      <c r="N40" s="3">
        <v>45.459714889313567</v>
      </c>
      <c r="O40" s="3">
        <v>2.0015929751475698</v>
      </c>
      <c r="P40" s="4">
        <f t="shared" si="0"/>
        <v>4.4030038024239652E-2</v>
      </c>
      <c r="Q40" t="s">
        <v>34</v>
      </c>
      <c r="R40" s="3">
        <v>72.433500000000009</v>
      </c>
      <c r="S40" s="3">
        <v>2.0349234321278469</v>
      </c>
      <c r="T40" s="3"/>
      <c r="U40" s="3"/>
    </row>
    <row r="41" spans="1:21" x14ac:dyDescent="0.35">
      <c r="A41">
        <v>40</v>
      </c>
      <c r="B41" t="s">
        <v>52</v>
      </c>
      <c r="C41" t="s">
        <v>21</v>
      </c>
      <c r="D41" s="1">
        <v>44317</v>
      </c>
      <c r="E41" t="s">
        <v>17</v>
      </c>
      <c r="F41" t="s">
        <v>53</v>
      </c>
      <c r="G41" t="s">
        <v>54</v>
      </c>
      <c r="H41" t="s">
        <v>55</v>
      </c>
      <c r="I41" t="s">
        <v>56</v>
      </c>
      <c r="J41" t="s">
        <v>57</v>
      </c>
      <c r="K41" t="s">
        <v>25</v>
      </c>
      <c r="L41" s="2">
        <v>2978908</v>
      </c>
      <c r="M41" s="3">
        <v>-3.9076242523447933</v>
      </c>
      <c r="N41" s="3">
        <v>44.357361106975375</v>
      </c>
      <c r="O41" s="3">
        <v>2.499980936400116</v>
      </c>
      <c r="P41" s="4">
        <f t="shared" si="0"/>
        <v>5.6360001452092329E-2</v>
      </c>
      <c r="Q41" t="s">
        <v>34</v>
      </c>
      <c r="R41" s="3">
        <v>186.71530000000001</v>
      </c>
      <c r="S41" s="3">
        <v>0.3573057706035162</v>
      </c>
      <c r="T41" s="3"/>
      <c r="U41" s="3"/>
    </row>
    <row r="42" spans="1:21" x14ac:dyDescent="0.35">
      <c r="A42">
        <v>41</v>
      </c>
      <c r="B42" t="s">
        <v>52</v>
      </c>
      <c r="C42" t="s">
        <v>21</v>
      </c>
      <c r="D42" s="1">
        <v>44317</v>
      </c>
      <c r="E42" t="s">
        <v>17</v>
      </c>
      <c r="F42" t="s">
        <v>53</v>
      </c>
      <c r="G42" t="s">
        <v>54</v>
      </c>
      <c r="H42" t="s">
        <v>55</v>
      </c>
      <c r="I42" t="s">
        <v>56</v>
      </c>
      <c r="J42" t="s">
        <v>57</v>
      </c>
      <c r="K42" t="s">
        <v>26</v>
      </c>
      <c r="L42" s="2">
        <v>176600</v>
      </c>
      <c r="M42" s="3">
        <v>-3.9076242523447933</v>
      </c>
      <c r="N42" s="3">
        <v>43.67549302891068</v>
      </c>
      <c r="O42" s="3">
        <v>2.4999819241392274</v>
      </c>
      <c r="P42" s="4">
        <f t="shared" si="0"/>
        <v>5.7239924515205411E-2</v>
      </c>
      <c r="Q42" t="s">
        <v>34</v>
      </c>
      <c r="R42" s="3">
        <v>8.3697999999999997</v>
      </c>
      <c r="S42" s="3">
        <v>0.3573057706035162</v>
      </c>
      <c r="T42" s="3"/>
      <c r="U42" s="3"/>
    </row>
    <row r="43" spans="1:21" x14ac:dyDescent="0.35">
      <c r="A43">
        <v>42</v>
      </c>
      <c r="B43" t="s">
        <v>52</v>
      </c>
      <c r="C43" t="s">
        <v>21</v>
      </c>
      <c r="D43" s="1">
        <v>44317</v>
      </c>
      <c r="E43" t="s">
        <v>17</v>
      </c>
      <c r="F43" t="s">
        <v>53</v>
      </c>
      <c r="G43" t="s">
        <v>54</v>
      </c>
      <c r="H43" t="s">
        <v>55</v>
      </c>
      <c r="I43" t="s">
        <v>56</v>
      </c>
      <c r="J43" t="s">
        <v>57</v>
      </c>
      <c r="K43" t="s">
        <v>27</v>
      </c>
      <c r="L43" s="2">
        <v>3256241</v>
      </c>
      <c r="M43" s="3">
        <v>-3.9076242523447933</v>
      </c>
      <c r="N43" s="3">
        <v>43.261374113757029</v>
      </c>
      <c r="O43" s="3">
        <v>2.5143732145122963</v>
      </c>
      <c r="P43" s="4">
        <f t="shared" si="0"/>
        <v>5.8120512027673453E-2</v>
      </c>
      <c r="Q43" t="s">
        <v>34</v>
      </c>
      <c r="R43" s="3">
        <v>11.170499999999999</v>
      </c>
      <c r="S43" s="3">
        <v>0.3573057706035162</v>
      </c>
      <c r="T43" s="3"/>
      <c r="U43" s="3"/>
    </row>
    <row r="44" spans="1:21" x14ac:dyDescent="0.35">
      <c r="A44">
        <v>43</v>
      </c>
      <c r="B44" t="s">
        <v>52</v>
      </c>
      <c r="C44" t="s">
        <v>21</v>
      </c>
      <c r="D44" s="1">
        <v>44317</v>
      </c>
      <c r="E44" t="s">
        <v>17</v>
      </c>
      <c r="F44" t="s">
        <v>53</v>
      </c>
      <c r="G44" t="s">
        <v>54</v>
      </c>
      <c r="H44" t="s">
        <v>55</v>
      </c>
      <c r="I44" t="s">
        <v>56</v>
      </c>
      <c r="J44" t="s">
        <v>57</v>
      </c>
      <c r="K44" t="s">
        <v>28</v>
      </c>
      <c r="L44" s="2">
        <v>686060</v>
      </c>
      <c r="M44" s="3">
        <v>-3.9076242523447933</v>
      </c>
      <c r="N44" s="3">
        <v>43.178818231229123</v>
      </c>
      <c r="O44" s="3">
        <v>2.6995145631067961</v>
      </c>
      <c r="P44" s="4">
        <f t="shared" si="0"/>
        <v>6.2519417475728173E-2</v>
      </c>
      <c r="Q44" t="s">
        <v>34</v>
      </c>
      <c r="R44" s="3">
        <v>2.8481999999999998</v>
      </c>
      <c r="S44" s="3">
        <v>0.3573057706035162</v>
      </c>
      <c r="T44" s="3"/>
      <c r="U44" s="3"/>
    </row>
    <row r="45" spans="1:21" x14ac:dyDescent="0.35">
      <c r="A45">
        <v>44</v>
      </c>
      <c r="B45" t="s">
        <v>52</v>
      </c>
      <c r="C45" t="s">
        <v>21</v>
      </c>
      <c r="D45" s="1">
        <v>44317</v>
      </c>
      <c r="E45" t="s">
        <v>17</v>
      </c>
      <c r="F45" t="s">
        <v>53</v>
      </c>
      <c r="G45" t="s">
        <v>54</v>
      </c>
      <c r="H45" t="s">
        <v>55</v>
      </c>
      <c r="I45" t="s">
        <v>56</v>
      </c>
      <c r="J45" t="s">
        <v>57</v>
      </c>
      <c r="K45" t="s">
        <v>29</v>
      </c>
      <c r="L45" s="2">
        <v>35295</v>
      </c>
      <c r="M45" s="3">
        <v>-3.9076242523447933</v>
      </c>
      <c r="N45" s="3">
        <v>43.755532968294041</v>
      </c>
      <c r="O45" s="3">
        <v>2.774088001679627</v>
      </c>
      <c r="P45" s="4">
        <f t="shared" si="0"/>
        <v>6.3399707728158075E-2</v>
      </c>
      <c r="Q45" t="s">
        <v>34</v>
      </c>
      <c r="R45" s="3">
        <v>6.3114999999999997</v>
      </c>
      <c r="S45" s="3">
        <v>0.3573057706035162</v>
      </c>
      <c r="T45" s="3"/>
      <c r="U45" s="3"/>
    </row>
    <row r="46" spans="1:21" x14ac:dyDescent="0.35">
      <c r="A46">
        <v>45</v>
      </c>
      <c r="B46" t="s">
        <v>52</v>
      </c>
      <c r="C46" t="s">
        <v>21</v>
      </c>
      <c r="D46" s="1">
        <v>44317</v>
      </c>
      <c r="E46" t="s">
        <v>17</v>
      </c>
      <c r="F46" t="s">
        <v>53</v>
      </c>
      <c r="G46" t="s">
        <v>54</v>
      </c>
      <c r="H46" t="s">
        <v>55</v>
      </c>
      <c r="I46" t="s">
        <v>56</v>
      </c>
      <c r="J46" t="s">
        <v>57</v>
      </c>
      <c r="K46" t="s">
        <v>30</v>
      </c>
      <c r="L46" s="2">
        <v>2970959</v>
      </c>
      <c r="M46" s="3">
        <v>0</v>
      </c>
      <c r="N46" s="3">
        <v>28.396170579500971</v>
      </c>
      <c r="O46" s="3">
        <v>5.0011321530125583</v>
      </c>
      <c r="P46" s="4">
        <f t="shared" si="0"/>
        <v>0.17611995036481595</v>
      </c>
      <c r="Q46" t="s">
        <v>34</v>
      </c>
      <c r="R46" s="3">
        <v>91.139299999999992</v>
      </c>
      <c r="S46" s="3">
        <v>1.297494990674295</v>
      </c>
      <c r="T46" s="3"/>
      <c r="U46" s="3"/>
    </row>
    <row r="47" spans="1:21" x14ac:dyDescent="0.35">
      <c r="A47">
        <v>46</v>
      </c>
      <c r="B47" t="s">
        <v>52</v>
      </c>
      <c r="C47" t="s">
        <v>21</v>
      </c>
      <c r="D47" s="1">
        <v>44317</v>
      </c>
      <c r="E47" t="s">
        <v>17</v>
      </c>
      <c r="F47" t="s">
        <v>53</v>
      </c>
      <c r="G47" t="s">
        <v>54</v>
      </c>
      <c r="H47" t="s">
        <v>55</v>
      </c>
      <c r="I47" t="s">
        <v>56</v>
      </c>
      <c r="J47" t="s">
        <v>57</v>
      </c>
      <c r="K47" t="s">
        <v>31</v>
      </c>
      <c r="L47" s="2">
        <v>997850</v>
      </c>
      <c r="M47" s="3">
        <v>-1.6991056654386136</v>
      </c>
      <c r="N47" s="3">
        <v>23.227202781595423</v>
      </c>
      <c r="O47" s="3">
        <v>8.9996113157190472</v>
      </c>
      <c r="P47" s="4">
        <f t="shared" si="0"/>
        <v>0.3874599709806677</v>
      </c>
      <c r="Q47" t="s">
        <v>34</v>
      </c>
      <c r="R47" s="3">
        <v>56.979900000000001</v>
      </c>
      <c r="S47" s="3">
        <v>0</v>
      </c>
      <c r="T47" s="3"/>
      <c r="U47" s="3"/>
    </row>
    <row r="48" spans="1:21" x14ac:dyDescent="0.35">
      <c r="A48">
        <v>47</v>
      </c>
      <c r="B48" t="s">
        <v>52</v>
      </c>
      <c r="C48" t="s">
        <v>21</v>
      </c>
      <c r="D48" s="1">
        <v>44317</v>
      </c>
      <c r="E48" t="s">
        <v>17</v>
      </c>
      <c r="F48" t="s">
        <v>53</v>
      </c>
      <c r="G48" t="s">
        <v>54</v>
      </c>
      <c r="H48" t="s">
        <v>55</v>
      </c>
      <c r="I48" t="s">
        <v>56</v>
      </c>
      <c r="J48" t="s">
        <v>57</v>
      </c>
      <c r="K48" t="s">
        <v>32</v>
      </c>
      <c r="L48" s="2">
        <v>9502406</v>
      </c>
      <c r="M48" s="3">
        <v>-1.6991056654386136</v>
      </c>
      <c r="N48" s="3">
        <v>22.708694898864902</v>
      </c>
      <c r="O48" s="3">
        <v>8.9987741257687119</v>
      </c>
      <c r="P48" s="4">
        <f t="shared" si="0"/>
        <v>0.39626998230613936</v>
      </c>
      <c r="Q48" t="s">
        <v>34</v>
      </c>
      <c r="R48" s="3">
        <v>84.378699999999995</v>
      </c>
      <c r="S48" s="3">
        <v>0</v>
      </c>
      <c r="T48" s="3"/>
      <c r="U48" s="3"/>
    </row>
    <row r="49" spans="1:22" x14ac:dyDescent="0.35">
      <c r="A49">
        <v>48</v>
      </c>
      <c r="B49" t="s">
        <v>52</v>
      </c>
      <c r="C49" t="s">
        <v>21</v>
      </c>
      <c r="D49" s="1">
        <v>44317</v>
      </c>
      <c r="E49" t="s">
        <v>17</v>
      </c>
      <c r="F49" t="s">
        <v>53</v>
      </c>
      <c r="G49" t="s">
        <v>54</v>
      </c>
      <c r="H49" t="s">
        <v>55</v>
      </c>
      <c r="I49" t="s">
        <v>56</v>
      </c>
      <c r="J49" t="s">
        <v>57</v>
      </c>
      <c r="K49" t="s">
        <v>58</v>
      </c>
      <c r="L49" s="2">
        <v>22547413</v>
      </c>
      <c r="M49" s="3"/>
      <c r="N49" s="3">
        <v>32.148220442852448</v>
      </c>
      <c r="O49" s="3"/>
      <c r="R49" s="3"/>
      <c r="S49" s="3"/>
      <c r="T49" s="7">
        <v>4.7548532813254447E-2</v>
      </c>
      <c r="U49" s="5">
        <v>0.12616385394653862</v>
      </c>
      <c r="V49" s="8">
        <v>0.05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9E2C9-984A-4FC8-BD66-B459D1966790}">
  <dimension ref="A1:AM49"/>
  <sheetViews>
    <sheetView topLeftCell="Z1" workbookViewId="0">
      <selection activeCell="AE24" sqref="AE24"/>
    </sheetView>
  </sheetViews>
  <sheetFormatPr defaultRowHeight="14.5" x14ac:dyDescent="0.35"/>
  <cols>
    <col min="1" max="1" width="2.81640625" bestFit="1" customWidth="1"/>
    <col min="2" max="2" width="12.08984375" bestFit="1" customWidth="1"/>
    <col min="3" max="3" width="15.36328125" bestFit="1" customWidth="1"/>
    <col min="4" max="4" width="7.1796875" bestFit="1" customWidth="1"/>
    <col min="5" max="5" width="15.1796875" bestFit="1" customWidth="1"/>
    <col min="6" max="6" width="18.90625" bestFit="1" customWidth="1"/>
    <col min="7" max="7" width="19" bestFit="1" customWidth="1"/>
    <col min="8" max="8" width="18.90625" bestFit="1" customWidth="1"/>
    <col min="9" max="9" width="8.453125" bestFit="1" customWidth="1"/>
    <col min="10" max="10" width="5.81640625" bestFit="1" customWidth="1"/>
    <col min="11" max="11" width="8" bestFit="1" customWidth="1"/>
    <col min="12" max="12" width="11.26953125" bestFit="1" customWidth="1"/>
    <col min="13" max="13" width="11.7265625" bestFit="1" customWidth="1"/>
    <col min="14" max="14" width="14.1796875" bestFit="1" customWidth="1"/>
    <col min="15" max="15" width="13.1796875" bestFit="1" customWidth="1"/>
    <col min="16" max="16" width="23.26953125" bestFit="1" customWidth="1"/>
    <col min="17" max="17" width="20.81640625" bestFit="1" customWidth="1"/>
    <col min="18" max="18" width="23" bestFit="1" customWidth="1"/>
    <col min="19" max="19" width="15.1796875" bestFit="1" customWidth="1"/>
    <col min="20" max="20" width="17.7265625" bestFit="1" customWidth="1"/>
    <col min="21" max="21" width="18.81640625" bestFit="1" customWidth="1"/>
    <col min="22" max="22" width="12.36328125" bestFit="1" customWidth="1"/>
    <col min="23" max="23" width="13.54296875" bestFit="1" customWidth="1"/>
    <col min="28" max="28" width="21.81640625" bestFit="1" customWidth="1"/>
    <col min="29" max="29" width="18.6328125" bestFit="1" customWidth="1"/>
    <col min="30" max="30" width="13.36328125" bestFit="1" customWidth="1"/>
    <col min="31" max="31" width="17.7265625" bestFit="1" customWidth="1"/>
    <col min="33" max="33" width="12.36328125" bestFit="1" customWidth="1"/>
  </cols>
  <sheetData>
    <row r="1" spans="1:39" x14ac:dyDescent="0.35">
      <c r="A1" t="s">
        <v>60</v>
      </c>
      <c r="B1" t="s">
        <v>90</v>
      </c>
      <c r="C1" t="s">
        <v>103</v>
      </c>
      <c r="D1" t="s">
        <v>36</v>
      </c>
      <c r="E1" t="s">
        <v>13</v>
      </c>
      <c r="F1" t="s">
        <v>37</v>
      </c>
      <c r="G1" t="s">
        <v>38</v>
      </c>
      <c r="H1" t="s">
        <v>39</v>
      </c>
      <c r="I1" t="s">
        <v>15</v>
      </c>
      <c r="J1" t="s">
        <v>14</v>
      </c>
      <c r="K1" t="s">
        <v>40</v>
      </c>
      <c r="L1" t="s">
        <v>41</v>
      </c>
      <c r="M1" t="s">
        <v>42</v>
      </c>
      <c r="N1" t="s">
        <v>43</v>
      </c>
      <c r="O1" t="s">
        <v>44</v>
      </c>
      <c r="P1" t="s">
        <v>45</v>
      </c>
      <c r="Q1" t="s">
        <v>46</v>
      </c>
      <c r="R1" t="s">
        <v>47</v>
      </c>
      <c r="S1" t="s">
        <v>48</v>
      </c>
      <c r="T1" t="s">
        <v>49</v>
      </c>
      <c r="U1" t="s">
        <v>50</v>
      </c>
      <c r="V1" t="s">
        <v>59</v>
      </c>
      <c r="W1" t="s">
        <v>51</v>
      </c>
      <c r="X1" t="s">
        <v>104</v>
      </c>
      <c r="Y1" t="s">
        <v>105</v>
      </c>
      <c r="Z1" t="s">
        <v>106</v>
      </c>
      <c r="AA1" t="s">
        <v>115</v>
      </c>
      <c r="AB1" s="6" t="s">
        <v>107</v>
      </c>
      <c r="AC1" s="6" t="s">
        <v>108</v>
      </c>
      <c r="AD1" s="6" t="s">
        <v>109</v>
      </c>
      <c r="AE1" s="6" t="s">
        <v>116</v>
      </c>
      <c r="AF1" t="s">
        <v>117</v>
      </c>
      <c r="AG1" t="s">
        <v>118</v>
      </c>
      <c r="AH1" t="s">
        <v>119</v>
      </c>
      <c r="AI1" t="s">
        <v>120</v>
      </c>
      <c r="AJ1" t="s">
        <v>121</v>
      </c>
      <c r="AK1" t="s">
        <v>122</v>
      </c>
      <c r="AL1" t="s">
        <v>123</v>
      </c>
      <c r="AM1" t="s">
        <v>124</v>
      </c>
    </row>
    <row r="2" spans="1:39" x14ac:dyDescent="0.35">
      <c r="A2">
        <v>1</v>
      </c>
      <c r="D2" t="s">
        <v>52</v>
      </c>
      <c r="E2" t="s">
        <v>18</v>
      </c>
      <c r="F2" s="1">
        <v>44317</v>
      </c>
      <c r="G2" t="s">
        <v>17</v>
      </c>
      <c r="H2" t="s">
        <v>53</v>
      </c>
      <c r="I2" t="s">
        <v>54</v>
      </c>
      <c r="J2" t="s">
        <v>55</v>
      </c>
      <c r="K2" t="s">
        <v>56</v>
      </c>
      <c r="L2" t="s">
        <v>57</v>
      </c>
      <c r="M2" t="s">
        <v>22</v>
      </c>
      <c r="N2" s="2">
        <v>30549</v>
      </c>
      <c r="O2" s="3">
        <v>-7.9202793313042283</v>
      </c>
      <c r="P2" s="3">
        <v>42.228524380203091</v>
      </c>
      <c r="Q2" s="3">
        <v>1.7849857792781556</v>
      </c>
      <c r="R2" s="4">
        <f>IFERROR(Q2/P2,"")</f>
        <v>4.2269669742828246E-2</v>
      </c>
    </row>
    <row r="3" spans="1:39" x14ac:dyDescent="0.35">
      <c r="A3">
        <v>2</v>
      </c>
      <c r="D3" t="s">
        <v>52</v>
      </c>
      <c r="E3" t="s">
        <v>18</v>
      </c>
      <c r="F3" s="1">
        <v>44317</v>
      </c>
      <c r="G3" t="s">
        <v>17</v>
      </c>
      <c r="H3" t="s">
        <v>53</v>
      </c>
      <c r="I3" t="s">
        <v>54</v>
      </c>
      <c r="J3" t="s">
        <v>55</v>
      </c>
      <c r="K3" t="s">
        <v>56</v>
      </c>
      <c r="L3" t="s">
        <v>57</v>
      </c>
      <c r="M3" t="s">
        <v>23</v>
      </c>
      <c r="N3" s="2">
        <v>1494</v>
      </c>
      <c r="O3" s="3">
        <v>-7.9202793313042283</v>
      </c>
      <c r="P3" s="3">
        <v>44.02151427389326</v>
      </c>
      <c r="Q3" s="3">
        <v>4.3968759039629735</v>
      </c>
      <c r="R3" s="4">
        <f t="shared" ref="R3:R48" si="0">IFERROR(Q3/P3,"")</f>
        <v>9.9880160337203996E-2</v>
      </c>
    </row>
    <row r="4" spans="1:39" x14ac:dyDescent="0.35">
      <c r="A4">
        <v>3</v>
      </c>
      <c r="D4" t="s">
        <v>52</v>
      </c>
      <c r="E4" t="s">
        <v>18</v>
      </c>
      <c r="F4" s="1">
        <v>44317</v>
      </c>
      <c r="G4" t="s">
        <v>17</v>
      </c>
      <c r="H4" t="s">
        <v>53</v>
      </c>
      <c r="I4" t="s">
        <v>54</v>
      </c>
      <c r="J4" t="s">
        <v>55</v>
      </c>
      <c r="K4" t="s">
        <v>56</v>
      </c>
      <c r="L4" t="s">
        <v>57</v>
      </c>
      <c r="M4" t="s">
        <v>24</v>
      </c>
      <c r="N4" s="2">
        <v>57298</v>
      </c>
      <c r="O4" s="3">
        <v>-7.9202793313042283</v>
      </c>
      <c r="P4" s="3">
        <v>45.388872706087973</v>
      </c>
      <c r="Q4" s="3">
        <v>1.9984660727615051</v>
      </c>
      <c r="R4" s="4">
        <f t="shared" si="0"/>
        <v>4.4029867974523469E-2</v>
      </c>
    </row>
    <row r="5" spans="1:39" x14ac:dyDescent="0.35">
      <c r="A5">
        <v>4</v>
      </c>
      <c r="D5" t="s">
        <v>52</v>
      </c>
      <c r="E5" t="s">
        <v>18</v>
      </c>
      <c r="F5" s="1">
        <v>44317</v>
      </c>
      <c r="G5" t="s">
        <v>17</v>
      </c>
      <c r="H5" t="s">
        <v>53</v>
      </c>
      <c r="I5" t="s">
        <v>54</v>
      </c>
      <c r="J5" t="s">
        <v>55</v>
      </c>
      <c r="K5" t="s">
        <v>56</v>
      </c>
      <c r="L5" t="s">
        <v>57</v>
      </c>
      <c r="M5" t="s">
        <v>25</v>
      </c>
      <c r="N5" s="2">
        <v>128232</v>
      </c>
      <c r="O5" s="3">
        <v>-0.80716154974811249</v>
      </c>
      <c r="P5" s="3">
        <v>44.191023195990596</v>
      </c>
      <c r="Q5" s="3">
        <v>2.8459644502586396</v>
      </c>
      <c r="R5" s="4">
        <f t="shared" si="0"/>
        <v>6.4401415591500741E-2</v>
      </c>
    </row>
    <row r="6" spans="1:39" x14ac:dyDescent="0.35">
      <c r="A6">
        <v>5</v>
      </c>
      <c r="D6" t="s">
        <v>52</v>
      </c>
      <c r="E6" t="s">
        <v>18</v>
      </c>
      <c r="F6" s="1">
        <v>44317</v>
      </c>
      <c r="G6" t="s">
        <v>17</v>
      </c>
      <c r="H6" t="s">
        <v>53</v>
      </c>
      <c r="I6" t="s">
        <v>54</v>
      </c>
      <c r="J6" t="s">
        <v>55</v>
      </c>
      <c r="K6" t="s">
        <v>56</v>
      </c>
      <c r="L6" t="s">
        <v>57</v>
      </c>
      <c r="M6" t="s">
        <v>26</v>
      </c>
      <c r="N6" s="2">
        <v>946158</v>
      </c>
      <c r="O6" s="3">
        <v>-0.80716154974811249</v>
      </c>
      <c r="P6" s="3">
        <v>39.375544535302382</v>
      </c>
      <c r="Q6" s="3">
        <v>16.177798862649176</v>
      </c>
      <c r="R6" s="4">
        <f t="shared" si="0"/>
        <v>0.41085905105756376</v>
      </c>
    </row>
    <row r="7" spans="1:39" x14ac:dyDescent="0.35">
      <c r="A7">
        <v>6</v>
      </c>
      <c r="D7" t="s">
        <v>52</v>
      </c>
      <c r="E7" t="s">
        <v>18</v>
      </c>
      <c r="F7" s="1">
        <v>44317</v>
      </c>
      <c r="G7" t="s">
        <v>17</v>
      </c>
      <c r="H7" t="s">
        <v>53</v>
      </c>
      <c r="I7" t="s">
        <v>54</v>
      </c>
      <c r="J7" t="s">
        <v>55</v>
      </c>
      <c r="K7" t="s">
        <v>56</v>
      </c>
      <c r="L7" t="s">
        <v>57</v>
      </c>
      <c r="M7" t="s">
        <v>27</v>
      </c>
      <c r="N7" s="2">
        <v>1205094</v>
      </c>
      <c r="O7" s="3">
        <v>-0.80716154974811249</v>
      </c>
      <c r="P7" s="3">
        <v>39.628811351313281</v>
      </c>
      <c r="Q7" s="3">
        <v>9.0295918868751368</v>
      </c>
      <c r="R7" s="4">
        <f t="shared" si="0"/>
        <v>0.22785421966929373</v>
      </c>
    </row>
    <row r="8" spans="1:39" x14ac:dyDescent="0.35">
      <c r="A8">
        <v>7</v>
      </c>
      <c r="D8" t="s">
        <v>52</v>
      </c>
      <c r="E8" t="s">
        <v>18</v>
      </c>
      <c r="F8" s="1">
        <v>44317</v>
      </c>
      <c r="G8" t="s">
        <v>17</v>
      </c>
      <c r="H8" t="s">
        <v>53</v>
      </c>
      <c r="I8" t="s">
        <v>54</v>
      </c>
      <c r="J8" t="s">
        <v>55</v>
      </c>
      <c r="K8" t="s">
        <v>56</v>
      </c>
      <c r="L8" t="s">
        <v>57</v>
      </c>
      <c r="M8" t="s">
        <v>28</v>
      </c>
      <c r="N8" s="2">
        <v>1692112</v>
      </c>
      <c r="O8" s="3">
        <v>-0.80716154974811249</v>
      </c>
      <c r="P8" s="3">
        <v>42.902077053942129</v>
      </c>
      <c r="Q8" s="3">
        <v>3.0537793088813197</v>
      </c>
      <c r="R8" s="4">
        <f t="shared" si="0"/>
        <v>7.1180220599615887E-2</v>
      </c>
    </row>
    <row r="9" spans="1:39" x14ac:dyDescent="0.35">
      <c r="A9">
        <v>8</v>
      </c>
      <c r="D9" t="s">
        <v>52</v>
      </c>
      <c r="E9" t="s">
        <v>18</v>
      </c>
      <c r="F9" s="1">
        <v>44317</v>
      </c>
      <c r="G9" t="s">
        <v>17</v>
      </c>
      <c r="H9" t="s">
        <v>53</v>
      </c>
      <c r="I9" t="s">
        <v>54</v>
      </c>
      <c r="J9" t="s">
        <v>55</v>
      </c>
      <c r="K9" t="s">
        <v>56</v>
      </c>
      <c r="L9" t="s">
        <v>57</v>
      </c>
      <c r="M9" t="s">
        <v>29</v>
      </c>
      <c r="N9" s="2">
        <v>30895</v>
      </c>
      <c r="O9" s="3">
        <v>-0.80716154974811249</v>
      </c>
      <c r="P9" s="3">
        <v>47.300982091276701</v>
      </c>
      <c r="Q9" s="3">
        <v>3.899113915671744</v>
      </c>
      <c r="R9" s="4">
        <f t="shared" si="0"/>
        <v>8.2431986468010837E-2</v>
      </c>
    </row>
    <row r="10" spans="1:39" x14ac:dyDescent="0.35">
      <c r="A10">
        <v>9</v>
      </c>
      <c r="D10" t="s">
        <v>52</v>
      </c>
      <c r="E10" t="s">
        <v>18</v>
      </c>
      <c r="F10" s="1">
        <v>44317</v>
      </c>
      <c r="G10" t="s">
        <v>17</v>
      </c>
      <c r="H10" t="s">
        <v>53</v>
      </c>
      <c r="I10" t="s">
        <v>54</v>
      </c>
      <c r="J10" t="s">
        <v>55</v>
      </c>
      <c r="K10" t="s">
        <v>56</v>
      </c>
      <c r="L10" t="s">
        <v>57</v>
      </c>
      <c r="M10" t="s">
        <v>30</v>
      </c>
      <c r="N10" s="2">
        <v>939269</v>
      </c>
      <c r="O10" s="3">
        <v>-0.99744280889252868</v>
      </c>
      <c r="P10" s="3">
        <v>25.682033411122148</v>
      </c>
      <c r="Q10" s="3">
        <v>4.6457545004341236</v>
      </c>
      <c r="R10" s="4">
        <f t="shared" si="0"/>
        <v>0.18089511940367545</v>
      </c>
    </row>
    <row r="11" spans="1:39" x14ac:dyDescent="0.35">
      <c r="A11">
        <v>10</v>
      </c>
      <c r="D11" t="s">
        <v>52</v>
      </c>
      <c r="E11" t="s">
        <v>18</v>
      </c>
      <c r="F11" s="1">
        <v>44317</v>
      </c>
      <c r="G11" t="s">
        <v>17</v>
      </c>
      <c r="H11" t="s">
        <v>53</v>
      </c>
      <c r="I11" t="s">
        <v>54</v>
      </c>
      <c r="J11" t="s">
        <v>55</v>
      </c>
      <c r="K11" t="s">
        <v>56</v>
      </c>
      <c r="L11" t="s">
        <v>57</v>
      </c>
      <c r="M11" t="s">
        <v>31</v>
      </c>
      <c r="N11" s="2">
        <v>2026107</v>
      </c>
      <c r="O11" s="3">
        <v>-1.6770829837803465</v>
      </c>
      <c r="P11" s="3">
        <v>18.939836159513071</v>
      </c>
      <c r="Q11" s="3">
        <v>8.3457610407375356</v>
      </c>
      <c r="R11" s="4">
        <f t="shared" si="0"/>
        <v>0.44064589421200667</v>
      </c>
    </row>
    <row r="12" spans="1:39" x14ac:dyDescent="0.35">
      <c r="A12">
        <v>11</v>
      </c>
      <c r="D12" t="s">
        <v>52</v>
      </c>
      <c r="E12" t="s">
        <v>18</v>
      </c>
      <c r="F12" s="1">
        <v>44317</v>
      </c>
      <c r="G12" t="s">
        <v>17</v>
      </c>
      <c r="H12" t="s">
        <v>53</v>
      </c>
      <c r="I12" t="s">
        <v>54</v>
      </c>
      <c r="J12" t="s">
        <v>55</v>
      </c>
      <c r="K12" t="s">
        <v>56</v>
      </c>
      <c r="L12" t="s">
        <v>57</v>
      </c>
      <c r="M12" t="s">
        <v>32</v>
      </c>
      <c r="N12" s="2">
        <v>2161671</v>
      </c>
      <c r="O12" s="3">
        <v>-1.6770829837803465</v>
      </c>
      <c r="P12" s="3">
        <v>20.004472828408179</v>
      </c>
      <c r="Q12" s="3">
        <v>7.928207824646039</v>
      </c>
      <c r="R12" s="4">
        <f t="shared" si="0"/>
        <v>0.39632175727156677</v>
      </c>
    </row>
    <row r="13" spans="1:39" x14ac:dyDescent="0.35">
      <c r="A13">
        <v>12</v>
      </c>
      <c r="D13" t="s">
        <v>52</v>
      </c>
      <c r="E13" t="s">
        <v>18</v>
      </c>
      <c r="F13" s="1">
        <v>44317</v>
      </c>
      <c r="G13" t="s">
        <v>17</v>
      </c>
      <c r="H13" t="s">
        <v>53</v>
      </c>
      <c r="I13" t="s">
        <v>54</v>
      </c>
      <c r="J13" t="s">
        <v>55</v>
      </c>
      <c r="K13" t="s">
        <v>56</v>
      </c>
      <c r="L13" t="s">
        <v>57</v>
      </c>
      <c r="M13" t="s">
        <v>58</v>
      </c>
      <c r="N13" s="2">
        <v>9218879</v>
      </c>
      <c r="O13" s="3"/>
      <c r="P13" s="3"/>
      <c r="Q13" s="3"/>
      <c r="R13" s="4" t="str">
        <f t="shared" si="0"/>
        <v/>
      </c>
    </row>
    <row r="14" spans="1:39" x14ac:dyDescent="0.35">
      <c r="A14">
        <v>13</v>
      </c>
      <c r="D14" t="s">
        <v>52</v>
      </c>
      <c r="E14" t="s">
        <v>20</v>
      </c>
      <c r="F14" s="1">
        <v>44317</v>
      </c>
      <c r="G14" t="s">
        <v>17</v>
      </c>
      <c r="H14" t="s">
        <v>53</v>
      </c>
      <c r="I14" t="s">
        <v>54</v>
      </c>
      <c r="J14" t="s">
        <v>55</v>
      </c>
      <c r="K14" t="s">
        <v>56</v>
      </c>
      <c r="L14" t="s">
        <v>57</v>
      </c>
      <c r="M14" t="s">
        <v>22</v>
      </c>
      <c r="N14" s="2">
        <v>904861</v>
      </c>
      <c r="O14" s="3">
        <v>-6.5712882748877918E-2</v>
      </c>
      <c r="P14" s="3">
        <v>47.314826505349487</v>
      </c>
      <c r="Q14" s="3">
        <v>1.999996751443925</v>
      </c>
      <c r="R14" s="4">
        <f t="shared" si="0"/>
        <v>4.2269979606029039E-2</v>
      </c>
      <c r="S14" t="s">
        <v>35</v>
      </c>
      <c r="T14" s="3">
        <v>0.6817415884638397</v>
      </c>
      <c r="U14" s="3">
        <v>1.515821055268548</v>
      </c>
      <c r="V14" s="3"/>
      <c r="W14" s="3"/>
    </row>
    <row r="15" spans="1:39" x14ac:dyDescent="0.35">
      <c r="A15">
        <v>14</v>
      </c>
      <c r="D15" t="s">
        <v>52</v>
      </c>
      <c r="E15" t="s">
        <v>20</v>
      </c>
      <c r="F15" s="1">
        <v>44317</v>
      </c>
      <c r="G15" t="s">
        <v>17</v>
      </c>
      <c r="H15" t="s">
        <v>53</v>
      </c>
      <c r="I15" t="s">
        <v>54</v>
      </c>
      <c r="J15" t="s">
        <v>55</v>
      </c>
      <c r="K15" t="s">
        <v>56</v>
      </c>
      <c r="L15" t="s">
        <v>57</v>
      </c>
      <c r="M15" t="s">
        <v>23</v>
      </c>
      <c r="N15" s="2">
        <v>319615</v>
      </c>
      <c r="O15" s="3">
        <v>-6.5712882748877918E-2</v>
      </c>
      <c r="P15" s="3">
        <v>46.3500084420753</v>
      </c>
      <c r="Q15" s="3">
        <v>2.0000015611799085</v>
      </c>
      <c r="R15" s="4">
        <f t="shared" si="0"/>
        <v>4.3149971885751814E-2</v>
      </c>
      <c r="S15" t="s">
        <v>35</v>
      </c>
      <c r="T15" s="3">
        <v>0.37145414946352934</v>
      </c>
      <c r="U15" s="3">
        <v>1.515821055268548</v>
      </c>
      <c r="V15" s="3"/>
      <c r="W15" s="3"/>
    </row>
    <row r="16" spans="1:39" x14ac:dyDescent="0.35">
      <c r="A16">
        <v>15</v>
      </c>
      <c r="D16" t="s">
        <v>52</v>
      </c>
      <c r="E16" t="s">
        <v>20</v>
      </c>
      <c r="F16" s="1">
        <v>44317</v>
      </c>
      <c r="G16" t="s">
        <v>17</v>
      </c>
      <c r="H16" t="s">
        <v>53</v>
      </c>
      <c r="I16" t="s">
        <v>54</v>
      </c>
      <c r="J16" t="s">
        <v>55</v>
      </c>
      <c r="K16" t="s">
        <v>56</v>
      </c>
      <c r="L16" t="s">
        <v>57</v>
      </c>
      <c r="M16" t="s">
        <v>24</v>
      </c>
      <c r="N16" s="2">
        <v>1385136</v>
      </c>
      <c r="O16" s="3">
        <v>-6.5712882748877918E-2</v>
      </c>
      <c r="P16" s="3">
        <v>45.423638870428604</v>
      </c>
      <c r="Q16" s="3">
        <v>2.0000022928418733</v>
      </c>
      <c r="R16" s="4">
        <f t="shared" si="0"/>
        <v>4.4029988406408836E-2</v>
      </c>
      <c r="S16" t="s">
        <v>35</v>
      </c>
      <c r="T16" s="3">
        <v>1.4347453638751191</v>
      </c>
      <c r="U16" s="3">
        <v>1.515821055268548</v>
      </c>
      <c r="V16" s="3"/>
      <c r="W16" s="3"/>
    </row>
    <row r="17" spans="1:23" x14ac:dyDescent="0.35">
      <c r="A17">
        <v>16</v>
      </c>
      <c r="D17" t="s">
        <v>52</v>
      </c>
      <c r="E17" t="s">
        <v>20</v>
      </c>
      <c r="F17" s="1">
        <v>44317</v>
      </c>
      <c r="G17" t="s">
        <v>17</v>
      </c>
      <c r="H17" t="s">
        <v>53</v>
      </c>
      <c r="I17" t="s">
        <v>54</v>
      </c>
      <c r="J17" t="s">
        <v>55</v>
      </c>
      <c r="K17" t="s">
        <v>56</v>
      </c>
      <c r="L17" t="s">
        <v>57</v>
      </c>
      <c r="M17" t="s">
        <v>25</v>
      </c>
      <c r="N17" s="2">
        <v>6524479</v>
      </c>
      <c r="O17" s="3">
        <v>-0.6199122727904649</v>
      </c>
      <c r="P17" s="3">
        <v>44.343157232680383</v>
      </c>
      <c r="Q17" s="3">
        <v>2.499180358688958</v>
      </c>
      <c r="R17" s="4">
        <f t="shared" si="0"/>
        <v>5.6360000384616089E-2</v>
      </c>
      <c r="S17" t="s">
        <v>35</v>
      </c>
      <c r="T17" s="3">
        <v>9.7869705998939995</v>
      </c>
      <c r="U17" s="3">
        <v>1.4190403431812468</v>
      </c>
      <c r="V17" s="3"/>
      <c r="W17" s="3"/>
    </row>
    <row r="18" spans="1:23" x14ac:dyDescent="0.35">
      <c r="A18">
        <v>17</v>
      </c>
      <c r="D18" t="s">
        <v>52</v>
      </c>
      <c r="E18" t="s">
        <v>20</v>
      </c>
      <c r="F18" s="1">
        <v>44317</v>
      </c>
      <c r="G18" t="s">
        <v>17</v>
      </c>
      <c r="H18" t="s">
        <v>53</v>
      </c>
      <c r="I18" t="s">
        <v>54</v>
      </c>
      <c r="J18" t="s">
        <v>55</v>
      </c>
      <c r="K18" t="s">
        <v>56</v>
      </c>
      <c r="L18" t="s">
        <v>57</v>
      </c>
      <c r="M18" t="s">
        <v>26</v>
      </c>
      <c r="N18" s="2">
        <v>242691</v>
      </c>
      <c r="O18" s="3">
        <v>-0.6199122727904649</v>
      </c>
      <c r="P18" s="3">
        <v>43.755147064378917</v>
      </c>
      <c r="Q18" s="3">
        <v>2.5045408939939109</v>
      </c>
      <c r="R18" s="4">
        <f t="shared" si="0"/>
        <v>5.7239914890672566E-2</v>
      </c>
      <c r="S18" t="s">
        <v>35</v>
      </c>
      <c r="T18" s="3">
        <v>0.31607749168978977</v>
      </c>
      <c r="U18" s="3">
        <v>1.4190403431812468</v>
      </c>
      <c r="V18" s="3"/>
      <c r="W18" s="3"/>
    </row>
    <row r="19" spans="1:23" x14ac:dyDescent="0.35">
      <c r="A19">
        <v>18</v>
      </c>
      <c r="D19" t="s">
        <v>52</v>
      </c>
      <c r="E19" t="s">
        <v>20</v>
      </c>
      <c r="F19" s="1">
        <v>44317</v>
      </c>
      <c r="G19" t="s">
        <v>17</v>
      </c>
      <c r="H19" t="s">
        <v>53</v>
      </c>
      <c r="I19" t="s">
        <v>54</v>
      </c>
      <c r="J19" t="s">
        <v>55</v>
      </c>
      <c r="K19" t="s">
        <v>56</v>
      </c>
      <c r="L19" t="s">
        <v>57</v>
      </c>
      <c r="M19" t="s">
        <v>27</v>
      </c>
      <c r="N19" s="2">
        <v>6370102</v>
      </c>
      <c r="O19" s="3">
        <v>-0.6199122727904649</v>
      </c>
      <c r="P19" s="3">
        <v>43.944821711662691</v>
      </c>
      <c r="Q19" s="3">
        <v>2.5540696253648916</v>
      </c>
      <c r="R19" s="4">
        <f t="shared" si="0"/>
        <v>5.8119922345413834E-2</v>
      </c>
      <c r="S19" t="s">
        <v>35</v>
      </c>
      <c r="T19" s="3">
        <v>0.98416049432203689</v>
      </c>
      <c r="U19" s="3">
        <v>1.4190403431812468</v>
      </c>
      <c r="V19" s="3"/>
      <c r="W19" s="3"/>
    </row>
    <row r="20" spans="1:23" x14ac:dyDescent="0.35">
      <c r="A20">
        <v>19</v>
      </c>
      <c r="D20" t="s">
        <v>52</v>
      </c>
      <c r="E20" t="s">
        <v>20</v>
      </c>
      <c r="F20" s="1">
        <v>44317</v>
      </c>
      <c r="G20" t="s">
        <v>17</v>
      </c>
      <c r="H20" t="s">
        <v>53</v>
      </c>
      <c r="I20" t="s">
        <v>54</v>
      </c>
      <c r="J20" t="s">
        <v>55</v>
      </c>
      <c r="K20" t="s">
        <v>56</v>
      </c>
      <c r="L20" t="s">
        <v>57</v>
      </c>
      <c r="M20" t="s">
        <v>28</v>
      </c>
      <c r="N20" s="2">
        <v>1369764</v>
      </c>
      <c r="O20" s="3">
        <v>-0.6199122727904649</v>
      </c>
      <c r="P20" s="3">
        <v>40.153967281952575</v>
      </c>
      <c r="Q20" s="3">
        <v>2.5104602510460245</v>
      </c>
      <c r="R20" s="4">
        <f t="shared" si="0"/>
        <v>6.2520852134438157E-2</v>
      </c>
      <c r="S20" t="s">
        <v>35</v>
      </c>
      <c r="T20" s="3">
        <v>8.5217698557979962E-2</v>
      </c>
      <c r="U20" s="3">
        <v>1.4190403431812468</v>
      </c>
      <c r="V20" s="3"/>
      <c r="W20" s="3"/>
    </row>
    <row r="21" spans="1:23" x14ac:dyDescent="0.35">
      <c r="A21">
        <v>20</v>
      </c>
      <c r="D21" t="s">
        <v>52</v>
      </c>
      <c r="E21" t="s">
        <v>20</v>
      </c>
      <c r="F21" s="1">
        <v>44317</v>
      </c>
      <c r="G21" t="s">
        <v>17</v>
      </c>
      <c r="H21" t="s">
        <v>53</v>
      </c>
      <c r="I21" t="s">
        <v>54</v>
      </c>
      <c r="J21" t="s">
        <v>55</v>
      </c>
      <c r="K21" t="s">
        <v>56</v>
      </c>
      <c r="L21" t="s">
        <v>57</v>
      </c>
      <c r="M21" t="s">
        <v>29</v>
      </c>
      <c r="N21" s="2">
        <v>3029675</v>
      </c>
      <c r="O21" s="3">
        <v>-0.6199122727904649</v>
      </c>
      <c r="P21" s="3">
        <v>47.312531552979046</v>
      </c>
      <c r="Q21" s="3">
        <v>2.9996147083036457</v>
      </c>
      <c r="R21" s="4">
        <f t="shared" si="0"/>
        <v>6.3400004393017392E-2</v>
      </c>
      <c r="S21" t="s">
        <v>35</v>
      </c>
      <c r="T21" s="3">
        <v>2.1415771806600361</v>
      </c>
      <c r="U21" s="3">
        <v>1.4190403431812468</v>
      </c>
      <c r="V21" s="3"/>
      <c r="W21" s="3"/>
    </row>
    <row r="22" spans="1:23" x14ac:dyDescent="0.35">
      <c r="A22">
        <v>21</v>
      </c>
      <c r="D22" t="s">
        <v>52</v>
      </c>
      <c r="E22" t="s">
        <v>20</v>
      </c>
      <c r="F22" s="1">
        <v>44317</v>
      </c>
      <c r="G22" t="s">
        <v>17</v>
      </c>
      <c r="H22" t="s">
        <v>53</v>
      </c>
      <c r="I22" t="s">
        <v>54</v>
      </c>
      <c r="J22" t="s">
        <v>55</v>
      </c>
      <c r="K22" t="s">
        <v>56</v>
      </c>
      <c r="L22" t="s">
        <v>57</v>
      </c>
      <c r="M22" t="s">
        <v>30</v>
      </c>
      <c r="N22" s="2">
        <v>1976326</v>
      </c>
      <c r="O22" s="3">
        <v>0</v>
      </c>
      <c r="P22" s="3">
        <v>28.38970008335788</v>
      </c>
      <c r="Q22" s="3">
        <v>4.9999947650977195</v>
      </c>
      <c r="R22" s="4">
        <f t="shared" si="0"/>
        <v>0.17612002770077625</v>
      </c>
      <c r="S22" t="s">
        <v>35</v>
      </c>
      <c r="T22" s="3">
        <v>2.1430618095547747</v>
      </c>
      <c r="U22" s="3">
        <v>1.4595127989350205</v>
      </c>
      <c r="V22" s="3"/>
      <c r="W22" s="3"/>
    </row>
    <row r="23" spans="1:23" x14ac:dyDescent="0.35">
      <c r="A23">
        <v>22</v>
      </c>
      <c r="D23" t="s">
        <v>52</v>
      </c>
      <c r="E23" t="s">
        <v>20</v>
      </c>
      <c r="F23" s="1">
        <v>44317</v>
      </c>
      <c r="G23" t="s">
        <v>17</v>
      </c>
      <c r="H23" t="s">
        <v>53</v>
      </c>
      <c r="I23" t="s">
        <v>54</v>
      </c>
      <c r="J23" t="s">
        <v>55</v>
      </c>
      <c r="K23" t="s">
        <v>56</v>
      </c>
      <c r="L23" t="s">
        <v>57</v>
      </c>
      <c r="M23" t="s">
        <v>31</v>
      </c>
      <c r="N23" s="2">
        <v>299605</v>
      </c>
      <c r="O23" s="3">
        <v>-0.19318436407175743</v>
      </c>
      <c r="P23" s="3">
        <v>23.228261225074643</v>
      </c>
      <c r="Q23" s="3">
        <v>9.000022931378453</v>
      </c>
      <c r="R23" s="4">
        <f t="shared" si="0"/>
        <v>0.38746003603847157</v>
      </c>
      <c r="S23" t="s">
        <v>35</v>
      </c>
      <c r="T23" s="3">
        <v>1.3844164443434896</v>
      </c>
      <c r="U23" s="3">
        <v>1.578502482036465</v>
      </c>
      <c r="V23" s="3"/>
      <c r="W23" s="3"/>
    </row>
    <row r="24" spans="1:23" x14ac:dyDescent="0.35">
      <c r="A24">
        <v>23</v>
      </c>
      <c r="D24" t="s">
        <v>52</v>
      </c>
      <c r="E24" t="s">
        <v>20</v>
      </c>
      <c r="F24" s="1">
        <v>44317</v>
      </c>
      <c r="G24" t="s">
        <v>17</v>
      </c>
      <c r="H24" t="s">
        <v>53</v>
      </c>
      <c r="I24" t="s">
        <v>54</v>
      </c>
      <c r="J24" t="s">
        <v>55</v>
      </c>
      <c r="K24" t="s">
        <v>56</v>
      </c>
      <c r="L24" t="s">
        <v>57</v>
      </c>
      <c r="M24" t="s">
        <v>32</v>
      </c>
      <c r="N24" s="2">
        <v>9878957</v>
      </c>
      <c r="O24" s="3">
        <v>-0.19318436407175743</v>
      </c>
      <c r="P24" s="3">
        <v>22.711783237108218</v>
      </c>
      <c r="Q24" s="3">
        <v>8.9999985001212917</v>
      </c>
      <c r="R24" s="4">
        <f t="shared" si="0"/>
        <v>0.39627000690181025</v>
      </c>
      <c r="S24" t="s">
        <v>35</v>
      </c>
      <c r="T24" s="3">
        <v>5.5085670510370877</v>
      </c>
      <c r="U24" s="3">
        <v>1.578502482036465</v>
      </c>
      <c r="V24" s="3"/>
      <c r="W24" s="3"/>
    </row>
    <row r="25" spans="1:23" x14ac:dyDescent="0.35">
      <c r="A25">
        <v>24</v>
      </c>
      <c r="D25" t="s">
        <v>52</v>
      </c>
      <c r="E25" t="s">
        <v>20</v>
      </c>
      <c r="F25" s="1">
        <v>44317</v>
      </c>
      <c r="G25" t="s">
        <v>17</v>
      </c>
      <c r="H25" t="s">
        <v>53</v>
      </c>
      <c r="I25" t="s">
        <v>54</v>
      </c>
      <c r="J25" t="s">
        <v>55</v>
      </c>
      <c r="K25" t="s">
        <v>56</v>
      </c>
      <c r="L25" t="s">
        <v>57</v>
      </c>
      <c r="M25" t="s">
        <v>58</v>
      </c>
      <c r="N25" s="2">
        <v>32301213</v>
      </c>
      <c r="O25" s="3"/>
      <c r="P25" s="3"/>
      <c r="Q25" s="3"/>
      <c r="R25" s="4" t="str">
        <f t="shared" si="0"/>
        <v/>
      </c>
      <c r="T25" s="3"/>
      <c r="U25" s="3"/>
      <c r="V25" s="3"/>
      <c r="W25" s="3"/>
    </row>
    <row r="26" spans="1:23" x14ac:dyDescent="0.35">
      <c r="A26">
        <v>25</v>
      </c>
      <c r="D26" t="s">
        <v>52</v>
      </c>
      <c r="E26" t="s">
        <v>19</v>
      </c>
      <c r="F26" s="1">
        <v>44317</v>
      </c>
      <c r="G26" t="s">
        <v>17</v>
      </c>
      <c r="H26" t="s">
        <v>53</v>
      </c>
      <c r="I26" t="s">
        <v>54</v>
      </c>
      <c r="J26" t="s">
        <v>55</v>
      </c>
      <c r="K26" t="s">
        <v>56</v>
      </c>
      <c r="L26" t="s">
        <v>57</v>
      </c>
      <c r="M26" t="s">
        <v>22</v>
      </c>
      <c r="N26" s="2">
        <v>374944</v>
      </c>
      <c r="O26" s="3">
        <v>-0.31068941692513935</v>
      </c>
      <c r="P26" s="3">
        <v>47.3149717177021</v>
      </c>
      <c r="Q26" s="3">
        <v>2.0000036991333436</v>
      </c>
      <c r="R26" s="4">
        <f t="shared" si="0"/>
        <v>4.226999671617844E-2</v>
      </c>
      <c r="S26" t="s">
        <v>33</v>
      </c>
      <c r="T26" s="3">
        <v>34.793199999999999</v>
      </c>
      <c r="U26" s="3">
        <v>1.015765698370044</v>
      </c>
      <c r="V26" s="3"/>
      <c r="W26" s="3"/>
    </row>
    <row r="27" spans="1:23" x14ac:dyDescent="0.35">
      <c r="A27">
        <v>26</v>
      </c>
      <c r="D27" t="s">
        <v>52</v>
      </c>
      <c r="E27" t="s">
        <v>19</v>
      </c>
      <c r="F27" s="1">
        <v>44317</v>
      </c>
      <c r="G27" t="s">
        <v>17</v>
      </c>
      <c r="H27" t="s">
        <v>53</v>
      </c>
      <c r="I27" t="s">
        <v>54</v>
      </c>
      <c r="J27" t="s">
        <v>55</v>
      </c>
      <c r="K27" t="s">
        <v>56</v>
      </c>
      <c r="L27" t="s">
        <v>57</v>
      </c>
      <c r="M27" t="s">
        <v>23</v>
      </c>
      <c r="N27" s="2">
        <v>155988</v>
      </c>
      <c r="O27" s="3">
        <v>-0.31068941692513935</v>
      </c>
      <c r="P27" s="3">
        <v>46.351911508307644</v>
      </c>
      <c r="Q27" s="3">
        <v>2.0000827056917956</v>
      </c>
      <c r="R27" s="4">
        <f t="shared" si="0"/>
        <v>4.314995089972333E-2</v>
      </c>
      <c r="S27" t="s">
        <v>33</v>
      </c>
      <c r="T27" s="3">
        <v>17.830400000000001</v>
      </c>
      <c r="U27" s="3">
        <v>1.015765698370044</v>
      </c>
      <c r="V27" s="3"/>
      <c r="W27" s="3"/>
    </row>
    <row r="28" spans="1:23" x14ac:dyDescent="0.35">
      <c r="A28">
        <v>27</v>
      </c>
      <c r="D28" t="s">
        <v>52</v>
      </c>
      <c r="E28" t="s">
        <v>19</v>
      </c>
      <c r="F28" s="1">
        <v>44317</v>
      </c>
      <c r="G28" t="s">
        <v>17</v>
      </c>
      <c r="H28" t="s">
        <v>53</v>
      </c>
      <c r="I28" t="s">
        <v>54</v>
      </c>
      <c r="J28" t="s">
        <v>55</v>
      </c>
      <c r="K28" t="s">
        <v>56</v>
      </c>
      <c r="L28" t="s">
        <v>57</v>
      </c>
      <c r="M28" t="s">
        <v>24</v>
      </c>
      <c r="N28" s="2">
        <v>431523</v>
      </c>
      <c r="O28" s="3">
        <v>-0.31068941692513935</v>
      </c>
      <c r="P28" s="3">
        <v>45.425772353103177</v>
      </c>
      <c r="Q28" s="3">
        <v>2.0001031705304926</v>
      </c>
      <c r="R28" s="4">
        <f t="shared" si="0"/>
        <v>4.4030141193490552E-2</v>
      </c>
      <c r="S28" t="s">
        <v>33</v>
      </c>
      <c r="T28" s="3">
        <v>53.200499999999998</v>
      </c>
      <c r="U28" s="3">
        <v>1.015765698370044</v>
      </c>
      <c r="V28" s="3"/>
      <c r="W28" s="3"/>
    </row>
    <row r="29" spans="1:23" x14ac:dyDescent="0.35">
      <c r="A29">
        <v>28</v>
      </c>
      <c r="D29" t="s">
        <v>52</v>
      </c>
      <c r="E29" t="s">
        <v>19</v>
      </c>
      <c r="F29" s="1">
        <v>44317</v>
      </c>
      <c r="G29" t="s">
        <v>17</v>
      </c>
      <c r="H29" t="s">
        <v>53</v>
      </c>
      <c r="I29" t="s">
        <v>54</v>
      </c>
      <c r="J29" t="s">
        <v>55</v>
      </c>
      <c r="K29" t="s">
        <v>56</v>
      </c>
      <c r="L29" t="s">
        <v>57</v>
      </c>
      <c r="M29" t="s">
        <v>25</v>
      </c>
      <c r="N29" s="2">
        <v>1350385</v>
      </c>
      <c r="O29" s="3">
        <v>-0.65387729249003701</v>
      </c>
      <c r="P29" s="3">
        <v>44.358134128647677</v>
      </c>
      <c r="Q29" s="3">
        <v>2.5000242898127865</v>
      </c>
      <c r="R29" s="4">
        <f t="shared" si="0"/>
        <v>5.635999662569674E-2</v>
      </c>
      <c r="S29" t="s">
        <v>33</v>
      </c>
      <c r="T29" s="3">
        <v>83.808999999999997</v>
      </c>
      <c r="U29" s="3">
        <v>0.18091092305258727</v>
      </c>
      <c r="V29" s="3"/>
      <c r="W29" s="3"/>
    </row>
    <row r="30" spans="1:23" x14ac:dyDescent="0.35">
      <c r="A30">
        <v>29</v>
      </c>
      <c r="D30" t="s">
        <v>52</v>
      </c>
      <c r="E30" t="s">
        <v>19</v>
      </c>
      <c r="F30" s="1">
        <v>44317</v>
      </c>
      <c r="G30" t="s">
        <v>17</v>
      </c>
      <c r="H30" t="s">
        <v>53</v>
      </c>
      <c r="I30" t="s">
        <v>54</v>
      </c>
      <c r="J30" t="s">
        <v>55</v>
      </c>
      <c r="K30" t="s">
        <v>56</v>
      </c>
      <c r="L30" t="s">
        <v>57</v>
      </c>
      <c r="M30" t="s">
        <v>26</v>
      </c>
      <c r="N30" s="2">
        <v>70090</v>
      </c>
      <c r="O30" s="3">
        <v>-0.65387729249003701</v>
      </c>
      <c r="P30" s="3">
        <v>42.259846301633047</v>
      </c>
      <c r="Q30" s="3">
        <v>3.0943207775103003</v>
      </c>
      <c r="R30" s="4">
        <f t="shared" si="0"/>
        <v>7.3221297479984598E-2</v>
      </c>
      <c r="S30" t="s">
        <v>33</v>
      </c>
      <c r="T30" s="3">
        <v>10.324199999999999</v>
      </c>
      <c r="U30" s="3">
        <v>0.18091092305258727</v>
      </c>
      <c r="V30" s="3"/>
      <c r="W30" s="3"/>
    </row>
    <row r="31" spans="1:23" x14ac:dyDescent="0.35">
      <c r="A31">
        <v>30</v>
      </c>
      <c r="D31" t="s">
        <v>52</v>
      </c>
      <c r="E31" t="s">
        <v>19</v>
      </c>
      <c r="F31" s="1">
        <v>44317</v>
      </c>
      <c r="G31" t="s">
        <v>17</v>
      </c>
      <c r="H31" t="s">
        <v>53</v>
      </c>
      <c r="I31" t="s">
        <v>54</v>
      </c>
      <c r="J31" t="s">
        <v>55</v>
      </c>
      <c r="K31" t="s">
        <v>56</v>
      </c>
      <c r="L31" t="s">
        <v>57</v>
      </c>
      <c r="M31" t="s">
        <v>27</v>
      </c>
      <c r="N31" s="2">
        <v>1620604</v>
      </c>
      <c r="O31" s="3">
        <v>-0.65387729249003701</v>
      </c>
      <c r="P31" s="3">
        <v>27.515757006839213</v>
      </c>
      <c r="Q31" s="3">
        <v>2.9632726626777988</v>
      </c>
      <c r="R31" s="4">
        <f t="shared" si="0"/>
        <v>0.1076936630142961</v>
      </c>
      <c r="S31" t="s">
        <v>33</v>
      </c>
      <c r="T31" s="3">
        <v>12.0671</v>
      </c>
      <c r="U31" s="3">
        <v>0.18091092305258727</v>
      </c>
      <c r="V31" s="3"/>
      <c r="W31" s="3"/>
    </row>
    <row r="32" spans="1:23" x14ac:dyDescent="0.35">
      <c r="A32">
        <v>31</v>
      </c>
      <c r="D32" t="s">
        <v>52</v>
      </c>
      <c r="E32" t="s">
        <v>19</v>
      </c>
      <c r="F32" s="1">
        <v>44317</v>
      </c>
      <c r="G32" t="s">
        <v>17</v>
      </c>
      <c r="H32" t="s">
        <v>53</v>
      </c>
      <c r="I32" t="s">
        <v>54</v>
      </c>
      <c r="J32" t="s">
        <v>55</v>
      </c>
      <c r="K32" t="s">
        <v>56</v>
      </c>
      <c r="L32" t="s">
        <v>57</v>
      </c>
      <c r="M32" t="s">
        <v>28</v>
      </c>
      <c r="N32" s="2">
        <v>533842</v>
      </c>
      <c r="O32" s="3">
        <v>-0.65387729249003701</v>
      </c>
      <c r="P32" s="3">
        <v>45.407021371146932</v>
      </c>
      <c r="Q32" s="3">
        <v>3.0395814098642795</v>
      </c>
      <c r="R32" s="4">
        <f t="shared" si="0"/>
        <v>6.6940779599247754E-2</v>
      </c>
      <c r="S32" t="s">
        <v>33</v>
      </c>
      <c r="T32" s="3">
        <v>9.9634</v>
      </c>
      <c r="U32" s="3">
        <v>0.18091092305258727</v>
      </c>
      <c r="V32" s="3"/>
      <c r="W32" s="3"/>
    </row>
    <row r="33" spans="1:23" x14ac:dyDescent="0.35">
      <c r="A33">
        <v>32</v>
      </c>
      <c r="D33" t="s">
        <v>52</v>
      </c>
      <c r="E33" t="s">
        <v>19</v>
      </c>
      <c r="F33" s="1">
        <v>44317</v>
      </c>
      <c r="G33" t="s">
        <v>17</v>
      </c>
      <c r="H33" t="s">
        <v>53</v>
      </c>
      <c r="I33" t="s">
        <v>54</v>
      </c>
      <c r="J33" t="s">
        <v>55</v>
      </c>
      <c r="K33" t="s">
        <v>56</v>
      </c>
      <c r="L33" t="s">
        <v>57</v>
      </c>
      <c r="M33" t="s">
        <v>29</v>
      </c>
      <c r="N33" s="2">
        <v>15227</v>
      </c>
      <c r="O33" s="3">
        <v>-0.65387729249003701</v>
      </c>
      <c r="P33" s="3">
        <v>52.605941765099516</v>
      </c>
      <c r="Q33" s="3">
        <v>3.3384162299786873</v>
      </c>
      <c r="R33" s="4">
        <f t="shared" si="0"/>
        <v>6.3460820545436947E-2</v>
      </c>
      <c r="S33" t="s">
        <v>33</v>
      </c>
      <c r="T33" s="3">
        <v>3.8980999999999999</v>
      </c>
      <c r="U33" s="3">
        <v>0.18091092305258727</v>
      </c>
      <c r="V33" s="3"/>
      <c r="W33" s="3"/>
    </row>
    <row r="34" spans="1:23" x14ac:dyDescent="0.35">
      <c r="A34">
        <v>33</v>
      </c>
      <c r="D34" t="s">
        <v>52</v>
      </c>
      <c r="E34" t="s">
        <v>19</v>
      </c>
      <c r="F34" s="1">
        <v>44317</v>
      </c>
      <c r="G34" t="s">
        <v>17</v>
      </c>
      <c r="H34" t="s">
        <v>53</v>
      </c>
      <c r="I34" t="s">
        <v>54</v>
      </c>
      <c r="J34" t="s">
        <v>55</v>
      </c>
      <c r="K34" t="s">
        <v>56</v>
      </c>
      <c r="L34" t="s">
        <v>57</v>
      </c>
      <c r="M34" t="s">
        <v>30</v>
      </c>
      <c r="N34" s="2">
        <v>1342710</v>
      </c>
      <c r="O34" s="3">
        <v>-4.0416237796432115E-2</v>
      </c>
      <c r="P34" s="3">
        <v>28.489036138788919</v>
      </c>
      <c r="Q34" s="3">
        <v>5.0411745814900462</v>
      </c>
      <c r="R34" s="4">
        <f t="shared" si="0"/>
        <v>0.1769513912977313</v>
      </c>
      <c r="S34" t="s">
        <v>33</v>
      </c>
      <c r="T34" s="3">
        <v>91.564099999999996</v>
      </c>
      <c r="U34" s="3">
        <v>1.7398260648455091</v>
      </c>
      <c r="V34" s="3"/>
      <c r="W34" s="3"/>
    </row>
    <row r="35" spans="1:23" x14ac:dyDescent="0.35">
      <c r="A35">
        <v>34</v>
      </c>
      <c r="D35" t="s">
        <v>52</v>
      </c>
      <c r="E35" t="s">
        <v>19</v>
      </c>
      <c r="F35" s="1">
        <v>44317</v>
      </c>
      <c r="G35" t="s">
        <v>17</v>
      </c>
      <c r="H35" t="s">
        <v>53</v>
      </c>
      <c r="I35" t="s">
        <v>54</v>
      </c>
      <c r="J35" t="s">
        <v>55</v>
      </c>
      <c r="K35" t="s">
        <v>56</v>
      </c>
      <c r="L35" t="s">
        <v>57</v>
      </c>
      <c r="M35" t="s">
        <v>31</v>
      </c>
      <c r="N35" s="2">
        <v>277393</v>
      </c>
      <c r="O35" s="3">
        <v>-0.14229016662829247</v>
      </c>
      <c r="P35" s="3">
        <v>22.716726848824315</v>
      </c>
      <c r="Q35" s="3">
        <v>8.8018269709561849</v>
      </c>
      <c r="R35" s="4">
        <f t="shared" si="0"/>
        <v>0.38746017547029299</v>
      </c>
      <c r="S35" t="s">
        <v>33</v>
      </c>
      <c r="T35" s="3">
        <v>32.082999999999998</v>
      </c>
      <c r="U35" s="3">
        <v>6.2784821385684239E-2</v>
      </c>
      <c r="V35" s="3"/>
      <c r="W35" s="3"/>
    </row>
    <row r="36" spans="1:23" x14ac:dyDescent="0.35">
      <c r="A36">
        <v>35</v>
      </c>
      <c r="D36" t="s">
        <v>52</v>
      </c>
      <c r="E36" t="s">
        <v>19</v>
      </c>
      <c r="F36" s="1">
        <v>44317</v>
      </c>
      <c r="G36" t="s">
        <v>17</v>
      </c>
      <c r="H36" t="s">
        <v>53</v>
      </c>
      <c r="I36" t="s">
        <v>54</v>
      </c>
      <c r="J36" t="s">
        <v>55</v>
      </c>
      <c r="K36" t="s">
        <v>56</v>
      </c>
      <c r="L36" t="s">
        <v>57</v>
      </c>
      <c r="M36" t="s">
        <v>32</v>
      </c>
      <c r="N36" s="2">
        <v>5074317</v>
      </c>
      <c r="O36" s="3">
        <v>-0.14229016662829247</v>
      </c>
      <c r="P36" s="3">
        <v>22.762275173986737</v>
      </c>
      <c r="Q36" s="3">
        <v>9.0200055596455275</v>
      </c>
      <c r="R36" s="4">
        <f t="shared" si="0"/>
        <v>0.39626994624657741</v>
      </c>
      <c r="S36" t="s">
        <v>33</v>
      </c>
      <c r="T36" s="3">
        <v>92.329599999999999</v>
      </c>
      <c r="U36" s="3">
        <v>6.2784821385684239E-2</v>
      </c>
      <c r="V36" s="3"/>
      <c r="W36" s="3"/>
    </row>
    <row r="37" spans="1:23" x14ac:dyDescent="0.35">
      <c r="A37">
        <v>36</v>
      </c>
      <c r="D37" t="s">
        <v>52</v>
      </c>
      <c r="E37" t="s">
        <v>19</v>
      </c>
      <c r="F37" s="1">
        <v>44317</v>
      </c>
      <c r="G37" t="s">
        <v>17</v>
      </c>
      <c r="H37" t="s">
        <v>53</v>
      </c>
      <c r="I37" t="s">
        <v>54</v>
      </c>
      <c r="J37" t="s">
        <v>55</v>
      </c>
      <c r="K37" t="s">
        <v>56</v>
      </c>
      <c r="L37" t="s">
        <v>57</v>
      </c>
      <c r="M37" t="s">
        <v>58</v>
      </c>
      <c r="N37" s="2">
        <v>11247023</v>
      </c>
      <c r="O37" s="3"/>
      <c r="P37" s="3"/>
      <c r="Q37" s="3"/>
      <c r="R37" s="4" t="str">
        <f t="shared" si="0"/>
        <v/>
      </c>
      <c r="T37" s="3"/>
      <c r="U37" s="3"/>
      <c r="V37" s="3"/>
      <c r="W37" s="3"/>
    </row>
    <row r="38" spans="1:23" x14ac:dyDescent="0.35">
      <c r="A38">
        <v>37</v>
      </c>
      <c r="D38" t="s">
        <v>52</v>
      </c>
      <c r="E38" t="s">
        <v>21</v>
      </c>
      <c r="F38" s="1">
        <v>44317</v>
      </c>
      <c r="G38" t="s">
        <v>17</v>
      </c>
      <c r="H38" t="s">
        <v>53</v>
      </c>
      <c r="I38" t="s">
        <v>54</v>
      </c>
      <c r="J38" t="s">
        <v>55</v>
      </c>
      <c r="K38" t="s">
        <v>56</v>
      </c>
      <c r="L38" t="s">
        <v>57</v>
      </c>
      <c r="M38" t="s">
        <v>22</v>
      </c>
      <c r="N38" s="2">
        <v>578414</v>
      </c>
      <c r="O38" s="3">
        <v>-10.991711744123613</v>
      </c>
      <c r="P38" s="3">
        <v>47.348103765640481</v>
      </c>
      <c r="Q38" s="3">
        <v>2.0014026251287462</v>
      </c>
      <c r="R38" s="4">
        <f t="shared" si="0"/>
        <v>4.2269963651239646E-2</v>
      </c>
      <c r="S38" t="s">
        <v>34</v>
      </c>
      <c r="T38" s="3">
        <v>33.5214</v>
      </c>
      <c r="U38" s="3">
        <v>2.0349234321278469</v>
      </c>
      <c r="V38" s="3"/>
      <c r="W38" s="3"/>
    </row>
    <row r="39" spans="1:23" x14ac:dyDescent="0.35">
      <c r="A39">
        <v>38</v>
      </c>
      <c r="D39" t="s">
        <v>52</v>
      </c>
      <c r="E39" t="s">
        <v>21</v>
      </c>
      <c r="F39" s="1">
        <v>44317</v>
      </c>
      <c r="G39" t="s">
        <v>17</v>
      </c>
      <c r="H39" t="s">
        <v>53</v>
      </c>
      <c r="I39" t="s">
        <v>54</v>
      </c>
      <c r="J39" t="s">
        <v>55</v>
      </c>
      <c r="K39" t="s">
        <v>56</v>
      </c>
      <c r="L39" t="s">
        <v>57</v>
      </c>
      <c r="M39" t="s">
        <v>23</v>
      </c>
      <c r="N39" s="2">
        <v>246345</v>
      </c>
      <c r="O39" s="3">
        <v>-10.991711744123613</v>
      </c>
      <c r="P39" s="3">
        <v>46.35028356592111</v>
      </c>
      <c r="Q39" s="3">
        <v>2.0000068740569654</v>
      </c>
      <c r="R39" s="4">
        <f t="shared" si="0"/>
        <v>4.3149830382644382E-2</v>
      </c>
      <c r="S39" t="s">
        <v>34</v>
      </c>
      <c r="T39" s="3">
        <v>9.4555000000000007</v>
      </c>
      <c r="U39" s="3">
        <v>2.0349234321278469</v>
      </c>
      <c r="V39" s="3"/>
      <c r="W39" s="3"/>
    </row>
    <row r="40" spans="1:23" x14ac:dyDescent="0.35">
      <c r="A40">
        <v>39</v>
      </c>
      <c r="D40" t="s">
        <v>52</v>
      </c>
      <c r="E40" t="s">
        <v>21</v>
      </c>
      <c r="F40" s="1">
        <v>44317</v>
      </c>
      <c r="G40" t="s">
        <v>17</v>
      </c>
      <c r="H40" t="s">
        <v>53</v>
      </c>
      <c r="I40" t="s">
        <v>54</v>
      </c>
      <c r="J40" t="s">
        <v>55</v>
      </c>
      <c r="K40" t="s">
        <v>56</v>
      </c>
      <c r="L40" t="s">
        <v>57</v>
      </c>
      <c r="M40" t="s">
        <v>24</v>
      </c>
      <c r="N40" s="2">
        <v>1118336</v>
      </c>
      <c r="O40" s="3">
        <v>-10.991711744123613</v>
      </c>
      <c r="P40" s="3">
        <v>45.459714889313567</v>
      </c>
      <c r="Q40" s="3">
        <v>2.0015929751475698</v>
      </c>
      <c r="R40" s="4">
        <f t="shared" si="0"/>
        <v>4.4030038024239652E-2</v>
      </c>
      <c r="S40" t="s">
        <v>34</v>
      </c>
      <c r="T40" s="3">
        <v>72.433500000000009</v>
      </c>
      <c r="U40" s="3">
        <v>2.0349234321278469</v>
      </c>
      <c r="V40" s="3"/>
      <c r="W40" s="3"/>
    </row>
    <row r="41" spans="1:23" x14ac:dyDescent="0.35">
      <c r="A41">
        <v>40</v>
      </c>
      <c r="D41" t="s">
        <v>52</v>
      </c>
      <c r="E41" t="s">
        <v>21</v>
      </c>
      <c r="F41" s="1">
        <v>44317</v>
      </c>
      <c r="G41" t="s">
        <v>17</v>
      </c>
      <c r="H41" t="s">
        <v>53</v>
      </c>
      <c r="I41" t="s">
        <v>54</v>
      </c>
      <c r="J41" t="s">
        <v>55</v>
      </c>
      <c r="K41" t="s">
        <v>56</v>
      </c>
      <c r="L41" t="s">
        <v>57</v>
      </c>
      <c r="M41" t="s">
        <v>25</v>
      </c>
      <c r="N41" s="2">
        <v>2978908</v>
      </c>
      <c r="O41" s="3">
        <v>-3.9076242523447933</v>
      </c>
      <c r="P41" s="3">
        <v>44.357361106975375</v>
      </c>
      <c r="Q41" s="3">
        <v>2.499980936400116</v>
      </c>
      <c r="R41" s="4">
        <f t="shared" si="0"/>
        <v>5.6360001452092329E-2</v>
      </c>
      <c r="S41" t="s">
        <v>34</v>
      </c>
      <c r="T41" s="3">
        <v>186.71530000000001</v>
      </c>
      <c r="U41" s="3">
        <v>0.3573057706035162</v>
      </c>
      <c r="V41" s="3"/>
      <c r="W41" s="3"/>
    </row>
    <row r="42" spans="1:23" x14ac:dyDescent="0.35">
      <c r="A42">
        <v>41</v>
      </c>
      <c r="D42" t="s">
        <v>52</v>
      </c>
      <c r="E42" t="s">
        <v>21</v>
      </c>
      <c r="F42" s="1">
        <v>44317</v>
      </c>
      <c r="G42" t="s">
        <v>17</v>
      </c>
      <c r="H42" t="s">
        <v>53</v>
      </c>
      <c r="I42" t="s">
        <v>54</v>
      </c>
      <c r="J42" t="s">
        <v>55</v>
      </c>
      <c r="K42" t="s">
        <v>56</v>
      </c>
      <c r="L42" t="s">
        <v>57</v>
      </c>
      <c r="M42" t="s">
        <v>26</v>
      </c>
      <c r="N42" s="2">
        <v>176600</v>
      </c>
      <c r="O42" s="3">
        <v>-3.9076242523447933</v>
      </c>
      <c r="P42" s="3">
        <v>43.67549302891068</v>
      </c>
      <c r="Q42" s="3">
        <v>2.4999819241392274</v>
      </c>
      <c r="R42" s="4">
        <f t="shared" si="0"/>
        <v>5.7239924515205411E-2</v>
      </c>
      <c r="S42" t="s">
        <v>34</v>
      </c>
      <c r="T42" s="3">
        <v>8.3697999999999997</v>
      </c>
      <c r="U42" s="3">
        <v>0.3573057706035162</v>
      </c>
      <c r="V42" s="3"/>
      <c r="W42" s="3"/>
    </row>
    <row r="43" spans="1:23" x14ac:dyDescent="0.35">
      <c r="A43">
        <v>42</v>
      </c>
      <c r="D43" t="s">
        <v>52</v>
      </c>
      <c r="E43" t="s">
        <v>21</v>
      </c>
      <c r="F43" s="1">
        <v>44317</v>
      </c>
      <c r="G43" t="s">
        <v>17</v>
      </c>
      <c r="H43" t="s">
        <v>53</v>
      </c>
      <c r="I43" t="s">
        <v>54</v>
      </c>
      <c r="J43" t="s">
        <v>55</v>
      </c>
      <c r="K43" t="s">
        <v>56</v>
      </c>
      <c r="L43" t="s">
        <v>57</v>
      </c>
      <c r="M43" t="s">
        <v>27</v>
      </c>
      <c r="N43" s="2">
        <v>3256241</v>
      </c>
      <c r="O43" s="3">
        <v>-3.9076242523447933</v>
      </c>
      <c r="P43" s="3">
        <v>43.261374113757029</v>
      </c>
      <c r="Q43" s="3">
        <v>2.5143732145122963</v>
      </c>
      <c r="R43" s="4">
        <f t="shared" si="0"/>
        <v>5.8120512027673453E-2</v>
      </c>
      <c r="S43" t="s">
        <v>34</v>
      </c>
      <c r="T43" s="3">
        <v>11.170499999999999</v>
      </c>
      <c r="U43" s="3">
        <v>0.3573057706035162</v>
      </c>
      <c r="V43" s="3"/>
      <c r="W43" s="3"/>
    </row>
    <row r="44" spans="1:23" x14ac:dyDescent="0.35">
      <c r="A44">
        <v>43</v>
      </c>
      <c r="D44" t="s">
        <v>52</v>
      </c>
      <c r="E44" t="s">
        <v>21</v>
      </c>
      <c r="F44" s="1">
        <v>44317</v>
      </c>
      <c r="G44" t="s">
        <v>17</v>
      </c>
      <c r="H44" t="s">
        <v>53</v>
      </c>
      <c r="I44" t="s">
        <v>54</v>
      </c>
      <c r="J44" t="s">
        <v>55</v>
      </c>
      <c r="K44" t="s">
        <v>56</v>
      </c>
      <c r="L44" t="s">
        <v>57</v>
      </c>
      <c r="M44" t="s">
        <v>28</v>
      </c>
      <c r="N44" s="2">
        <v>686060</v>
      </c>
      <c r="O44" s="3">
        <v>-3.9076242523447933</v>
      </c>
      <c r="P44" s="3">
        <v>43.178818231229123</v>
      </c>
      <c r="Q44" s="3">
        <v>2.6995145631067961</v>
      </c>
      <c r="R44" s="4">
        <f t="shared" si="0"/>
        <v>6.2519417475728173E-2</v>
      </c>
      <c r="S44" t="s">
        <v>34</v>
      </c>
      <c r="T44" s="3">
        <v>2.8481999999999998</v>
      </c>
      <c r="U44" s="3">
        <v>0.3573057706035162</v>
      </c>
      <c r="V44" s="3"/>
      <c r="W44" s="3"/>
    </row>
    <row r="45" spans="1:23" x14ac:dyDescent="0.35">
      <c r="A45">
        <v>44</v>
      </c>
      <c r="D45" t="s">
        <v>52</v>
      </c>
      <c r="E45" t="s">
        <v>21</v>
      </c>
      <c r="F45" s="1">
        <v>44317</v>
      </c>
      <c r="G45" t="s">
        <v>17</v>
      </c>
      <c r="H45" t="s">
        <v>53</v>
      </c>
      <c r="I45" t="s">
        <v>54</v>
      </c>
      <c r="J45" t="s">
        <v>55</v>
      </c>
      <c r="K45" t="s">
        <v>56</v>
      </c>
      <c r="L45" t="s">
        <v>57</v>
      </c>
      <c r="M45" t="s">
        <v>29</v>
      </c>
      <c r="N45" s="2">
        <v>35295</v>
      </c>
      <c r="O45" s="3">
        <v>-3.9076242523447933</v>
      </c>
      <c r="P45" s="3">
        <v>43.755532968294041</v>
      </c>
      <c r="Q45" s="3">
        <v>2.774088001679627</v>
      </c>
      <c r="R45" s="4">
        <f t="shared" si="0"/>
        <v>6.3399707728158075E-2</v>
      </c>
      <c r="S45" t="s">
        <v>34</v>
      </c>
      <c r="T45" s="3">
        <v>6.3114999999999997</v>
      </c>
      <c r="U45" s="3">
        <v>0.3573057706035162</v>
      </c>
      <c r="V45" s="3"/>
      <c r="W45" s="3"/>
    </row>
    <row r="46" spans="1:23" x14ac:dyDescent="0.35">
      <c r="A46">
        <v>45</v>
      </c>
      <c r="D46" t="s">
        <v>52</v>
      </c>
      <c r="E46" t="s">
        <v>21</v>
      </c>
      <c r="F46" s="1">
        <v>44317</v>
      </c>
      <c r="G46" t="s">
        <v>17</v>
      </c>
      <c r="H46" t="s">
        <v>53</v>
      </c>
      <c r="I46" t="s">
        <v>54</v>
      </c>
      <c r="J46" t="s">
        <v>55</v>
      </c>
      <c r="K46" t="s">
        <v>56</v>
      </c>
      <c r="L46" t="s">
        <v>57</v>
      </c>
      <c r="M46" t="s">
        <v>30</v>
      </c>
      <c r="N46" s="2">
        <v>2970959</v>
      </c>
      <c r="O46" s="3">
        <v>0</v>
      </c>
      <c r="P46" s="3">
        <v>28.396170579500971</v>
      </c>
      <c r="Q46" s="3">
        <v>5.0011321530125583</v>
      </c>
      <c r="R46" s="4">
        <f t="shared" si="0"/>
        <v>0.17611995036481595</v>
      </c>
      <c r="S46" t="s">
        <v>34</v>
      </c>
      <c r="T46" s="3">
        <v>91.139299999999992</v>
      </c>
      <c r="U46" s="3">
        <v>1.297494990674295</v>
      </c>
      <c r="V46" s="3"/>
      <c r="W46" s="3"/>
    </row>
    <row r="47" spans="1:23" x14ac:dyDescent="0.35">
      <c r="A47">
        <v>46</v>
      </c>
      <c r="D47" t="s">
        <v>52</v>
      </c>
      <c r="E47" t="s">
        <v>21</v>
      </c>
      <c r="F47" s="1">
        <v>44317</v>
      </c>
      <c r="G47" t="s">
        <v>17</v>
      </c>
      <c r="H47" t="s">
        <v>53</v>
      </c>
      <c r="I47" t="s">
        <v>54</v>
      </c>
      <c r="J47" t="s">
        <v>55</v>
      </c>
      <c r="K47" t="s">
        <v>56</v>
      </c>
      <c r="L47" t="s">
        <v>57</v>
      </c>
      <c r="M47" t="s">
        <v>31</v>
      </c>
      <c r="N47" s="2">
        <v>997850</v>
      </c>
      <c r="O47" s="3">
        <v>-1.6991056654386136</v>
      </c>
      <c r="P47" s="3">
        <v>23.227202781595423</v>
      </c>
      <c r="Q47" s="3">
        <v>8.9996113157190472</v>
      </c>
      <c r="R47" s="4">
        <f t="shared" si="0"/>
        <v>0.3874599709806677</v>
      </c>
      <c r="S47" t="s">
        <v>34</v>
      </c>
      <c r="T47" s="3">
        <v>56.979900000000001</v>
      </c>
      <c r="U47" s="3">
        <v>0</v>
      </c>
      <c r="V47" s="3"/>
      <c r="W47" s="3"/>
    </row>
    <row r="48" spans="1:23" x14ac:dyDescent="0.35">
      <c r="A48">
        <v>47</v>
      </c>
      <c r="D48" t="s">
        <v>52</v>
      </c>
      <c r="E48" t="s">
        <v>21</v>
      </c>
      <c r="F48" s="1">
        <v>44317</v>
      </c>
      <c r="G48" t="s">
        <v>17</v>
      </c>
      <c r="H48" t="s">
        <v>53</v>
      </c>
      <c r="I48" t="s">
        <v>54</v>
      </c>
      <c r="J48" t="s">
        <v>55</v>
      </c>
      <c r="K48" t="s">
        <v>56</v>
      </c>
      <c r="L48" t="s">
        <v>57</v>
      </c>
      <c r="M48" t="s">
        <v>32</v>
      </c>
      <c r="N48" s="2">
        <v>9502406</v>
      </c>
      <c r="O48" s="3">
        <v>-1.6991056654386136</v>
      </c>
      <c r="P48" s="3">
        <v>22.708694898864902</v>
      </c>
      <c r="Q48" s="3">
        <v>8.9987741257687119</v>
      </c>
      <c r="R48" s="4">
        <f t="shared" si="0"/>
        <v>0.39626998230613936</v>
      </c>
      <c r="S48" t="s">
        <v>34</v>
      </c>
      <c r="T48" s="3">
        <v>84.378699999999995</v>
      </c>
      <c r="U48" s="3">
        <v>0</v>
      </c>
      <c r="V48" s="3"/>
      <c r="W48" s="3"/>
    </row>
    <row r="49" spans="1:23" x14ac:dyDescent="0.35">
      <c r="A49">
        <v>48</v>
      </c>
      <c r="D49" t="s">
        <v>52</v>
      </c>
      <c r="E49" t="s">
        <v>21</v>
      </c>
      <c r="F49" s="1">
        <v>44317</v>
      </c>
      <c r="G49" t="s">
        <v>17</v>
      </c>
      <c r="H49" t="s">
        <v>53</v>
      </c>
      <c r="I49" t="s">
        <v>54</v>
      </c>
      <c r="J49" t="s">
        <v>55</v>
      </c>
      <c r="K49" t="s">
        <v>56</v>
      </c>
      <c r="L49" t="s">
        <v>57</v>
      </c>
      <c r="M49" t="s">
        <v>58</v>
      </c>
      <c r="N49" s="2">
        <v>22547413</v>
      </c>
      <c r="O49" s="3"/>
      <c r="P49" s="3">
        <v>32.148220442852448</v>
      </c>
      <c r="Q49" s="3"/>
      <c r="T49" s="3"/>
      <c r="U49" s="3"/>
      <c r="V49" s="5">
        <v>4.7548532813254447E-2</v>
      </c>
      <c r="W49" s="5">
        <v>0.12616385394653862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Input Validation</vt:lpstr>
      <vt:lpstr>media_records</vt:lpstr>
      <vt:lpstr>simulation_media_inputs</vt:lpstr>
      <vt:lpstr>simulation_media_details</vt:lpstr>
      <vt:lpstr>distribution_records</vt:lpstr>
      <vt:lpstr>simulation_execution_details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Sharma Divyanshu</cp:lastModifiedBy>
  <dcterms:created xsi:type="dcterms:W3CDTF">2021-11-05T19:04:41Z</dcterms:created>
  <dcterms:modified xsi:type="dcterms:W3CDTF">2021-11-26T06:04:31Z</dcterms:modified>
</cp:coreProperties>
</file>