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ganesh_belde_pepsico_com/Documents/Documents/MMM/RSA/2021 - Cereals/Cereals/"/>
    </mc:Choice>
  </mc:AlternateContent>
  <xr:revisionPtr revIDLastSave="0" documentId="8_{0C0E0D72-F9A9-4631-9D74-8D3DB83344A1}" xr6:coauthVersionLast="46" xr6:coauthVersionMax="47" xr10:uidLastSave="{00000000-0000-0000-0000-000000000000}"/>
  <bookViews>
    <workbookView xWindow="-110" yWindow="-110" windowWidth="19420" windowHeight="10420" xr2:uid="{8DC5258F-FC45-4434-A766-AED4ACE79066}"/>
  </bookViews>
  <sheets>
    <sheet name="media_records" sheetId="1" r:id="rId1"/>
    <sheet name="execution_records" sheetId="3" r:id="rId2"/>
  </sheets>
  <definedNames>
    <definedName name="_xlnm._FilterDatabase" localSheetId="1" hidden="1">execution_records!$A$1:$W$100</definedName>
    <definedName name="_xlnm._FilterDatabase" localSheetId="0" hidden="1">media_records!$A$1:$AA$35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" i="1" l="1"/>
  <c r="V21" i="1"/>
  <c r="V20" i="1"/>
  <c r="O19" i="1"/>
  <c r="V15" i="1"/>
  <c r="V3" i="1"/>
  <c r="V4" i="1"/>
  <c r="V5" i="1"/>
  <c r="V6" i="1"/>
  <c r="V7" i="1"/>
  <c r="V8" i="1"/>
  <c r="V9" i="1"/>
  <c r="V10" i="1"/>
  <c r="V11" i="1"/>
  <c r="V12" i="1"/>
  <c r="V13" i="1"/>
  <c r="V14" i="1"/>
  <c r="V16" i="1"/>
  <c r="V17" i="1"/>
  <c r="V18" i="1"/>
  <c r="V19" i="1"/>
  <c r="V22" i="1"/>
  <c r="V24" i="1"/>
  <c r="V25" i="1"/>
  <c r="V26" i="1"/>
  <c r="V27" i="1"/>
  <c r="V29" i="1"/>
  <c r="V30" i="1"/>
  <c r="V31" i="1"/>
  <c r="V33" i="1"/>
  <c r="V34" i="1"/>
  <c r="V35" i="1"/>
  <c r="V2" i="1"/>
  <c r="R35" i="1" l="1"/>
  <c r="T35" i="1" s="1"/>
  <c r="R31" i="1"/>
  <c r="T31" i="1" s="1"/>
  <c r="R27" i="1"/>
  <c r="T27" i="1" s="1"/>
  <c r="R23" i="1"/>
  <c r="T23" i="1" s="1"/>
  <c r="R15" i="1"/>
  <c r="T15" i="1" s="1"/>
  <c r="U15" i="1" s="1"/>
  <c r="R12" i="1"/>
  <c r="T12" i="1" s="1"/>
  <c r="U12" i="1" s="1"/>
  <c r="R9" i="1"/>
  <c r="T9" i="1" s="1"/>
  <c r="U9" i="1" s="1"/>
  <c r="R3" i="1"/>
  <c r="T3" i="1" s="1"/>
  <c r="R4" i="1"/>
  <c r="T4" i="1" s="1"/>
  <c r="R5" i="1"/>
  <c r="T5" i="1" s="1"/>
  <c r="R6" i="1"/>
  <c r="T6" i="1" s="1"/>
  <c r="R7" i="1"/>
  <c r="T7" i="1" s="1"/>
  <c r="R8" i="1"/>
  <c r="T8" i="1" s="1"/>
  <c r="U8" i="1" s="1"/>
  <c r="R10" i="1"/>
  <c r="T10" i="1" s="1"/>
  <c r="U10" i="1" s="1"/>
  <c r="R11" i="1"/>
  <c r="T11" i="1" s="1"/>
  <c r="U11" i="1" s="1"/>
  <c r="R13" i="1"/>
  <c r="T13" i="1" s="1"/>
  <c r="U13" i="1" s="1"/>
  <c r="R14" i="1"/>
  <c r="T14" i="1" s="1"/>
  <c r="U14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4" i="1"/>
  <c r="T24" i="1" s="1"/>
  <c r="R25" i="1"/>
  <c r="T25" i="1" s="1"/>
  <c r="R26" i="1"/>
  <c r="T26" i="1" s="1"/>
  <c r="R29" i="1"/>
  <c r="T29" i="1" s="1"/>
  <c r="R30" i="1"/>
  <c r="T30" i="1" s="1"/>
  <c r="R32" i="1"/>
  <c r="T32" i="1" s="1"/>
  <c r="R33" i="1"/>
  <c r="T33" i="1" s="1"/>
  <c r="R34" i="1"/>
  <c r="T34" i="1" s="1"/>
  <c r="R2" i="1"/>
  <c r="T2" i="1" s="1"/>
  <c r="V32" i="1"/>
  <c r="R28" i="1" l="1"/>
  <c r="T28" i="1" s="1"/>
  <c r="V28" i="1"/>
</calcChain>
</file>

<file path=xl/sharedStrings.xml><?xml version="1.0" encoding="utf-8"?>
<sst xmlns="http://schemas.openxmlformats.org/spreadsheetml/2006/main" count="1479" uniqueCount="94">
  <si>
    <t>id</t>
  </si>
  <si>
    <t>country</t>
  </si>
  <si>
    <t>year</t>
  </si>
  <si>
    <t>timeline</t>
  </si>
  <si>
    <t>analysis_period</t>
  </si>
  <si>
    <t>category</t>
  </si>
  <si>
    <t>brand</t>
  </si>
  <si>
    <t>media_type</t>
  </si>
  <si>
    <t>genre_platform</t>
  </si>
  <si>
    <t>metric_type</t>
  </si>
  <si>
    <t>currency</t>
  </si>
  <si>
    <t>spends_divisor</t>
  </si>
  <si>
    <t>1_unit_metric_quantity</t>
  </si>
  <si>
    <t>volume_unit</t>
  </si>
  <si>
    <t>current_spends</t>
  </si>
  <si>
    <t>current_metric_value</t>
  </si>
  <si>
    <t>current_effectiveness_per_unit</t>
  </si>
  <si>
    <t>current_volume</t>
  </si>
  <si>
    <t>current_price_per_volume</t>
  </si>
  <si>
    <t>current_revenue</t>
  </si>
  <si>
    <t>current_ROI</t>
  </si>
  <si>
    <t>current_cost_per_unit</t>
  </si>
  <si>
    <t>ideal_operating_point</t>
  </si>
  <si>
    <t>input_cost_per_unit</t>
  </si>
  <si>
    <t>input_weekly_grp</t>
  </si>
  <si>
    <t>input_WOA</t>
  </si>
  <si>
    <t>input_spends</t>
  </si>
  <si>
    <t>RSA</t>
  </si>
  <si>
    <t>MAT May 2021</t>
  </si>
  <si>
    <t>May 2019 – Apr 2021</t>
  </si>
  <si>
    <t>WeetBix</t>
  </si>
  <si>
    <t>TV</t>
  </si>
  <si>
    <t>Drama</t>
  </si>
  <si>
    <t>Movie</t>
  </si>
  <si>
    <t>Info &amp; Magazine</t>
  </si>
  <si>
    <t>Young Entertainment</t>
  </si>
  <si>
    <t>Reality Shows</t>
  </si>
  <si>
    <t>ProNutro</t>
  </si>
  <si>
    <t>Actual</t>
  </si>
  <si>
    <t>Sports</t>
  </si>
  <si>
    <t>Massmart</t>
  </si>
  <si>
    <t>1 - 1.5kg</t>
  </si>
  <si>
    <t>400 - 500gm</t>
  </si>
  <si>
    <t>750gm - 1kg</t>
  </si>
  <si>
    <t>Documentary</t>
  </si>
  <si>
    <t>Music Show</t>
  </si>
  <si>
    <t>News</t>
  </si>
  <si>
    <t>Soapie</t>
  </si>
  <si>
    <t>Variety</t>
  </si>
  <si>
    <t>Others</t>
  </si>
  <si>
    <t>Magazine Show</t>
  </si>
  <si>
    <t>Reality</t>
  </si>
  <si>
    <t>Digital</t>
  </si>
  <si>
    <t>Facebook</t>
  </si>
  <si>
    <t>Instagram</t>
  </si>
  <si>
    <t>DV 360</t>
  </si>
  <si>
    <t>channel</t>
  </si>
  <si>
    <t>current_metrics_time</t>
  </si>
  <si>
    <t>current_volume_time</t>
  </si>
  <si>
    <t>pack_name</t>
  </si>
  <si>
    <t>price_elasticity</t>
  </si>
  <si>
    <t>current_price_per_pack</t>
  </si>
  <si>
    <t>current_volume_per_pack</t>
  </si>
  <si>
    <t>distribution_type</t>
  </si>
  <si>
    <t>distribution_elasticity</t>
  </si>
  <si>
    <t>current_trade</t>
  </si>
  <si>
    <t>trade_elasticity</t>
  </si>
  <si>
    <t>input_trade</t>
  </si>
  <si>
    <t>CY 2020</t>
  </si>
  <si>
    <t>Shoprite</t>
  </si>
  <si>
    <t>PNP</t>
  </si>
  <si>
    <t>WhiteStar</t>
  </si>
  <si>
    <t>1.5 - 2.5kg</t>
  </si>
  <si>
    <t>500 - 750gm</t>
  </si>
  <si>
    <t>NatureSource</t>
  </si>
  <si>
    <t>BokomoCorn</t>
  </si>
  <si>
    <t>BokomoCooking Oats</t>
  </si>
  <si>
    <t>BokomoBran</t>
  </si>
  <si>
    <t>300 - 400gm</t>
  </si>
  <si>
    <t>Otees</t>
  </si>
  <si>
    <t>TDP</t>
  </si>
  <si>
    <t>Traditional Trade</t>
  </si>
  <si>
    <t>Cereals</t>
  </si>
  <si>
    <t>May 2018 to Apr 2021</t>
  </si>
  <si>
    <t>May 2019 to Apr 2021</t>
  </si>
  <si>
    <t>Total</t>
  </si>
  <si>
    <t>GRP</t>
  </si>
  <si>
    <t>Impression</t>
  </si>
  <si>
    <t>ZAR</t>
  </si>
  <si>
    <t>KG</t>
  </si>
  <si>
    <t>trade_type</t>
  </si>
  <si>
    <t>Promo</t>
  </si>
  <si>
    <t>Trade</t>
  </si>
  <si>
    <t>current_distribution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</si>
</sst>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left"/>
    </xf>
    <xf numFmtId="2" fontId="0" fillId="0" borderId="1" xfId="1" applyNumberFormat="1" applyFont="1" applyBorder="1"/>
    <xf numFmtId="2" fontId="0" fillId="0" borderId="0" xfId="0" applyNumberFormat="1" applyFill="1" applyBorder="1"/>
    <xf numFmtId="17" fontId="0" fillId="0" borderId="0" xfId="0" applyNumberFormat="1"/>
    <xf numFmtId="2" fontId="0" fillId="2" borderId="0" xfId="0" applyNumberFormat="1" applyFill="1"/>
    <xf numFmtId="0" fontId="0" fillId="0" borderId="0" xfId="0" applyFill="1"/>
  </cellXfs>
  <cellStyles count="3">
    <cellStyle name="Comma" xfId="1" builtinId="3"/>
    <cellStyle name="Normal" xfId="0" builtinId="0"/>
    <cellStyle name="Normal 5" xfId="2" xr:uid="{85F6A8DC-2F5A-4B6A-BA85-5640E487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C802-0F21-4871-B5EF-AFB5B0D97810}">
  <dimension ref="A1:AA35"/>
  <sheetViews>
    <sheetView tabSelected="1" zoomScaleNormal="100" workbookViewId="0"/>
  </sheetViews>
  <sheetFormatPr defaultRowHeight="14.5" x14ac:dyDescent="0.35"/>
  <cols>
    <col min="1" max="1" width="2.81640625" bestFit="1" customWidth="1"/>
    <col min="2" max="2" width="7.1796875" bestFit="1" customWidth="1"/>
    <col min="3" max="3" width="4.81640625" bestFit="1" customWidth="1"/>
    <col min="4" max="4" width="13.36328125" bestFit="1" customWidth="1"/>
    <col min="5" max="5" width="18.453125" bestFit="1" customWidth="1"/>
    <col min="6" max="6" width="7.90625" bestFit="1" customWidth="1"/>
    <col min="7" max="7" width="8.453125" bestFit="1" customWidth="1"/>
    <col min="8" max="8" width="10.6328125" bestFit="1" customWidth="1"/>
    <col min="9" max="9" width="18.6328125" bestFit="1" customWidth="1"/>
    <col min="10" max="10" width="10.7265625" bestFit="1" customWidth="1"/>
    <col min="11" max="11" width="8" bestFit="1" customWidth="1"/>
    <col min="12" max="12" width="13.36328125" bestFit="1" customWidth="1"/>
    <col min="13" max="13" width="20.453125" bestFit="1" customWidth="1"/>
    <col min="14" max="14" width="11.26953125" customWidth="1"/>
    <col min="15" max="15" width="13.90625" bestFit="1" customWidth="1"/>
    <col min="16" max="16" width="18.81640625" bestFit="1" customWidth="1"/>
    <col min="17" max="17" width="27.1796875" bestFit="1" customWidth="1"/>
    <col min="18" max="18" width="14.1796875" bestFit="1" customWidth="1"/>
    <col min="19" max="19" width="23.26953125" bestFit="1" customWidth="1"/>
    <col min="20" max="20" width="14.81640625" bestFit="1" customWidth="1"/>
    <col min="21" max="21" width="13.1796875" bestFit="1" customWidth="1"/>
    <col min="22" max="22" width="19.54296875" bestFit="1" customWidth="1"/>
    <col min="23" max="23" width="19.36328125" bestFit="1" customWidth="1"/>
    <col min="24" max="24" width="17.81640625" bestFit="1" customWidth="1"/>
    <col min="25" max="25" width="15.7265625" bestFit="1" customWidth="1"/>
    <col min="26" max="26" width="10.54296875" bestFit="1" customWidth="1"/>
    <col min="27" max="27" width="12.089843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9" t="s">
        <v>14</v>
      </c>
      <c r="P1" t="s">
        <v>15</v>
      </c>
      <c r="Q1" s="9" t="s">
        <v>16</v>
      </c>
      <c r="R1" s="9" t="s">
        <v>17</v>
      </c>
      <c r="S1" t="s">
        <v>18</v>
      </c>
      <c r="T1" t="s">
        <v>19</v>
      </c>
      <c r="U1" t="s">
        <v>20</v>
      </c>
      <c r="V1" t="s">
        <v>21</v>
      </c>
      <c r="W1" s="9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1</v>
      </c>
      <c r="B2" t="s">
        <v>27</v>
      </c>
      <c r="C2">
        <v>2021</v>
      </c>
      <c r="D2" t="s">
        <v>28</v>
      </c>
      <c r="E2" t="s">
        <v>29</v>
      </c>
      <c r="F2" t="s">
        <v>82</v>
      </c>
      <c r="G2" t="s">
        <v>30</v>
      </c>
      <c r="H2" t="s">
        <v>31</v>
      </c>
      <c r="I2" s="4" t="s">
        <v>85</v>
      </c>
      <c r="J2" t="s">
        <v>86</v>
      </c>
      <c r="K2" t="s">
        <v>88</v>
      </c>
      <c r="L2">
        <v>1000</v>
      </c>
      <c r="M2">
        <v>1</v>
      </c>
      <c r="N2" t="s">
        <v>89</v>
      </c>
      <c r="O2" s="2">
        <v>4806418.92</v>
      </c>
      <c r="P2" s="2">
        <v>1414.0900000000001</v>
      </c>
      <c r="Q2" s="3">
        <v>275.71858934014102</v>
      </c>
      <c r="R2" s="2">
        <f>P2*(Q2/M2)</f>
        <v>389890.90000000008</v>
      </c>
      <c r="S2" s="2">
        <v>50.174501370037994</v>
      </c>
      <c r="T2" s="2">
        <f>R2*S2</f>
        <v>19562581.496215351</v>
      </c>
      <c r="U2" s="3">
        <v>4.1449193945832752</v>
      </c>
      <c r="V2" s="2">
        <f>O2/P2*M2</f>
        <v>3398.9483837662378</v>
      </c>
      <c r="W2">
        <v>200</v>
      </c>
    </row>
    <row r="3" spans="1:27" x14ac:dyDescent="0.35">
      <c r="A3">
        <v>2</v>
      </c>
      <c r="B3" t="s">
        <v>27</v>
      </c>
      <c r="C3">
        <v>2021</v>
      </c>
      <c r="D3" t="s">
        <v>28</v>
      </c>
      <c r="E3" t="s">
        <v>29</v>
      </c>
      <c r="F3" t="s">
        <v>82</v>
      </c>
      <c r="G3" t="s">
        <v>30</v>
      </c>
      <c r="H3" t="s">
        <v>31</v>
      </c>
      <c r="I3" t="s">
        <v>32</v>
      </c>
      <c r="J3" t="s">
        <v>86</v>
      </c>
      <c r="K3" t="s">
        <v>88</v>
      </c>
      <c r="L3">
        <v>1000</v>
      </c>
      <c r="M3">
        <v>1</v>
      </c>
      <c r="N3" t="s">
        <v>89</v>
      </c>
      <c r="O3" s="2">
        <v>1872640.4000000004</v>
      </c>
      <c r="P3" s="2">
        <v>505</v>
      </c>
      <c r="Q3" s="2">
        <v>184</v>
      </c>
      <c r="R3" s="2">
        <f>P3*(Q3/M3)</f>
        <v>92920</v>
      </c>
      <c r="S3" s="2">
        <v>50.174501370037994</v>
      </c>
      <c r="T3" s="2">
        <f t="shared" ref="T3:U35" si="0">R3*S3</f>
        <v>4662214.66730393</v>
      </c>
      <c r="U3" s="2">
        <v>2.1</v>
      </c>
      <c r="V3" s="2">
        <f>O3/P3*M3</f>
        <v>3708.1988118811887</v>
      </c>
    </row>
    <row r="4" spans="1:27" x14ac:dyDescent="0.35">
      <c r="A4">
        <v>3</v>
      </c>
      <c r="B4" t="s">
        <v>27</v>
      </c>
      <c r="C4">
        <v>2021</v>
      </c>
      <c r="D4" t="s">
        <v>28</v>
      </c>
      <c r="E4" t="s">
        <v>29</v>
      </c>
      <c r="F4" t="s">
        <v>82</v>
      </c>
      <c r="G4" t="s">
        <v>30</v>
      </c>
      <c r="H4" t="s">
        <v>31</v>
      </c>
      <c r="I4" t="s">
        <v>33</v>
      </c>
      <c r="J4" t="s">
        <v>86</v>
      </c>
      <c r="K4" t="s">
        <v>88</v>
      </c>
      <c r="L4">
        <v>1000</v>
      </c>
      <c r="M4">
        <v>1</v>
      </c>
      <c r="N4" t="s">
        <v>89</v>
      </c>
      <c r="O4" s="2">
        <v>519151.12000000011</v>
      </c>
      <c r="P4" s="2">
        <v>185</v>
      </c>
      <c r="Q4" s="2">
        <v>650</v>
      </c>
      <c r="R4" s="2">
        <f>P4*(Q4/M4)</f>
        <v>120250</v>
      </c>
      <c r="S4" s="2">
        <v>50.174501370037994</v>
      </c>
      <c r="T4" s="2">
        <f t="shared" si="0"/>
        <v>6033483.7897470687</v>
      </c>
      <c r="U4" s="2">
        <v>11.6</v>
      </c>
      <c r="V4" s="2">
        <f>O4/P4*M4</f>
        <v>2806.2222702702707</v>
      </c>
    </row>
    <row r="5" spans="1:27" x14ac:dyDescent="0.35">
      <c r="A5">
        <v>4</v>
      </c>
      <c r="B5" t="s">
        <v>27</v>
      </c>
      <c r="C5">
        <v>2021</v>
      </c>
      <c r="D5" t="s">
        <v>28</v>
      </c>
      <c r="E5" t="s">
        <v>29</v>
      </c>
      <c r="F5" t="s">
        <v>82</v>
      </c>
      <c r="G5" t="s">
        <v>30</v>
      </c>
      <c r="H5" t="s">
        <v>31</v>
      </c>
      <c r="I5" t="s">
        <v>34</v>
      </c>
      <c r="J5" t="s">
        <v>86</v>
      </c>
      <c r="K5" t="s">
        <v>88</v>
      </c>
      <c r="L5">
        <v>1000</v>
      </c>
      <c r="M5">
        <v>1</v>
      </c>
      <c r="N5" t="s">
        <v>89</v>
      </c>
      <c r="O5" s="2">
        <v>394453.02999999997</v>
      </c>
      <c r="P5" s="2">
        <v>114</v>
      </c>
      <c r="Q5" s="2">
        <v>658</v>
      </c>
      <c r="R5" s="2">
        <f>P5*(Q5/M5)</f>
        <v>75012</v>
      </c>
      <c r="S5" s="2">
        <v>50.174501370037994</v>
      </c>
      <c r="T5" s="2">
        <f t="shared" si="0"/>
        <v>3763689.6967692901</v>
      </c>
      <c r="U5" s="2">
        <v>8.1999999999999993</v>
      </c>
      <c r="V5" s="2">
        <f>O5/P5*M5</f>
        <v>3460.1142982456136</v>
      </c>
    </row>
    <row r="6" spans="1:27" x14ac:dyDescent="0.35">
      <c r="A6">
        <v>5</v>
      </c>
      <c r="B6" t="s">
        <v>27</v>
      </c>
      <c r="C6">
        <v>2021</v>
      </c>
      <c r="D6" t="s">
        <v>28</v>
      </c>
      <c r="E6" t="s">
        <v>29</v>
      </c>
      <c r="F6" t="s">
        <v>82</v>
      </c>
      <c r="G6" t="s">
        <v>30</v>
      </c>
      <c r="H6" t="s">
        <v>31</v>
      </c>
      <c r="I6" t="s">
        <v>35</v>
      </c>
      <c r="J6" t="s">
        <v>86</v>
      </c>
      <c r="K6" t="s">
        <v>88</v>
      </c>
      <c r="L6">
        <v>1000</v>
      </c>
      <c r="M6">
        <v>1</v>
      </c>
      <c r="N6" t="s">
        <v>89</v>
      </c>
      <c r="O6" s="2">
        <v>514933.54999999993</v>
      </c>
      <c r="P6" s="2">
        <v>158</v>
      </c>
      <c r="Q6" s="2">
        <v>400</v>
      </c>
      <c r="R6" s="2">
        <f>P6*(Q6/M6)</f>
        <v>63200</v>
      </c>
      <c r="S6" s="2">
        <v>50.174501370037994</v>
      </c>
      <c r="T6" s="2">
        <f t="shared" si="0"/>
        <v>3171028.4865864012</v>
      </c>
      <c r="U6" s="2">
        <v>6.4</v>
      </c>
      <c r="V6" s="2">
        <f>O6/P6*M6</f>
        <v>3259.0731012658225</v>
      </c>
    </row>
    <row r="7" spans="1:27" x14ac:dyDescent="0.35">
      <c r="A7">
        <v>6</v>
      </c>
      <c r="B7" t="s">
        <v>27</v>
      </c>
      <c r="C7">
        <v>2021</v>
      </c>
      <c r="D7" t="s">
        <v>28</v>
      </c>
      <c r="E7" t="s">
        <v>29</v>
      </c>
      <c r="F7" t="s">
        <v>82</v>
      </c>
      <c r="G7" t="s">
        <v>30</v>
      </c>
      <c r="H7" t="s">
        <v>31</v>
      </c>
      <c r="I7" t="s">
        <v>36</v>
      </c>
      <c r="J7" t="s">
        <v>86</v>
      </c>
      <c r="K7" t="s">
        <v>88</v>
      </c>
      <c r="L7">
        <v>1000</v>
      </c>
      <c r="M7">
        <v>1</v>
      </c>
      <c r="N7" t="s">
        <v>89</v>
      </c>
      <c r="O7" s="2">
        <v>163673.26999999999</v>
      </c>
      <c r="P7" s="2">
        <v>52</v>
      </c>
      <c r="Q7" s="2">
        <v>719</v>
      </c>
      <c r="R7" s="2">
        <f>P7*(Q7/M7)</f>
        <v>37388</v>
      </c>
      <c r="S7" s="2">
        <v>50.174501370037994</v>
      </c>
      <c r="T7" s="2">
        <f t="shared" si="0"/>
        <v>1875924.2572229805</v>
      </c>
      <c r="U7" s="2">
        <v>9.6999999999999993</v>
      </c>
      <c r="V7" s="2">
        <f>O7/P7*M7</f>
        <v>3147.5628846153845</v>
      </c>
    </row>
    <row r="8" spans="1:27" x14ac:dyDescent="0.35">
      <c r="A8">
        <v>7</v>
      </c>
      <c r="B8" t="s">
        <v>27</v>
      </c>
      <c r="C8">
        <v>2021</v>
      </c>
      <c r="D8" t="s">
        <v>28</v>
      </c>
      <c r="E8" t="s">
        <v>29</v>
      </c>
      <c r="F8" t="s">
        <v>82</v>
      </c>
      <c r="G8" t="s">
        <v>30</v>
      </c>
      <c r="H8" t="s">
        <v>31</v>
      </c>
      <c r="I8" t="s">
        <v>47</v>
      </c>
      <c r="J8" t="s">
        <v>86</v>
      </c>
      <c r="K8" t="s">
        <v>88</v>
      </c>
      <c r="L8">
        <v>1000</v>
      </c>
      <c r="M8">
        <v>1</v>
      </c>
      <c r="N8" t="s">
        <v>89</v>
      </c>
      <c r="O8" s="2">
        <v>325931.2</v>
      </c>
      <c r="P8" s="2">
        <v>135.19</v>
      </c>
      <c r="Q8" s="2">
        <v>0</v>
      </c>
      <c r="R8" s="2">
        <f>P8*(Q8/M8)</f>
        <v>0</v>
      </c>
      <c r="S8" s="2">
        <v>50.174501370037994</v>
      </c>
      <c r="T8" s="2">
        <f t="shared" si="0"/>
        <v>0</v>
      </c>
      <c r="U8" s="2">
        <f t="shared" si="0"/>
        <v>0</v>
      </c>
      <c r="V8" s="2">
        <f>O8/P8*M8</f>
        <v>2410.9120497078188</v>
      </c>
    </row>
    <row r="9" spans="1:27" x14ac:dyDescent="0.35">
      <c r="A9">
        <v>8</v>
      </c>
      <c r="B9" t="s">
        <v>27</v>
      </c>
      <c r="C9">
        <v>2021</v>
      </c>
      <c r="D9" t="s">
        <v>28</v>
      </c>
      <c r="E9" t="s">
        <v>29</v>
      </c>
      <c r="F9" t="s">
        <v>82</v>
      </c>
      <c r="G9" t="s">
        <v>30</v>
      </c>
      <c r="H9" t="s">
        <v>31</v>
      </c>
      <c r="I9" t="s">
        <v>38</v>
      </c>
      <c r="J9" t="s">
        <v>86</v>
      </c>
      <c r="K9" t="s">
        <v>88</v>
      </c>
      <c r="L9">
        <v>1000</v>
      </c>
      <c r="M9">
        <v>1</v>
      </c>
      <c r="N9" t="s">
        <v>89</v>
      </c>
      <c r="O9" s="2">
        <v>148268.21000000002</v>
      </c>
      <c r="P9" s="2">
        <v>40.56</v>
      </c>
      <c r="Q9" s="2">
        <v>0</v>
      </c>
      <c r="R9" s="2">
        <f>P9*(Q9/M9)</f>
        <v>0</v>
      </c>
      <c r="S9" s="2">
        <v>50.174501370037994</v>
      </c>
      <c r="T9" s="2">
        <f t="shared" si="0"/>
        <v>0</v>
      </c>
      <c r="U9" s="2">
        <f t="shared" si="0"/>
        <v>0</v>
      </c>
      <c r="V9" s="2">
        <f>O9/P9*M9</f>
        <v>3655.5278599605526</v>
      </c>
    </row>
    <row r="10" spans="1:27" x14ac:dyDescent="0.35">
      <c r="A10">
        <v>9</v>
      </c>
      <c r="B10" t="s">
        <v>27</v>
      </c>
      <c r="C10">
        <v>2021</v>
      </c>
      <c r="D10" t="s">
        <v>28</v>
      </c>
      <c r="E10" t="s">
        <v>29</v>
      </c>
      <c r="F10" t="s">
        <v>82</v>
      </c>
      <c r="G10" t="s">
        <v>30</v>
      </c>
      <c r="H10" t="s">
        <v>31</v>
      </c>
      <c r="I10" t="s">
        <v>44</v>
      </c>
      <c r="J10" t="s">
        <v>86</v>
      </c>
      <c r="K10" t="s">
        <v>88</v>
      </c>
      <c r="L10">
        <v>1000</v>
      </c>
      <c r="M10">
        <v>1</v>
      </c>
      <c r="N10" t="s">
        <v>89</v>
      </c>
      <c r="O10" s="2">
        <v>186698.72999999998</v>
      </c>
      <c r="P10" s="2">
        <v>47.150000000000006</v>
      </c>
      <c r="Q10" s="2">
        <v>0</v>
      </c>
      <c r="R10" s="2">
        <f>P10*(Q10/M10)</f>
        <v>0</v>
      </c>
      <c r="S10" s="2">
        <v>50.174501370037994</v>
      </c>
      <c r="T10" s="2">
        <f t="shared" si="0"/>
        <v>0</v>
      </c>
      <c r="U10" s="2">
        <f t="shared" si="0"/>
        <v>0</v>
      </c>
      <c r="V10" s="2">
        <f>O10/P10*M10</f>
        <v>3959.6761399787902</v>
      </c>
    </row>
    <row r="11" spans="1:27" x14ac:dyDescent="0.35">
      <c r="A11">
        <v>10</v>
      </c>
      <c r="B11" t="s">
        <v>27</v>
      </c>
      <c r="C11">
        <v>2021</v>
      </c>
      <c r="D11" t="s">
        <v>28</v>
      </c>
      <c r="E11" t="s">
        <v>29</v>
      </c>
      <c r="F11" t="s">
        <v>82</v>
      </c>
      <c r="G11" t="s">
        <v>30</v>
      </c>
      <c r="H11" t="s">
        <v>31</v>
      </c>
      <c r="I11" t="s">
        <v>45</v>
      </c>
      <c r="J11" t="s">
        <v>86</v>
      </c>
      <c r="K11" t="s">
        <v>88</v>
      </c>
      <c r="L11">
        <v>1000</v>
      </c>
      <c r="M11">
        <v>1</v>
      </c>
      <c r="N11" t="s">
        <v>89</v>
      </c>
      <c r="O11" s="2">
        <v>171679.77</v>
      </c>
      <c r="P11" s="2">
        <v>34.450000000000003</v>
      </c>
      <c r="Q11" s="2">
        <v>0</v>
      </c>
      <c r="R11" s="2">
        <f>P11*(Q11/M11)</f>
        <v>0</v>
      </c>
      <c r="S11" s="2">
        <v>50.174501370037994</v>
      </c>
      <c r="T11" s="2">
        <f t="shared" si="0"/>
        <v>0</v>
      </c>
      <c r="U11" s="2">
        <f t="shared" si="0"/>
        <v>0</v>
      </c>
      <c r="V11" s="2">
        <f>O11/P11*M11</f>
        <v>4983.4476052249629</v>
      </c>
    </row>
    <row r="12" spans="1:27" x14ac:dyDescent="0.35">
      <c r="A12">
        <v>11</v>
      </c>
      <c r="B12" t="s">
        <v>27</v>
      </c>
      <c r="C12">
        <v>2021</v>
      </c>
      <c r="D12" t="s">
        <v>28</v>
      </c>
      <c r="E12" t="s">
        <v>29</v>
      </c>
      <c r="F12" t="s">
        <v>82</v>
      </c>
      <c r="G12" t="s">
        <v>30</v>
      </c>
      <c r="H12" t="s">
        <v>31</v>
      </c>
      <c r="I12" t="s">
        <v>46</v>
      </c>
      <c r="J12" t="s">
        <v>86</v>
      </c>
      <c r="K12" t="s">
        <v>88</v>
      </c>
      <c r="L12">
        <v>1000</v>
      </c>
      <c r="M12">
        <v>1</v>
      </c>
      <c r="N12" t="s">
        <v>89</v>
      </c>
      <c r="O12" s="2">
        <v>222977.14999999997</v>
      </c>
      <c r="P12" s="2">
        <v>61.609999999999985</v>
      </c>
      <c r="Q12" s="2">
        <v>0</v>
      </c>
      <c r="R12" s="2">
        <f>P12*(Q12/M12)</f>
        <v>0</v>
      </c>
      <c r="S12" s="2">
        <v>50.174501370037994</v>
      </c>
      <c r="T12" s="2">
        <f t="shared" si="0"/>
        <v>0</v>
      </c>
      <c r="U12" s="2">
        <f t="shared" si="0"/>
        <v>0</v>
      </c>
      <c r="V12" s="2">
        <f>O12/P12*M12</f>
        <v>3619.1714007466321</v>
      </c>
    </row>
    <row r="13" spans="1:27" x14ac:dyDescent="0.35">
      <c r="A13">
        <v>12</v>
      </c>
      <c r="B13" t="s">
        <v>27</v>
      </c>
      <c r="C13">
        <v>2021</v>
      </c>
      <c r="D13" t="s">
        <v>28</v>
      </c>
      <c r="E13" t="s">
        <v>29</v>
      </c>
      <c r="F13" t="s">
        <v>82</v>
      </c>
      <c r="G13" t="s">
        <v>30</v>
      </c>
      <c r="H13" t="s">
        <v>31</v>
      </c>
      <c r="I13" t="s">
        <v>39</v>
      </c>
      <c r="J13" t="s">
        <v>86</v>
      </c>
      <c r="K13" t="s">
        <v>88</v>
      </c>
      <c r="L13">
        <v>1000</v>
      </c>
      <c r="M13">
        <v>1</v>
      </c>
      <c r="N13" t="s">
        <v>89</v>
      </c>
      <c r="O13" s="2">
        <v>168836.33</v>
      </c>
      <c r="P13" s="2">
        <v>41.03</v>
      </c>
      <c r="Q13" s="2">
        <v>0</v>
      </c>
      <c r="R13" s="2">
        <f>P13*(Q13/M13)</f>
        <v>0</v>
      </c>
      <c r="S13" s="2">
        <v>50.174501370037994</v>
      </c>
      <c r="T13" s="2">
        <f t="shared" si="0"/>
        <v>0</v>
      </c>
      <c r="U13" s="2">
        <f t="shared" si="0"/>
        <v>0</v>
      </c>
      <c r="V13" s="2">
        <f>O13/P13*M13</f>
        <v>4114.9483304898849</v>
      </c>
    </row>
    <row r="14" spans="1:27" x14ac:dyDescent="0.35">
      <c r="A14">
        <v>13</v>
      </c>
      <c r="B14" t="s">
        <v>27</v>
      </c>
      <c r="C14">
        <v>2021</v>
      </c>
      <c r="D14" t="s">
        <v>28</v>
      </c>
      <c r="E14" t="s">
        <v>29</v>
      </c>
      <c r="F14" t="s">
        <v>82</v>
      </c>
      <c r="G14" t="s">
        <v>30</v>
      </c>
      <c r="H14" t="s">
        <v>31</v>
      </c>
      <c r="I14" t="s">
        <v>48</v>
      </c>
      <c r="J14" t="s">
        <v>86</v>
      </c>
      <c r="K14" t="s">
        <v>88</v>
      </c>
      <c r="L14">
        <v>1000</v>
      </c>
      <c r="M14">
        <v>1</v>
      </c>
      <c r="N14" t="s">
        <v>89</v>
      </c>
      <c r="O14" s="2">
        <v>66262.459999999992</v>
      </c>
      <c r="P14" s="2">
        <v>25.880000000000003</v>
      </c>
      <c r="Q14" s="2">
        <v>0</v>
      </c>
      <c r="R14" s="2">
        <f>P14*(Q14/M14)</f>
        <v>0</v>
      </c>
      <c r="S14" s="2">
        <v>50.174501370037994</v>
      </c>
      <c r="T14" s="2">
        <f t="shared" si="0"/>
        <v>0</v>
      </c>
      <c r="U14" s="2">
        <f t="shared" si="0"/>
        <v>0</v>
      </c>
      <c r="V14" s="2">
        <f>O14/P14*M14</f>
        <v>2560.3732612055637</v>
      </c>
    </row>
    <row r="15" spans="1:27" x14ac:dyDescent="0.35">
      <c r="A15">
        <v>14</v>
      </c>
      <c r="B15" t="s">
        <v>27</v>
      </c>
      <c r="C15">
        <v>2021</v>
      </c>
      <c r="D15" t="s">
        <v>28</v>
      </c>
      <c r="E15" t="s">
        <v>29</v>
      </c>
      <c r="F15" t="s">
        <v>82</v>
      </c>
      <c r="G15" t="s">
        <v>30</v>
      </c>
      <c r="H15" t="s">
        <v>31</v>
      </c>
      <c r="I15" t="s">
        <v>49</v>
      </c>
      <c r="J15" t="s">
        <v>86</v>
      </c>
      <c r="K15" t="s">
        <v>88</v>
      </c>
      <c r="L15">
        <v>1000</v>
      </c>
      <c r="M15">
        <v>1</v>
      </c>
      <c r="N15" t="s">
        <v>89</v>
      </c>
      <c r="O15" s="2">
        <v>50913.699999999255</v>
      </c>
      <c r="P15" s="2">
        <v>14.220000000000027</v>
      </c>
      <c r="Q15" s="2">
        <v>0</v>
      </c>
      <c r="R15" s="2">
        <f>P15*(Q15/M15)</f>
        <v>0</v>
      </c>
      <c r="S15" s="2">
        <v>50.174501370037994</v>
      </c>
      <c r="T15" s="2">
        <f t="shared" si="0"/>
        <v>0</v>
      </c>
      <c r="U15" s="2">
        <f t="shared" si="0"/>
        <v>0</v>
      </c>
      <c r="V15" s="2">
        <f>O15/P15*M15</f>
        <v>3580.4289732770153</v>
      </c>
    </row>
    <row r="16" spans="1:27" x14ac:dyDescent="0.35">
      <c r="A16">
        <v>15</v>
      </c>
      <c r="B16" t="s">
        <v>27</v>
      </c>
      <c r="C16">
        <v>2021</v>
      </c>
      <c r="D16" t="s">
        <v>28</v>
      </c>
      <c r="E16" t="s">
        <v>29</v>
      </c>
      <c r="F16" t="s">
        <v>82</v>
      </c>
      <c r="G16" t="s">
        <v>37</v>
      </c>
      <c r="H16" t="s">
        <v>31</v>
      </c>
      <c r="I16" s="4" t="s">
        <v>85</v>
      </c>
      <c r="J16" t="s">
        <v>86</v>
      </c>
      <c r="K16" t="s">
        <v>88</v>
      </c>
      <c r="L16">
        <v>1000</v>
      </c>
      <c r="M16">
        <v>1</v>
      </c>
      <c r="N16" t="s">
        <v>89</v>
      </c>
      <c r="O16" s="2">
        <v>2494716.3200000003</v>
      </c>
      <c r="P16" s="2">
        <v>490.5</v>
      </c>
      <c r="Q16" s="2">
        <v>28.77</v>
      </c>
      <c r="R16" s="2">
        <f>P16*(Q16/M16)</f>
        <v>14111.684999999999</v>
      </c>
      <c r="S16" s="2">
        <v>88.246872226187222</v>
      </c>
      <c r="T16" s="2">
        <f t="shared" si="0"/>
        <v>1245312.0630912029</v>
      </c>
      <c r="U16" s="2">
        <v>0.4991798278255552</v>
      </c>
      <c r="V16" s="2">
        <f>O16/P16*M16</f>
        <v>5086.067930682977</v>
      </c>
      <c r="W16">
        <v>150</v>
      </c>
    </row>
    <row r="17" spans="1:23" x14ac:dyDescent="0.35">
      <c r="A17">
        <v>16</v>
      </c>
      <c r="B17" t="s">
        <v>27</v>
      </c>
      <c r="C17">
        <v>2021</v>
      </c>
      <c r="D17" t="s">
        <v>28</v>
      </c>
      <c r="E17" t="s">
        <v>29</v>
      </c>
      <c r="F17" t="s">
        <v>82</v>
      </c>
      <c r="G17" t="s">
        <v>37</v>
      </c>
      <c r="H17" t="s">
        <v>31</v>
      </c>
      <c r="I17" t="s">
        <v>32</v>
      </c>
      <c r="J17" t="s">
        <v>86</v>
      </c>
      <c r="K17" t="s">
        <v>88</v>
      </c>
      <c r="L17">
        <v>1000</v>
      </c>
      <c r="M17">
        <v>1</v>
      </c>
      <c r="N17" t="s">
        <v>89</v>
      </c>
      <c r="O17" s="2">
        <v>645304</v>
      </c>
      <c r="P17" s="2">
        <v>136</v>
      </c>
      <c r="Q17" s="2">
        <v>34</v>
      </c>
      <c r="R17" s="2">
        <f>P17*(Q17/M17)</f>
        <v>4624</v>
      </c>
      <c r="S17" s="2">
        <v>88.246872226187222</v>
      </c>
      <c r="T17" s="2">
        <f t="shared" si="0"/>
        <v>408053.53717388969</v>
      </c>
      <c r="U17" s="2">
        <v>0.4</v>
      </c>
      <c r="V17" s="2">
        <f>O17/P17*M17</f>
        <v>4744.8823529411766</v>
      </c>
    </row>
    <row r="18" spans="1:23" x14ac:dyDescent="0.35">
      <c r="A18">
        <v>17</v>
      </c>
      <c r="B18" t="s">
        <v>27</v>
      </c>
      <c r="C18">
        <v>2021</v>
      </c>
      <c r="D18" t="s">
        <v>28</v>
      </c>
      <c r="E18" t="s">
        <v>29</v>
      </c>
      <c r="F18" t="s">
        <v>82</v>
      </c>
      <c r="G18" t="s">
        <v>37</v>
      </c>
      <c r="H18" t="s">
        <v>31</v>
      </c>
      <c r="I18" t="s">
        <v>33</v>
      </c>
      <c r="J18" t="s">
        <v>86</v>
      </c>
      <c r="K18" t="s">
        <v>88</v>
      </c>
      <c r="L18">
        <v>1000</v>
      </c>
      <c r="M18">
        <v>1</v>
      </c>
      <c r="N18" t="s">
        <v>89</v>
      </c>
      <c r="O18" s="2">
        <v>173074.08</v>
      </c>
      <c r="P18" s="2">
        <v>79</v>
      </c>
      <c r="Q18" s="2">
        <v>31</v>
      </c>
      <c r="R18" s="2">
        <f>P18*(Q18/M18)</f>
        <v>2449</v>
      </c>
      <c r="S18" s="2">
        <v>88.246872226187222</v>
      </c>
      <c r="T18" s="2">
        <f t="shared" si="0"/>
        <v>216116.59008193252</v>
      </c>
      <c r="U18" s="2">
        <v>1</v>
      </c>
      <c r="V18" s="2">
        <f>O18/P18*M18</f>
        <v>2190.8111392405062</v>
      </c>
    </row>
    <row r="19" spans="1:23" x14ac:dyDescent="0.35">
      <c r="A19">
        <v>18</v>
      </c>
      <c r="B19" t="s">
        <v>27</v>
      </c>
      <c r="C19">
        <v>2021</v>
      </c>
      <c r="D19" t="s">
        <v>28</v>
      </c>
      <c r="E19" t="s">
        <v>29</v>
      </c>
      <c r="F19" t="s">
        <v>82</v>
      </c>
      <c r="G19" t="s">
        <v>37</v>
      </c>
      <c r="H19" t="s">
        <v>31</v>
      </c>
      <c r="I19" t="s">
        <v>38</v>
      </c>
      <c r="J19" t="s">
        <v>86</v>
      </c>
      <c r="K19" t="s">
        <v>88</v>
      </c>
      <c r="L19">
        <v>1000</v>
      </c>
      <c r="M19">
        <v>1</v>
      </c>
      <c r="N19" t="s">
        <v>89</v>
      </c>
      <c r="O19" s="2">
        <f>121.02432*1000</f>
        <v>121024.32000000001</v>
      </c>
      <c r="P19" s="2">
        <v>31</v>
      </c>
      <c r="Q19" s="2">
        <v>66</v>
      </c>
      <c r="R19" s="2">
        <f>P19*(Q19/M19)</f>
        <v>2046</v>
      </c>
      <c r="S19" s="2">
        <v>88.246872226187222</v>
      </c>
      <c r="T19" s="2">
        <f t="shared" si="0"/>
        <v>180553.10057477906</v>
      </c>
      <c r="U19" s="2">
        <v>1.2</v>
      </c>
      <c r="V19" s="2">
        <f>O19/P19*M19</f>
        <v>3904.0103225806456</v>
      </c>
    </row>
    <row r="20" spans="1:23" x14ac:dyDescent="0.35">
      <c r="A20">
        <v>19</v>
      </c>
      <c r="B20" t="s">
        <v>27</v>
      </c>
      <c r="C20">
        <v>2021</v>
      </c>
      <c r="D20" t="s">
        <v>28</v>
      </c>
      <c r="E20" t="s">
        <v>29</v>
      </c>
      <c r="F20" t="s">
        <v>82</v>
      </c>
      <c r="G20" t="s">
        <v>37</v>
      </c>
      <c r="H20" t="s">
        <v>31</v>
      </c>
      <c r="I20" t="s">
        <v>35</v>
      </c>
      <c r="J20" t="s">
        <v>86</v>
      </c>
      <c r="K20" t="s">
        <v>88</v>
      </c>
      <c r="L20">
        <v>1000</v>
      </c>
      <c r="M20">
        <v>1</v>
      </c>
      <c r="N20" t="s">
        <v>89</v>
      </c>
      <c r="O20" s="2">
        <v>36064.639999999985</v>
      </c>
      <c r="P20" s="2">
        <v>25</v>
      </c>
      <c r="Q20" s="2">
        <v>120</v>
      </c>
      <c r="R20" s="2">
        <f>P20*(Q20/M20)</f>
        <v>3000</v>
      </c>
      <c r="S20" s="2">
        <v>88.246872226187222</v>
      </c>
      <c r="T20" s="2">
        <f t="shared" si="0"/>
        <v>264740.61667856167</v>
      </c>
      <c r="U20" s="2">
        <v>6</v>
      </c>
      <c r="V20" s="2">
        <f>O20/P20*M20</f>
        <v>1442.5855999999994</v>
      </c>
    </row>
    <row r="21" spans="1:23" x14ac:dyDescent="0.35">
      <c r="A21">
        <v>20</v>
      </c>
      <c r="B21" t="s">
        <v>27</v>
      </c>
      <c r="C21">
        <v>2021</v>
      </c>
      <c r="D21" t="s">
        <v>28</v>
      </c>
      <c r="E21" t="s">
        <v>29</v>
      </c>
      <c r="F21" t="s">
        <v>82</v>
      </c>
      <c r="G21" t="s">
        <v>37</v>
      </c>
      <c r="H21" t="s">
        <v>31</v>
      </c>
      <c r="I21" t="s">
        <v>39</v>
      </c>
      <c r="J21" t="s">
        <v>86</v>
      </c>
      <c r="K21" t="s">
        <v>88</v>
      </c>
      <c r="L21">
        <v>1000</v>
      </c>
      <c r="M21">
        <v>1</v>
      </c>
      <c r="N21" t="s">
        <v>89</v>
      </c>
      <c r="O21" s="2">
        <v>48983.040000000001</v>
      </c>
      <c r="P21" s="2">
        <v>15</v>
      </c>
      <c r="Q21" s="2">
        <v>132</v>
      </c>
      <c r="R21" s="2">
        <f>P21*(Q21/M21)</f>
        <v>1980</v>
      </c>
      <c r="S21" s="2">
        <v>88.246872226187222</v>
      </c>
      <c r="T21" s="2">
        <f t="shared" si="0"/>
        <v>174728.8070078507</v>
      </c>
      <c r="U21" s="2">
        <v>2.2999999999999998</v>
      </c>
      <c r="V21" s="2">
        <f>O21/P21*M21</f>
        <v>3265.5360000000001</v>
      </c>
    </row>
    <row r="22" spans="1:23" x14ac:dyDescent="0.35">
      <c r="A22">
        <v>21</v>
      </c>
      <c r="B22" t="s">
        <v>27</v>
      </c>
      <c r="C22">
        <v>2021</v>
      </c>
      <c r="D22" t="s">
        <v>28</v>
      </c>
      <c r="E22" t="s">
        <v>29</v>
      </c>
      <c r="F22" t="s">
        <v>82</v>
      </c>
      <c r="G22" t="s">
        <v>37</v>
      </c>
      <c r="H22" t="s">
        <v>31</v>
      </c>
      <c r="I22" s="4" t="s">
        <v>46</v>
      </c>
      <c r="J22" t="s">
        <v>86</v>
      </c>
      <c r="K22" t="s">
        <v>88</v>
      </c>
      <c r="L22">
        <v>1000</v>
      </c>
      <c r="M22">
        <v>1</v>
      </c>
      <c r="N22" t="s">
        <v>89</v>
      </c>
      <c r="O22" s="2">
        <v>991050.71999999986</v>
      </c>
      <c r="P22" s="2">
        <v>66.499999999999986</v>
      </c>
      <c r="Q22" s="2">
        <v>0</v>
      </c>
      <c r="R22" s="2">
        <f>P22*(Q22/M22)</f>
        <v>0</v>
      </c>
      <c r="S22" s="2">
        <v>88.246872226187222</v>
      </c>
      <c r="T22" s="2">
        <f t="shared" si="0"/>
        <v>0</v>
      </c>
      <c r="U22" s="2">
        <v>0</v>
      </c>
      <c r="V22" s="2">
        <f>O22/P22*M22</f>
        <v>14903.018345864662</v>
      </c>
    </row>
    <row r="23" spans="1:23" x14ac:dyDescent="0.35">
      <c r="A23">
        <v>22</v>
      </c>
      <c r="B23" t="s">
        <v>27</v>
      </c>
      <c r="C23">
        <v>2021</v>
      </c>
      <c r="D23" t="s">
        <v>28</v>
      </c>
      <c r="E23" t="s">
        <v>29</v>
      </c>
      <c r="F23" t="s">
        <v>82</v>
      </c>
      <c r="G23" t="s">
        <v>37</v>
      </c>
      <c r="H23" t="s">
        <v>31</v>
      </c>
      <c r="I23" s="4" t="s">
        <v>50</v>
      </c>
      <c r="J23" t="s">
        <v>86</v>
      </c>
      <c r="K23" t="s">
        <v>88</v>
      </c>
      <c r="L23">
        <v>1000</v>
      </c>
      <c r="M23">
        <v>1</v>
      </c>
      <c r="N23" t="s">
        <v>89</v>
      </c>
      <c r="O23" s="2">
        <v>170690.8</v>
      </c>
      <c r="P23" s="2">
        <v>46.400000000000006</v>
      </c>
      <c r="Q23" s="2">
        <v>0</v>
      </c>
      <c r="R23" s="2">
        <f>P23*(Q23/M23)</f>
        <v>0</v>
      </c>
      <c r="S23" s="2">
        <v>88.246872226187222</v>
      </c>
      <c r="T23" s="2">
        <f t="shared" si="0"/>
        <v>0</v>
      </c>
      <c r="U23" s="2">
        <v>0</v>
      </c>
      <c r="V23" s="2">
        <f>O23/P23*M23</f>
        <v>3678.6810344827577</v>
      </c>
    </row>
    <row r="24" spans="1:23" x14ac:dyDescent="0.35">
      <c r="A24">
        <v>23</v>
      </c>
      <c r="B24" t="s">
        <v>27</v>
      </c>
      <c r="C24">
        <v>2021</v>
      </c>
      <c r="D24" t="s">
        <v>28</v>
      </c>
      <c r="E24" t="s">
        <v>29</v>
      </c>
      <c r="F24" t="s">
        <v>82</v>
      </c>
      <c r="G24" t="s">
        <v>37</v>
      </c>
      <c r="H24" t="s">
        <v>31</v>
      </c>
      <c r="I24" s="4" t="s">
        <v>44</v>
      </c>
      <c r="J24" t="s">
        <v>86</v>
      </c>
      <c r="K24" t="s">
        <v>88</v>
      </c>
      <c r="L24">
        <v>1000</v>
      </c>
      <c r="M24">
        <v>1</v>
      </c>
      <c r="N24" t="s">
        <v>89</v>
      </c>
      <c r="O24" s="2">
        <v>41569.919999999998</v>
      </c>
      <c r="P24" s="2">
        <v>11.4</v>
      </c>
      <c r="Q24" s="2">
        <v>0</v>
      </c>
      <c r="R24" s="2">
        <f>P24*(Q24/M24)</f>
        <v>0</v>
      </c>
      <c r="S24" s="2">
        <v>88.246872226187222</v>
      </c>
      <c r="T24" s="2">
        <f t="shared" si="0"/>
        <v>0</v>
      </c>
      <c r="U24" s="2">
        <v>0</v>
      </c>
      <c r="V24" s="2">
        <f>O24/P24*M24</f>
        <v>3646.4842105263156</v>
      </c>
    </row>
    <row r="25" spans="1:23" x14ac:dyDescent="0.35">
      <c r="A25">
        <v>24</v>
      </c>
      <c r="B25" t="s">
        <v>27</v>
      </c>
      <c r="C25">
        <v>2021</v>
      </c>
      <c r="D25" t="s">
        <v>28</v>
      </c>
      <c r="E25" t="s">
        <v>29</v>
      </c>
      <c r="F25" t="s">
        <v>82</v>
      </c>
      <c r="G25" t="s">
        <v>37</v>
      </c>
      <c r="H25" t="s">
        <v>31</v>
      </c>
      <c r="I25" s="4" t="s">
        <v>45</v>
      </c>
      <c r="J25" t="s">
        <v>86</v>
      </c>
      <c r="K25" t="s">
        <v>88</v>
      </c>
      <c r="L25">
        <v>1000</v>
      </c>
      <c r="M25">
        <v>1</v>
      </c>
      <c r="N25" t="s">
        <v>89</v>
      </c>
      <c r="O25" s="2">
        <v>55423.6</v>
      </c>
      <c r="P25" s="2">
        <v>17.600000000000001</v>
      </c>
      <c r="Q25" s="2">
        <v>0</v>
      </c>
      <c r="R25" s="2">
        <f>P25*(Q25/M25)</f>
        <v>0</v>
      </c>
      <c r="S25" s="2">
        <v>88.246872226187222</v>
      </c>
      <c r="T25" s="2">
        <f t="shared" si="0"/>
        <v>0</v>
      </c>
      <c r="U25" s="2">
        <v>0</v>
      </c>
      <c r="V25" s="2">
        <f>O25/P25*M25</f>
        <v>3149.0681818181815</v>
      </c>
    </row>
    <row r="26" spans="1:23" x14ac:dyDescent="0.35">
      <c r="A26">
        <v>25</v>
      </c>
      <c r="B26" t="s">
        <v>27</v>
      </c>
      <c r="C26">
        <v>2021</v>
      </c>
      <c r="D26" t="s">
        <v>28</v>
      </c>
      <c r="E26" t="s">
        <v>29</v>
      </c>
      <c r="F26" t="s">
        <v>82</v>
      </c>
      <c r="G26" t="s">
        <v>37</v>
      </c>
      <c r="H26" t="s">
        <v>31</v>
      </c>
      <c r="I26" s="4" t="s">
        <v>51</v>
      </c>
      <c r="J26" t="s">
        <v>86</v>
      </c>
      <c r="K26" t="s">
        <v>88</v>
      </c>
      <c r="L26">
        <v>1000</v>
      </c>
      <c r="M26">
        <v>1</v>
      </c>
      <c r="N26" t="s">
        <v>89</v>
      </c>
      <c r="O26" s="5">
        <v>120631.84000000001</v>
      </c>
      <c r="P26" s="2">
        <v>32.1</v>
      </c>
      <c r="Q26" s="2">
        <v>0</v>
      </c>
      <c r="R26" s="2">
        <f>P26*(Q26/M26)</f>
        <v>0</v>
      </c>
      <c r="S26" s="2">
        <v>88.246872226187222</v>
      </c>
      <c r="T26" s="2">
        <f t="shared" si="0"/>
        <v>0</v>
      </c>
      <c r="U26" s="2">
        <v>0</v>
      </c>
      <c r="V26" s="2">
        <f>O26/P26*M26</f>
        <v>3758.0012461059191</v>
      </c>
    </row>
    <row r="27" spans="1:23" x14ac:dyDescent="0.35">
      <c r="A27">
        <v>26</v>
      </c>
      <c r="B27" t="s">
        <v>27</v>
      </c>
      <c r="C27">
        <v>2021</v>
      </c>
      <c r="D27" t="s">
        <v>28</v>
      </c>
      <c r="E27" t="s">
        <v>29</v>
      </c>
      <c r="F27" t="s">
        <v>82</v>
      </c>
      <c r="G27" t="s">
        <v>37</v>
      </c>
      <c r="H27" t="s">
        <v>31</v>
      </c>
      <c r="I27" s="4" t="s">
        <v>47</v>
      </c>
      <c r="J27" t="s">
        <v>86</v>
      </c>
      <c r="K27" t="s">
        <v>88</v>
      </c>
      <c r="L27">
        <v>1000</v>
      </c>
      <c r="M27">
        <v>1</v>
      </c>
      <c r="N27" t="s">
        <v>89</v>
      </c>
      <c r="O27" s="2">
        <v>44919.359999999993</v>
      </c>
      <c r="P27" s="2">
        <v>15.600000000000001</v>
      </c>
      <c r="Q27" s="2">
        <v>0</v>
      </c>
      <c r="R27" s="2">
        <f>P27*(Q27/M27)</f>
        <v>0</v>
      </c>
      <c r="S27" s="2">
        <v>88.246872226187222</v>
      </c>
      <c r="T27" s="2">
        <f t="shared" si="0"/>
        <v>0</v>
      </c>
      <c r="U27" s="2">
        <v>0</v>
      </c>
      <c r="V27" s="2">
        <f>O27/P27*M27</f>
        <v>2879.4461538461533</v>
      </c>
    </row>
    <row r="28" spans="1:23" x14ac:dyDescent="0.35">
      <c r="A28">
        <v>27</v>
      </c>
      <c r="B28" t="s">
        <v>27</v>
      </c>
      <c r="C28">
        <v>2021</v>
      </c>
      <c r="D28" t="s">
        <v>28</v>
      </c>
      <c r="E28" t="s">
        <v>29</v>
      </c>
      <c r="F28" t="s">
        <v>82</v>
      </c>
      <c r="G28" t="s">
        <v>37</v>
      </c>
      <c r="H28" t="s">
        <v>31</v>
      </c>
      <c r="I28" s="4" t="s">
        <v>49</v>
      </c>
      <c r="J28" t="s">
        <v>86</v>
      </c>
      <c r="K28" t="s">
        <v>88</v>
      </c>
      <c r="L28">
        <v>1000</v>
      </c>
      <c r="M28">
        <v>1</v>
      </c>
      <c r="N28" t="s">
        <v>89</v>
      </c>
      <c r="O28" s="2">
        <v>45979.999999999993</v>
      </c>
      <c r="P28" s="6">
        <v>14.899999999999977</v>
      </c>
      <c r="Q28" s="2">
        <v>0</v>
      </c>
      <c r="R28" s="2">
        <f>P28*(Q28/M28)</f>
        <v>0</v>
      </c>
      <c r="S28" s="2">
        <v>88.246872226187222</v>
      </c>
      <c r="T28" s="2">
        <f t="shared" si="0"/>
        <v>0</v>
      </c>
      <c r="U28" s="2">
        <v>0</v>
      </c>
      <c r="V28" s="2">
        <f>O28/P28*M28</f>
        <v>3085.9060402684604</v>
      </c>
    </row>
    <row r="29" spans="1:23" x14ac:dyDescent="0.35">
      <c r="A29">
        <v>28</v>
      </c>
      <c r="B29" t="s">
        <v>27</v>
      </c>
      <c r="C29">
        <v>2021</v>
      </c>
      <c r="D29" t="s">
        <v>28</v>
      </c>
      <c r="E29" t="s">
        <v>29</v>
      </c>
      <c r="F29" t="s">
        <v>82</v>
      </c>
      <c r="G29" t="s">
        <v>30</v>
      </c>
      <c r="H29" t="s">
        <v>52</v>
      </c>
      <c r="I29" s="4" t="s">
        <v>85</v>
      </c>
      <c r="J29" t="s">
        <v>87</v>
      </c>
      <c r="K29" t="s">
        <v>88</v>
      </c>
      <c r="L29">
        <v>1000</v>
      </c>
      <c r="M29">
        <v>1000</v>
      </c>
      <c r="N29" t="s">
        <v>89</v>
      </c>
      <c r="O29" s="2">
        <v>502451.29000000004</v>
      </c>
      <c r="P29" s="6">
        <v>48578710</v>
      </c>
      <c r="Q29" s="2">
        <v>6.6</v>
      </c>
      <c r="R29" s="2">
        <f>P29*(Q29/M29)</f>
        <v>320619.48599999998</v>
      </c>
      <c r="S29" s="2">
        <v>50.174501370037994</v>
      </c>
      <c r="T29" s="2">
        <f t="shared" si="0"/>
        <v>16086922.839567875</v>
      </c>
      <c r="U29" s="2">
        <v>32.016880361811538</v>
      </c>
      <c r="V29" s="2">
        <f>O29/P29*M29</f>
        <v>10.343034839747702</v>
      </c>
      <c r="W29">
        <v>3090000</v>
      </c>
    </row>
    <row r="30" spans="1:23" x14ac:dyDescent="0.35">
      <c r="A30">
        <v>29</v>
      </c>
      <c r="B30" t="s">
        <v>27</v>
      </c>
      <c r="C30">
        <v>2021</v>
      </c>
      <c r="D30" t="s">
        <v>28</v>
      </c>
      <c r="E30" t="s">
        <v>29</v>
      </c>
      <c r="F30" t="s">
        <v>82</v>
      </c>
      <c r="G30" t="s">
        <v>30</v>
      </c>
      <c r="H30" t="s">
        <v>52</v>
      </c>
      <c r="I30" s="4" t="s">
        <v>53</v>
      </c>
      <c r="J30" t="s">
        <v>87</v>
      </c>
      <c r="K30" t="s">
        <v>88</v>
      </c>
      <c r="L30">
        <v>1000</v>
      </c>
      <c r="M30">
        <v>1000</v>
      </c>
      <c r="N30" t="s">
        <v>89</v>
      </c>
      <c r="O30" s="2">
        <v>373588.20000000007</v>
      </c>
      <c r="P30" s="2">
        <v>37258497</v>
      </c>
      <c r="Q30" s="2">
        <v>5.2155082906323358</v>
      </c>
      <c r="R30" s="2">
        <f>P30*(Q30/M30)</f>
        <v>194322</v>
      </c>
      <c r="S30" s="2">
        <v>50.174501370037994</v>
      </c>
      <c r="T30" s="2">
        <f t="shared" si="0"/>
        <v>9750009.4552285224</v>
      </c>
      <c r="U30" s="2">
        <v>26.098280018556583</v>
      </c>
      <c r="V30" s="2">
        <f>O30/P30*M30</f>
        <v>10.026926206926706</v>
      </c>
    </row>
    <row r="31" spans="1:23" x14ac:dyDescent="0.35">
      <c r="A31">
        <v>30</v>
      </c>
      <c r="B31" t="s">
        <v>27</v>
      </c>
      <c r="C31">
        <v>2021</v>
      </c>
      <c r="D31" t="s">
        <v>28</v>
      </c>
      <c r="E31" t="s">
        <v>29</v>
      </c>
      <c r="F31" t="s">
        <v>82</v>
      </c>
      <c r="G31" t="s">
        <v>30</v>
      </c>
      <c r="H31" t="s">
        <v>52</v>
      </c>
      <c r="I31" s="4" t="s">
        <v>54</v>
      </c>
      <c r="J31" t="s">
        <v>87</v>
      </c>
      <c r="K31" t="s">
        <v>88</v>
      </c>
      <c r="L31">
        <v>1000</v>
      </c>
      <c r="M31">
        <v>1000</v>
      </c>
      <c r="N31" t="s">
        <v>89</v>
      </c>
      <c r="O31" s="2">
        <v>128863.09000000001</v>
      </c>
      <c r="P31" s="2">
        <v>11320213</v>
      </c>
      <c r="Q31" s="2">
        <v>11.385890883855279</v>
      </c>
      <c r="R31" s="2">
        <f>P31*(Q31/M31)</f>
        <v>128890.71</v>
      </c>
      <c r="S31" s="2">
        <v>50.174501370037994</v>
      </c>
      <c r="T31" s="2">
        <f t="shared" si="0"/>
        <v>6467027.1054801699</v>
      </c>
      <c r="U31" s="2">
        <v>26.098280018556583</v>
      </c>
      <c r="V31" s="2">
        <f>O31/P31*M31</f>
        <v>11.383451000436123</v>
      </c>
    </row>
    <row r="32" spans="1:23" x14ac:dyDescent="0.35">
      <c r="A32">
        <v>31</v>
      </c>
      <c r="B32" t="s">
        <v>27</v>
      </c>
      <c r="C32">
        <v>2021</v>
      </c>
      <c r="D32" t="s">
        <v>28</v>
      </c>
      <c r="E32" t="s">
        <v>29</v>
      </c>
      <c r="F32" t="s">
        <v>82</v>
      </c>
      <c r="G32" t="s">
        <v>37</v>
      </c>
      <c r="H32" t="s">
        <v>52</v>
      </c>
      <c r="I32" s="4" t="s">
        <v>85</v>
      </c>
      <c r="J32" t="s">
        <v>87</v>
      </c>
      <c r="K32" t="s">
        <v>88</v>
      </c>
      <c r="L32">
        <v>1000</v>
      </c>
      <c r="M32">
        <v>1000</v>
      </c>
      <c r="N32" t="s">
        <v>89</v>
      </c>
      <c r="O32" s="8">
        <v>367322.53</v>
      </c>
      <c r="P32" s="2">
        <v>33994679</v>
      </c>
      <c r="Q32" s="2">
        <v>0.56179740399973888</v>
      </c>
      <c r="R32" s="2">
        <f>P32*(Q32/M32)</f>
        <v>19098.122412004439</v>
      </c>
      <c r="S32" s="2">
        <v>88.246872226187222</v>
      </c>
      <c r="T32" s="2">
        <f t="shared" si="0"/>
        <v>1685349.5682522382</v>
      </c>
      <c r="U32" s="2">
        <v>0</v>
      </c>
      <c r="V32" s="2">
        <f>O32/P32*M32</f>
        <v>10.805294852173779</v>
      </c>
      <c r="W32">
        <v>2500000</v>
      </c>
    </row>
    <row r="33" spans="1:22" x14ac:dyDescent="0.35">
      <c r="A33">
        <v>32</v>
      </c>
      <c r="B33" t="s">
        <v>27</v>
      </c>
      <c r="C33">
        <v>2021</v>
      </c>
      <c r="D33" t="s">
        <v>28</v>
      </c>
      <c r="E33" t="s">
        <v>29</v>
      </c>
      <c r="F33" t="s">
        <v>82</v>
      </c>
      <c r="G33" t="s">
        <v>37</v>
      </c>
      <c r="H33" t="s">
        <v>52</v>
      </c>
      <c r="I33" s="4" t="s">
        <v>53</v>
      </c>
      <c r="J33" t="s">
        <v>87</v>
      </c>
      <c r="K33" t="s">
        <v>88</v>
      </c>
      <c r="L33">
        <v>1000</v>
      </c>
      <c r="M33">
        <v>1000</v>
      </c>
      <c r="N33" t="s">
        <v>89</v>
      </c>
      <c r="O33" s="2">
        <v>203929.47999999995</v>
      </c>
      <c r="P33" s="2">
        <v>19720871</v>
      </c>
      <c r="Q33" s="2">
        <v>9.0106010023593794E-2</v>
      </c>
      <c r="R33" s="2">
        <f>P33*(Q33/M33)</f>
        <v>1776.9690000000001</v>
      </c>
      <c r="S33" s="2">
        <v>88.246872226187222</v>
      </c>
      <c r="T33" s="2">
        <f t="shared" si="0"/>
        <v>156811.95629289569</v>
      </c>
      <c r="U33" s="2">
        <v>0</v>
      </c>
      <c r="V33" s="2">
        <f>O33/P33*M33</f>
        <v>10.34079478538245</v>
      </c>
    </row>
    <row r="34" spans="1:22" x14ac:dyDescent="0.35">
      <c r="A34">
        <v>33</v>
      </c>
      <c r="B34" t="s">
        <v>27</v>
      </c>
      <c r="C34">
        <v>2021</v>
      </c>
      <c r="D34" t="s">
        <v>28</v>
      </c>
      <c r="E34" t="s">
        <v>29</v>
      </c>
      <c r="F34" t="s">
        <v>82</v>
      </c>
      <c r="G34" t="s">
        <v>37</v>
      </c>
      <c r="H34" t="s">
        <v>52</v>
      </c>
      <c r="I34" s="4" t="s">
        <v>54</v>
      </c>
      <c r="J34" t="s">
        <v>87</v>
      </c>
      <c r="K34" t="s">
        <v>88</v>
      </c>
      <c r="L34">
        <v>1000</v>
      </c>
      <c r="M34">
        <v>1000</v>
      </c>
      <c r="N34" t="s">
        <v>89</v>
      </c>
      <c r="O34" s="2">
        <v>147726.88000000003</v>
      </c>
      <c r="P34" s="2">
        <v>12985126</v>
      </c>
      <c r="Q34" s="2">
        <v>1.4234013054628813</v>
      </c>
      <c r="R34" s="2">
        <f>P34*(Q34/M34)</f>
        <v>18483.045300000002</v>
      </c>
      <c r="S34" s="2">
        <v>88.246872226187222</v>
      </c>
      <c r="T34" s="2">
        <f t="shared" si="0"/>
        <v>1631070.9369399303</v>
      </c>
      <c r="U34" s="2">
        <v>0</v>
      </c>
      <c r="V34" s="2">
        <f>O34/P34*M34</f>
        <v>11.376622760533863</v>
      </c>
    </row>
    <row r="35" spans="1:22" x14ac:dyDescent="0.35">
      <c r="A35">
        <v>34</v>
      </c>
      <c r="B35" t="s">
        <v>27</v>
      </c>
      <c r="C35">
        <v>2021</v>
      </c>
      <c r="D35" t="s">
        <v>28</v>
      </c>
      <c r="E35" t="s">
        <v>29</v>
      </c>
      <c r="F35" t="s">
        <v>82</v>
      </c>
      <c r="G35" t="s">
        <v>37</v>
      </c>
      <c r="H35" t="s">
        <v>52</v>
      </c>
      <c r="I35" s="4" t="s">
        <v>55</v>
      </c>
      <c r="J35" t="s">
        <v>87</v>
      </c>
      <c r="K35" t="s">
        <v>88</v>
      </c>
      <c r="L35">
        <v>1000</v>
      </c>
      <c r="M35">
        <v>1000</v>
      </c>
      <c r="N35" t="s">
        <v>89</v>
      </c>
      <c r="O35" s="2">
        <v>15666.17</v>
      </c>
      <c r="P35" s="2">
        <v>1288682</v>
      </c>
      <c r="Q35" s="2">
        <v>0</v>
      </c>
      <c r="R35" s="2">
        <f>P35*(Q35/M35)</f>
        <v>0</v>
      </c>
      <c r="S35" s="2">
        <v>88.246872226187222</v>
      </c>
      <c r="T35" s="2">
        <f t="shared" si="0"/>
        <v>0</v>
      </c>
      <c r="U35" s="2">
        <v>0</v>
      </c>
      <c r="V35" s="2">
        <f>O35/P35*M35</f>
        <v>12.156738435083287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0D32-7C87-4425-9FAB-41C70E5B0FEE}">
  <dimension ref="A1:W100"/>
  <sheetViews>
    <sheetView workbookViewId="0"/>
  </sheetViews>
  <sheetFormatPr defaultRowHeight="14.5" x14ac:dyDescent="0.35"/>
  <cols>
    <col min="1" max="1" width="2.81640625" bestFit="1" customWidth="1"/>
    <col min="2" max="2" width="7.1796875" bestFit="1" customWidth="1"/>
    <col min="3" max="3" width="18.90625" bestFit="1" customWidth="1"/>
    <col min="4" max="4" width="19" bestFit="1" customWidth="1"/>
    <col min="5" max="5" width="19.1796875" bestFit="1" customWidth="1"/>
    <col min="6" max="6" width="11.26953125" bestFit="1" customWidth="1"/>
    <col min="7" max="7" width="8" bestFit="1" customWidth="1"/>
    <col min="8" max="8" width="7.90625" bestFit="1" customWidth="1"/>
    <col min="9" max="9" width="18.81640625" bestFit="1" customWidth="1"/>
    <col min="10" max="10" width="15.1796875" bestFit="1" customWidth="1"/>
    <col min="11" max="11" width="10.90625" bestFit="1" customWidth="1"/>
    <col min="12" max="12" width="13.1796875" bestFit="1" customWidth="1"/>
    <col min="13" max="13" width="18.81640625" bestFit="1" customWidth="1"/>
    <col min="14" max="14" width="13.54296875" bestFit="1" customWidth="1"/>
    <col min="15" max="15" width="13.54296875" customWidth="1"/>
    <col min="16" max="16" width="14.1796875" bestFit="1" customWidth="1"/>
    <col min="17" max="17" width="23.26953125" bestFit="1" customWidth="1"/>
    <col min="18" max="18" width="20.81640625" bestFit="1" customWidth="1"/>
    <col min="19" max="19" width="23" bestFit="1" customWidth="1"/>
    <col min="20" max="20" width="12.36328125" bestFit="1" customWidth="1"/>
    <col min="21" max="21" width="15.1796875" bestFit="1" customWidth="1"/>
    <col min="22" max="22" width="30.453125" bestFit="1" customWidth="1"/>
    <col min="23" max="23" width="10.6328125" bestFit="1" customWidth="1"/>
  </cols>
  <sheetData>
    <row r="1" spans="1:23" x14ac:dyDescent="0.35">
      <c r="A1" t="s">
        <v>0</v>
      </c>
      <c r="B1" t="s">
        <v>1</v>
      </c>
      <c r="C1" t="s">
        <v>57</v>
      </c>
      <c r="D1" s="9" t="s">
        <v>58</v>
      </c>
      <c r="E1" t="s">
        <v>4</v>
      </c>
      <c r="F1" t="s">
        <v>13</v>
      </c>
      <c r="G1" t="s">
        <v>10</v>
      </c>
      <c r="H1" t="s">
        <v>5</v>
      </c>
      <c r="I1" t="s">
        <v>6</v>
      </c>
      <c r="J1" t="s">
        <v>56</v>
      </c>
      <c r="K1" t="s">
        <v>59</v>
      </c>
      <c r="L1" t="s">
        <v>60</v>
      </c>
      <c r="M1" t="s">
        <v>64</v>
      </c>
      <c r="N1" t="s">
        <v>66</v>
      </c>
      <c r="O1" t="s">
        <v>90</v>
      </c>
      <c r="P1" t="s">
        <v>17</v>
      </c>
      <c r="Q1" t="s">
        <v>18</v>
      </c>
      <c r="R1" t="s">
        <v>61</v>
      </c>
      <c r="S1" t="s">
        <v>62</v>
      </c>
      <c r="T1" t="s">
        <v>65</v>
      </c>
      <c r="U1" t="s">
        <v>63</v>
      </c>
      <c r="V1" t="s">
        <v>93</v>
      </c>
      <c r="W1" s="1" t="s">
        <v>67</v>
      </c>
    </row>
    <row r="2" spans="1:23" x14ac:dyDescent="0.35">
      <c r="A2">
        <v>1</v>
      </c>
      <c r="B2" t="s">
        <v>27</v>
      </c>
      <c r="C2" s="7">
        <v>44287</v>
      </c>
      <c r="D2" t="s">
        <v>68</v>
      </c>
      <c r="E2" t="s">
        <v>84</v>
      </c>
      <c r="F2" t="s">
        <v>89</v>
      </c>
      <c r="G2" t="s">
        <v>88</v>
      </c>
      <c r="H2" t="s">
        <v>82</v>
      </c>
      <c r="I2" t="s">
        <v>77</v>
      </c>
      <c r="J2" t="s">
        <v>40</v>
      </c>
      <c r="K2" t="s">
        <v>85</v>
      </c>
      <c r="L2">
        <v>-1.4898801060113835</v>
      </c>
      <c r="M2">
        <v>0.40217393335771978</v>
      </c>
      <c r="N2">
        <v>0</v>
      </c>
      <c r="O2" t="s">
        <v>91</v>
      </c>
      <c r="P2">
        <v>63418.875</v>
      </c>
      <c r="Q2">
        <v>56.817892874952399</v>
      </c>
      <c r="R2">
        <v>47.712280474563698</v>
      </c>
      <c r="S2">
        <v>0.83974040676888895</v>
      </c>
      <c r="T2">
        <v>5.1021133200391897E-3</v>
      </c>
      <c r="U2" t="s">
        <v>80</v>
      </c>
      <c r="V2">
        <v>316.88713220227902</v>
      </c>
    </row>
    <row r="3" spans="1:23" x14ac:dyDescent="0.35">
      <c r="A3">
        <v>2</v>
      </c>
      <c r="B3" t="s">
        <v>27</v>
      </c>
      <c r="C3" s="7">
        <v>44287</v>
      </c>
      <c r="D3" t="s">
        <v>68</v>
      </c>
      <c r="E3" t="s">
        <v>84</v>
      </c>
      <c r="F3" t="s">
        <v>89</v>
      </c>
      <c r="G3" t="s">
        <v>88</v>
      </c>
      <c r="H3" t="s">
        <v>82</v>
      </c>
      <c r="I3" t="s">
        <v>77</v>
      </c>
      <c r="J3" t="s">
        <v>40</v>
      </c>
      <c r="K3" t="s">
        <v>78</v>
      </c>
      <c r="L3">
        <v>-1.588455478712955</v>
      </c>
      <c r="M3">
        <v>6.174971280180426E-2</v>
      </c>
      <c r="N3">
        <v>0</v>
      </c>
      <c r="O3" t="s">
        <v>91</v>
      </c>
      <c r="P3">
        <v>3761.625</v>
      </c>
      <c r="Q3">
        <v>78.232086132987703</v>
      </c>
      <c r="R3">
        <v>29.337032299870401</v>
      </c>
      <c r="S3">
        <v>0.375</v>
      </c>
      <c r="T3">
        <v>4.5572700579658001E-3</v>
      </c>
      <c r="U3" t="s">
        <v>80</v>
      </c>
      <c r="V3">
        <v>42.596153846153797</v>
      </c>
    </row>
    <row r="4" spans="1:23" x14ac:dyDescent="0.35">
      <c r="A4">
        <v>3</v>
      </c>
      <c r="B4" t="s">
        <v>27</v>
      </c>
      <c r="C4" s="7">
        <v>44287</v>
      </c>
      <c r="D4" t="s">
        <v>68</v>
      </c>
      <c r="E4" t="s">
        <v>84</v>
      </c>
      <c r="F4" t="s">
        <v>89</v>
      </c>
      <c r="G4" t="s">
        <v>88</v>
      </c>
      <c r="H4" t="s">
        <v>82</v>
      </c>
      <c r="I4" t="s">
        <v>77</v>
      </c>
      <c r="J4" t="s">
        <v>40</v>
      </c>
      <c r="K4" t="s">
        <v>42</v>
      </c>
      <c r="L4">
        <v>-1.7833138471932026</v>
      </c>
      <c r="M4">
        <v>0.11296397425730945</v>
      </c>
      <c r="N4">
        <v>0</v>
      </c>
      <c r="O4" t="s">
        <v>91</v>
      </c>
      <c r="P4">
        <v>6928</v>
      </c>
      <c r="Q4">
        <v>59.9537572170901</v>
      </c>
      <c r="R4">
        <v>29.976878608545</v>
      </c>
      <c r="S4">
        <v>0.5</v>
      </c>
      <c r="T4">
        <v>1.81937680022555E-2</v>
      </c>
      <c r="U4" t="s">
        <v>80</v>
      </c>
      <c r="V4">
        <v>18.884615384615401</v>
      </c>
    </row>
    <row r="5" spans="1:23" x14ac:dyDescent="0.35">
      <c r="A5">
        <v>4</v>
      </c>
      <c r="B5" t="s">
        <v>27</v>
      </c>
      <c r="C5" s="7">
        <v>44287</v>
      </c>
      <c r="D5" t="s">
        <v>68</v>
      </c>
      <c r="E5" t="s">
        <v>84</v>
      </c>
      <c r="F5" t="s">
        <v>89</v>
      </c>
      <c r="G5" t="s">
        <v>88</v>
      </c>
      <c r="H5" t="s">
        <v>82</v>
      </c>
      <c r="I5" t="s">
        <v>77</v>
      </c>
      <c r="J5" t="s">
        <v>40</v>
      </c>
      <c r="K5" t="s">
        <v>43</v>
      </c>
      <c r="L5">
        <v>-1.5279793115861926</v>
      </c>
      <c r="M5">
        <v>0.49393680518227512</v>
      </c>
      <c r="N5">
        <v>0</v>
      </c>
      <c r="O5" t="s">
        <v>91</v>
      </c>
      <c r="P5">
        <v>50342</v>
      </c>
      <c r="Q5">
        <v>54.887694628739403</v>
      </c>
      <c r="R5">
        <v>57.028736130603498</v>
      </c>
      <c r="S5">
        <v>1.0390076777016399</v>
      </c>
      <c r="T5">
        <v>3.76568466402927E-3</v>
      </c>
      <c r="U5" t="s">
        <v>80</v>
      </c>
      <c r="V5">
        <v>68.480769230769198</v>
      </c>
    </row>
    <row r="6" spans="1:23" x14ac:dyDescent="0.35">
      <c r="A6">
        <v>5</v>
      </c>
      <c r="B6" t="s">
        <v>27</v>
      </c>
      <c r="C6" s="7">
        <v>44287</v>
      </c>
      <c r="D6" t="s">
        <v>68</v>
      </c>
      <c r="E6" t="s">
        <v>84</v>
      </c>
      <c r="F6" t="s">
        <v>89</v>
      </c>
      <c r="G6" t="s">
        <v>88</v>
      </c>
      <c r="H6" t="s">
        <v>82</v>
      </c>
      <c r="I6" t="s">
        <v>76</v>
      </c>
      <c r="J6" t="s">
        <v>40</v>
      </c>
      <c r="K6" t="s">
        <v>85</v>
      </c>
      <c r="L6">
        <v>-1.4898801060113835</v>
      </c>
      <c r="M6">
        <v>0.40217393335771978</v>
      </c>
      <c r="N6">
        <v>0</v>
      </c>
      <c r="O6" t="s">
        <v>91</v>
      </c>
      <c r="P6">
        <v>113938.5</v>
      </c>
      <c r="Q6">
        <v>27.414680279273501</v>
      </c>
      <c r="R6">
        <v>35.901654510137497</v>
      </c>
      <c r="S6">
        <v>1.30957772056457</v>
      </c>
      <c r="T6">
        <v>2.6875712669246401E-2</v>
      </c>
      <c r="U6" t="s">
        <v>80</v>
      </c>
      <c r="V6">
        <v>297.01160533364799</v>
      </c>
    </row>
    <row r="7" spans="1:23" x14ac:dyDescent="0.35">
      <c r="A7">
        <v>6</v>
      </c>
      <c r="B7" t="s">
        <v>27</v>
      </c>
      <c r="C7" s="7">
        <v>44287</v>
      </c>
      <c r="D7" t="s">
        <v>68</v>
      </c>
      <c r="E7" t="s">
        <v>84</v>
      </c>
      <c r="F7" t="s">
        <v>89</v>
      </c>
      <c r="G7" t="s">
        <v>88</v>
      </c>
      <c r="H7" t="s">
        <v>82</v>
      </c>
      <c r="I7" t="s">
        <v>76</v>
      </c>
      <c r="J7" t="s">
        <v>40</v>
      </c>
      <c r="K7" t="s">
        <v>42</v>
      </c>
      <c r="L7">
        <v>-5.1033424991875433</v>
      </c>
      <c r="M7">
        <v>2.6185903560687036</v>
      </c>
      <c r="N7">
        <v>0</v>
      </c>
      <c r="O7" t="s">
        <v>91</v>
      </c>
      <c r="P7">
        <v>2405.5</v>
      </c>
      <c r="Q7">
        <v>33.251723134483498</v>
      </c>
      <c r="R7">
        <v>16.625861567241699</v>
      </c>
      <c r="S7">
        <v>0.5</v>
      </c>
      <c r="T7">
        <v>1.7665436370155399E-3</v>
      </c>
      <c r="U7" t="s">
        <v>80</v>
      </c>
      <c r="V7">
        <v>10.6730769230769</v>
      </c>
    </row>
    <row r="8" spans="1:23" x14ac:dyDescent="0.35">
      <c r="A8">
        <v>7</v>
      </c>
      <c r="B8" t="s">
        <v>27</v>
      </c>
      <c r="C8" s="7">
        <v>44287</v>
      </c>
      <c r="D8" t="s">
        <v>68</v>
      </c>
      <c r="E8" t="s">
        <v>84</v>
      </c>
      <c r="F8" t="s">
        <v>89</v>
      </c>
      <c r="G8" t="s">
        <v>88</v>
      </c>
      <c r="H8" t="s">
        <v>82</v>
      </c>
      <c r="I8" t="s">
        <v>76</v>
      </c>
      <c r="J8" t="s">
        <v>40</v>
      </c>
      <c r="K8" t="s">
        <v>43</v>
      </c>
      <c r="L8">
        <v>-1.4253081640155585</v>
      </c>
      <c r="M8">
        <v>0.3625669589067998</v>
      </c>
      <c r="N8">
        <v>0</v>
      </c>
      <c r="O8" t="s">
        <v>91</v>
      </c>
      <c r="P8">
        <v>111533</v>
      </c>
      <c r="Q8">
        <v>27.2887890400151</v>
      </c>
      <c r="R8">
        <v>37.029923570133697</v>
      </c>
      <c r="S8">
        <v>1.3569647050235401</v>
      </c>
      <c r="T8">
        <v>2.71743629188743E-2</v>
      </c>
      <c r="U8" t="s">
        <v>80</v>
      </c>
      <c r="V8">
        <v>107.25</v>
      </c>
    </row>
    <row r="9" spans="1:23" x14ac:dyDescent="0.35">
      <c r="A9">
        <v>8</v>
      </c>
      <c r="B9" t="s">
        <v>27</v>
      </c>
      <c r="C9" s="7">
        <v>44287</v>
      </c>
      <c r="D9" t="s">
        <v>68</v>
      </c>
      <c r="E9" t="s">
        <v>84</v>
      </c>
      <c r="F9" t="s">
        <v>89</v>
      </c>
      <c r="G9" t="s">
        <v>88</v>
      </c>
      <c r="H9" t="s">
        <v>82</v>
      </c>
      <c r="I9" t="s">
        <v>75</v>
      </c>
      <c r="J9" t="s">
        <v>40</v>
      </c>
      <c r="K9" t="s">
        <v>85</v>
      </c>
      <c r="L9">
        <v>-2.5578200234916801</v>
      </c>
      <c r="M9">
        <v>0</v>
      </c>
      <c r="N9">
        <v>2.1862223058773336</v>
      </c>
      <c r="O9" t="s">
        <v>91</v>
      </c>
      <c r="P9">
        <v>603599.75</v>
      </c>
      <c r="Q9">
        <v>39.174678215158302</v>
      </c>
      <c r="R9">
        <v>39.333390073793502</v>
      </c>
      <c r="S9">
        <v>1.00405138895496</v>
      </c>
      <c r="T9">
        <v>9.8867709441663992E-3</v>
      </c>
      <c r="U9" t="s">
        <v>80</v>
      </c>
      <c r="V9">
        <v>368.91500353676003</v>
      </c>
    </row>
    <row r="10" spans="1:23" x14ac:dyDescent="0.35">
      <c r="A10">
        <v>9</v>
      </c>
      <c r="B10" t="s">
        <v>27</v>
      </c>
      <c r="C10" s="7">
        <v>44287</v>
      </c>
      <c r="D10" t="s">
        <v>68</v>
      </c>
      <c r="E10" t="s">
        <v>84</v>
      </c>
      <c r="F10" t="s">
        <v>89</v>
      </c>
      <c r="G10" t="s">
        <v>88</v>
      </c>
      <c r="H10" t="s">
        <v>82</v>
      </c>
      <c r="I10" t="s">
        <v>75</v>
      </c>
      <c r="J10" t="s">
        <v>40</v>
      </c>
      <c r="K10" t="s">
        <v>42</v>
      </c>
      <c r="L10">
        <v>-0.49172924309758415</v>
      </c>
      <c r="M10">
        <v>0</v>
      </c>
      <c r="N10">
        <v>20.397649459246672</v>
      </c>
      <c r="O10" t="s">
        <v>91</v>
      </c>
      <c r="P10">
        <v>26457.5</v>
      </c>
      <c r="Q10">
        <v>61.2761217802136</v>
      </c>
      <c r="R10">
        <v>30.6380608901068</v>
      </c>
      <c r="S10">
        <v>0.5</v>
      </c>
      <c r="T10">
        <v>8.4103645910919098E-3</v>
      </c>
      <c r="U10" t="s">
        <v>80</v>
      </c>
      <c r="V10">
        <v>31.326923076923102</v>
      </c>
    </row>
    <row r="11" spans="1:23" x14ac:dyDescent="0.35">
      <c r="A11">
        <v>10</v>
      </c>
      <c r="B11" t="s">
        <v>27</v>
      </c>
      <c r="C11" s="7">
        <v>44287</v>
      </c>
      <c r="D11" t="s">
        <v>68</v>
      </c>
      <c r="E11" t="s">
        <v>84</v>
      </c>
      <c r="F11" t="s">
        <v>89</v>
      </c>
      <c r="G11" t="s">
        <v>88</v>
      </c>
      <c r="H11" t="s">
        <v>82</v>
      </c>
      <c r="I11" t="s">
        <v>75</v>
      </c>
      <c r="J11" t="s">
        <v>40</v>
      </c>
      <c r="K11" t="s">
        <v>73</v>
      </c>
      <c r="L11">
        <v>0</v>
      </c>
      <c r="M11">
        <v>0</v>
      </c>
      <c r="N11">
        <v>0</v>
      </c>
      <c r="O11" t="s">
        <v>91</v>
      </c>
      <c r="P11">
        <v>7259.25</v>
      </c>
      <c r="Q11">
        <v>50.331045218169898</v>
      </c>
      <c r="R11">
        <v>37.748283913627397</v>
      </c>
      <c r="S11">
        <v>0.75</v>
      </c>
      <c r="T11">
        <v>0</v>
      </c>
      <c r="U11" t="s">
        <v>80</v>
      </c>
      <c r="V11">
        <v>16.269230769230798</v>
      </c>
    </row>
    <row r="12" spans="1:23" x14ac:dyDescent="0.35">
      <c r="A12">
        <v>11</v>
      </c>
      <c r="B12" t="s">
        <v>27</v>
      </c>
      <c r="C12" s="7">
        <v>44287</v>
      </c>
      <c r="D12" t="s">
        <v>68</v>
      </c>
      <c r="E12" t="s">
        <v>84</v>
      </c>
      <c r="F12" t="s">
        <v>89</v>
      </c>
      <c r="G12" t="s">
        <v>88</v>
      </c>
      <c r="H12" t="s">
        <v>82</v>
      </c>
      <c r="I12" t="s">
        <v>75</v>
      </c>
      <c r="J12" t="s">
        <v>40</v>
      </c>
      <c r="K12" t="s">
        <v>43</v>
      </c>
      <c r="L12">
        <v>-2.6737719273382958</v>
      </c>
      <c r="M12">
        <v>0</v>
      </c>
      <c r="N12">
        <v>1.4434635391747361</v>
      </c>
      <c r="O12" t="s">
        <v>91</v>
      </c>
      <c r="P12">
        <v>569883</v>
      </c>
      <c r="Q12">
        <v>38.006480803954503</v>
      </c>
      <c r="R12">
        <v>40.216200784967299</v>
      </c>
      <c r="S12">
        <v>1.0581406100820301</v>
      </c>
      <c r="T12">
        <v>7.9339202247806408E-3</v>
      </c>
      <c r="U12" t="s">
        <v>80</v>
      </c>
      <c r="V12">
        <v>98.038461538461505</v>
      </c>
    </row>
    <row r="13" spans="1:23" x14ac:dyDescent="0.35">
      <c r="A13">
        <v>12</v>
      </c>
      <c r="B13" t="s">
        <v>27</v>
      </c>
      <c r="C13" s="7">
        <v>44287</v>
      </c>
      <c r="D13" t="s">
        <v>68</v>
      </c>
      <c r="E13" t="s">
        <v>84</v>
      </c>
      <c r="F13" t="s">
        <v>89</v>
      </c>
      <c r="G13" t="s">
        <v>88</v>
      </c>
      <c r="H13" t="s">
        <v>82</v>
      </c>
      <c r="I13" t="s">
        <v>74</v>
      </c>
      <c r="J13" t="s">
        <v>40</v>
      </c>
      <c r="K13" t="s">
        <v>85</v>
      </c>
      <c r="L13">
        <v>-1.4898801060113835</v>
      </c>
      <c r="M13">
        <v>0.40217393335771978</v>
      </c>
      <c r="N13">
        <v>0</v>
      </c>
      <c r="O13" t="s">
        <v>91</v>
      </c>
      <c r="P13">
        <v>118174.75</v>
      </c>
      <c r="Q13">
        <v>58.5792389152505</v>
      </c>
      <c r="R13">
        <v>54.891502244001501</v>
      </c>
      <c r="S13">
        <v>0.93704703680796697</v>
      </c>
      <c r="T13">
        <v>4.5258346609133096E-3</v>
      </c>
      <c r="U13" t="s">
        <v>80</v>
      </c>
      <c r="V13">
        <v>346.96971305972301</v>
      </c>
    </row>
    <row r="14" spans="1:23" x14ac:dyDescent="0.35">
      <c r="A14">
        <v>13</v>
      </c>
      <c r="B14" t="s">
        <v>27</v>
      </c>
      <c r="C14" s="7">
        <v>44287</v>
      </c>
      <c r="D14" t="s">
        <v>68</v>
      </c>
      <c r="E14" t="s">
        <v>84</v>
      </c>
      <c r="F14" t="s">
        <v>89</v>
      </c>
      <c r="G14" t="s">
        <v>88</v>
      </c>
      <c r="H14" t="s">
        <v>82</v>
      </c>
      <c r="I14" t="s">
        <v>74</v>
      </c>
      <c r="J14" t="s">
        <v>40</v>
      </c>
      <c r="K14" t="s">
        <v>73</v>
      </c>
      <c r="L14">
        <v>-0.17082232566024874</v>
      </c>
      <c r="M14">
        <v>1.0190221616516761</v>
      </c>
      <c r="N14">
        <v>0</v>
      </c>
      <c r="O14" t="s">
        <v>91</v>
      </c>
      <c r="P14">
        <v>28878.75</v>
      </c>
      <c r="Q14">
        <v>70.314097632342097</v>
      </c>
      <c r="R14">
        <v>52.765721149598498</v>
      </c>
      <c r="S14">
        <v>0.750428760751501</v>
      </c>
      <c r="T14">
        <v>3.19918282001415E-3</v>
      </c>
      <c r="U14" t="s">
        <v>80</v>
      </c>
      <c r="V14">
        <v>212.538461538462</v>
      </c>
    </row>
    <row r="15" spans="1:23" x14ac:dyDescent="0.35">
      <c r="A15">
        <v>14</v>
      </c>
      <c r="B15" t="s">
        <v>27</v>
      </c>
      <c r="C15" s="7">
        <v>44287</v>
      </c>
      <c r="D15" t="s">
        <v>68</v>
      </c>
      <c r="E15" t="s">
        <v>84</v>
      </c>
      <c r="F15" t="s">
        <v>89</v>
      </c>
      <c r="G15" t="s">
        <v>88</v>
      </c>
      <c r="H15" t="s">
        <v>82</v>
      </c>
      <c r="I15" t="s">
        <v>74</v>
      </c>
      <c r="J15" t="s">
        <v>40</v>
      </c>
      <c r="K15" t="s">
        <v>43</v>
      </c>
      <c r="L15">
        <v>-1.8355091371118057</v>
      </c>
      <c r="M15">
        <v>0.24054291259644725</v>
      </c>
      <c r="N15">
        <v>0</v>
      </c>
      <c r="O15" t="s">
        <v>91</v>
      </c>
      <c r="P15">
        <v>89296</v>
      </c>
      <c r="Q15">
        <v>54.7841294570865</v>
      </c>
      <c r="R15">
        <v>55.825034793623303</v>
      </c>
      <c r="S15">
        <v>1.0190001255263501</v>
      </c>
      <c r="T15">
        <v>3.6218977622220799E-3</v>
      </c>
      <c r="U15" t="s">
        <v>80</v>
      </c>
      <c r="V15">
        <v>164.59615384615401</v>
      </c>
    </row>
    <row r="16" spans="1:23" x14ac:dyDescent="0.35">
      <c r="A16">
        <v>15</v>
      </c>
      <c r="B16" t="s">
        <v>27</v>
      </c>
      <c r="C16" s="7">
        <v>44287</v>
      </c>
      <c r="D16" t="s">
        <v>68</v>
      </c>
      <c r="E16" t="s">
        <v>84</v>
      </c>
      <c r="F16" t="s">
        <v>89</v>
      </c>
      <c r="G16" t="s">
        <v>88</v>
      </c>
      <c r="H16" t="s">
        <v>82</v>
      </c>
      <c r="I16" t="s">
        <v>79</v>
      </c>
      <c r="J16" t="s">
        <v>40</v>
      </c>
      <c r="K16" t="s">
        <v>85</v>
      </c>
      <c r="L16">
        <v>-1.4898801060113835</v>
      </c>
      <c r="M16">
        <v>0.40217393335771978</v>
      </c>
      <c r="N16">
        <v>0</v>
      </c>
      <c r="O16" t="s">
        <v>91</v>
      </c>
      <c r="P16">
        <v>72602.824999999997</v>
      </c>
      <c r="Q16">
        <v>93.655865897780103</v>
      </c>
      <c r="R16">
        <v>36.307950971283297</v>
      </c>
      <c r="S16">
        <v>0.38767407276882498</v>
      </c>
      <c r="T16">
        <v>1.50913903073304E-2</v>
      </c>
      <c r="U16" t="s">
        <v>80</v>
      </c>
      <c r="V16">
        <v>258.33193806845799</v>
      </c>
    </row>
    <row r="17" spans="1:22" x14ac:dyDescent="0.35">
      <c r="A17">
        <v>16</v>
      </c>
      <c r="B17" t="s">
        <v>27</v>
      </c>
      <c r="C17" s="7">
        <v>44287</v>
      </c>
      <c r="D17" t="s">
        <v>68</v>
      </c>
      <c r="E17" t="s">
        <v>84</v>
      </c>
      <c r="F17" t="s">
        <v>89</v>
      </c>
      <c r="G17" t="s">
        <v>88</v>
      </c>
      <c r="H17" t="s">
        <v>82</v>
      </c>
      <c r="I17" t="s">
        <v>79</v>
      </c>
      <c r="J17" t="s">
        <v>40</v>
      </c>
      <c r="K17" t="s">
        <v>78</v>
      </c>
      <c r="L17">
        <v>-2.2349623975568305</v>
      </c>
      <c r="M17">
        <v>0.23760470396296771</v>
      </c>
      <c r="N17">
        <v>0</v>
      </c>
      <c r="O17" t="s">
        <v>91</v>
      </c>
      <c r="P17">
        <v>72602.824999999997</v>
      </c>
      <c r="Q17">
        <v>93.655866173251496</v>
      </c>
      <c r="R17">
        <v>36.3079510780764</v>
      </c>
      <c r="S17">
        <v>0.38767407276882498</v>
      </c>
      <c r="T17">
        <v>1.50913902639728E-2</v>
      </c>
      <c r="U17" t="s">
        <v>80</v>
      </c>
      <c r="V17">
        <v>207.05769230769201</v>
      </c>
    </row>
    <row r="18" spans="1:22" x14ac:dyDescent="0.35">
      <c r="A18">
        <v>17</v>
      </c>
      <c r="B18" t="s">
        <v>27</v>
      </c>
      <c r="C18" s="7">
        <v>44287</v>
      </c>
      <c r="D18" t="s">
        <v>68</v>
      </c>
      <c r="E18" t="s">
        <v>84</v>
      </c>
      <c r="F18" t="s">
        <v>89</v>
      </c>
      <c r="G18" t="s">
        <v>88</v>
      </c>
      <c r="H18" t="s">
        <v>82</v>
      </c>
      <c r="I18" t="s">
        <v>37</v>
      </c>
      <c r="J18" t="s">
        <v>40</v>
      </c>
      <c r="K18" t="s">
        <v>85</v>
      </c>
      <c r="L18">
        <v>-3.7818467345566562</v>
      </c>
      <c r="M18">
        <v>5.0713253075555365</v>
      </c>
      <c r="N18">
        <v>0</v>
      </c>
      <c r="O18" t="s">
        <v>91</v>
      </c>
      <c r="P18">
        <v>223429.25</v>
      </c>
      <c r="Q18">
        <v>72.590744904706995</v>
      </c>
      <c r="R18">
        <v>45.352190422262701</v>
      </c>
      <c r="S18">
        <v>0.624765463996801</v>
      </c>
      <c r="T18">
        <v>6.8551963177659802E-3</v>
      </c>
      <c r="U18" t="s">
        <v>80</v>
      </c>
      <c r="V18">
        <v>392.82767877963897</v>
      </c>
    </row>
    <row r="19" spans="1:22" x14ac:dyDescent="0.35">
      <c r="A19">
        <v>18</v>
      </c>
      <c r="B19" t="s">
        <v>27</v>
      </c>
      <c r="C19" s="7">
        <v>44287</v>
      </c>
      <c r="D19" t="s">
        <v>68</v>
      </c>
      <c r="E19" t="s">
        <v>84</v>
      </c>
      <c r="F19" t="s">
        <v>89</v>
      </c>
      <c r="G19" t="s">
        <v>88</v>
      </c>
      <c r="H19" t="s">
        <v>82</v>
      </c>
      <c r="I19" t="s">
        <v>37</v>
      </c>
      <c r="J19" t="s">
        <v>40</v>
      </c>
      <c r="K19" t="s">
        <v>42</v>
      </c>
      <c r="L19">
        <v>-4.2655957722627162</v>
      </c>
      <c r="M19">
        <v>5.8053644016694426</v>
      </c>
      <c r="N19">
        <v>0</v>
      </c>
      <c r="O19" t="s">
        <v>91</v>
      </c>
      <c r="P19">
        <v>154791.5</v>
      </c>
      <c r="Q19">
        <v>74.205941489035297</v>
      </c>
      <c r="R19">
        <v>37.145205338403997</v>
      </c>
      <c r="S19">
        <v>0.50056915380411404</v>
      </c>
      <c r="T19">
        <v>6.9186871351210504E-3</v>
      </c>
      <c r="U19" t="s">
        <v>80</v>
      </c>
      <c r="V19">
        <v>453.07692307692298</v>
      </c>
    </row>
    <row r="20" spans="1:22" x14ac:dyDescent="0.35">
      <c r="A20">
        <v>19</v>
      </c>
      <c r="B20" t="s">
        <v>27</v>
      </c>
      <c r="C20" s="7">
        <v>44287</v>
      </c>
      <c r="D20" t="s">
        <v>68</v>
      </c>
      <c r="E20" t="s">
        <v>84</v>
      </c>
      <c r="F20" t="s">
        <v>89</v>
      </c>
      <c r="G20" t="s">
        <v>88</v>
      </c>
      <c r="H20" t="s">
        <v>82</v>
      </c>
      <c r="I20" t="s">
        <v>37</v>
      </c>
      <c r="J20" t="s">
        <v>40</v>
      </c>
      <c r="K20" t="s">
        <v>41</v>
      </c>
      <c r="L20">
        <v>-2.7748665006198348</v>
      </c>
      <c r="M20">
        <v>3.4950034569427468</v>
      </c>
      <c r="N20">
        <v>0</v>
      </c>
      <c r="O20" t="s">
        <v>91</v>
      </c>
      <c r="P20">
        <v>64434</v>
      </c>
      <c r="Q20">
        <v>68.857995607908904</v>
      </c>
      <c r="R20">
        <v>103.699803412411</v>
      </c>
      <c r="S20">
        <v>1.50599509173776</v>
      </c>
      <c r="T20">
        <v>1.0261202182214499E-2</v>
      </c>
      <c r="U20" t="s">
        <v>80</v>
      </c>
      <c r="V20">
        <v>189.230769230769</v>
      </c>
    </row>
    <row r="21" spans="1:22" x14ac:dyDescent="0.35">
      <c r="A21">
        <v>20</v>
      </c>
      <c r="B21" t="s">
        <v>27</v>
      </c>
      <c r="C21" s="7">
        <v>44287</v>
      </c>
      <c r="D21" t="s">
        <v>68</v>
      </c>
      <c r="E21" t="s">
        <v>84</v>
      </c>
      <c r="F21" t="s">
        <v>89</v>
      </c>
      <c r="G21" t="s">
        <v>88</v>
      </c>
      <c r="H21" t="s">
        <v>82</v>
      </c>
      <c r="I21" t="s">
        <v>30</v>
      </c>
      <c r="J21" t="s">
        <v>40</v>
      </c>
      <c r="K21" t="s">
        <v>85</v>
      </c>
      <c r="L21">
        <v>-1.8050838398554696</v>
      </c>
      <c r="M21">
        <v>2.7262887938378215</v>
      </c>
      <c r="N21">
        <v>1.944356808923918</v>
      </c>
      <c r="O21" t="s">
        <v>91</v>
      </c>
      <c r="P21">
        <v>2941223.8730000001</v>
      </c>
      <c r="Q21">
        <v>42.803996588191701</v>
      </c>
      <c r="R21">
        <v>58.9409390974877</v>
      </c>
      <c r="S21">
        <v>1.3769961638055901</v>
      </c>
      <c r="T21">
        <v>2.5937795319790301E-2</v>
      </c>
      <c r="U21" t="s">
        <v>80</v>
      </c>
      <c r="V21">
        <v>430.63681878696798</v>
      </c>
    </row>
    <row r="22" spans="1:22" x14ac:dyDescent="0.35">
      <c r="A22">
        <v>21</v>
      </c>
      <c r="B22" t="s">
        <v>27</v>
      </c>
      <c r="C22" s="7">
        <v>44287</v>
      </c>
      <c r="D22" t="s">
        <v>68</v>
      </c>
      <c r="E22" t="s">
        <v>84</v>
      </c>
      <c r="F22" t="s">
        <v>89</v>
      </c>
      <c r="G22" t="s">
        <v>88</v>
      </c>
      <c r="H22" t="s">
        <v>82</v>
      </c>
      <c r="I22" t="s">
        <v>30</v>
      </c>
      <c r="J22" t="s">
        <v>40</v>
      </c>
      <c r="K22" t="s">
        <v>42</v>
      </c>
      <c r="L22">
        <v>-0.95708870174777094</v>
      </c>
      <c r="M22">
        <v>0.91630105771813863</v>
      </c>
      <c r="N22">
        <v>1.8433481183980087</v>
      </c>
      <c r="O22" t="s">
        <v>91</v>
      </c>
      <c r="P22">
        <v>820649.70400000003</v>
      </c>
      <c r="Q22">
        <v>36.960788925112404</v>
      </c>
      <c r="R22">
        <v>45.417311260945603</v>
      </c>
      <c r="S22">
        <v>1.22879712749009</v>
      </c>
      <c r="T22">
        <v>2.09475829353147E-2</v>
      </c>
      <c r="U22" t="s">
        <v>80</v>
      </c>
      <c r="V22">
        <v>202.28846153846101</v>
      </c>
    </row>
    <row r="23" spans="1:22" x14ac:dyDescent="0.35">
      <c r="A23">
        <v>22</v>
      </c>
      <c r="B23" t="s">
        <v>27</v>
      </c>
      <c r="C23" s="7">
        <v>44287</v>
      </c>
      <c r="D23" t="s">
        <v>68</v>
      </c>
      <c r="E23" t="s">
        <v>84</v>
      </c>
      <c r="F23" t="s">
        <v>89</v>
      </c>
      <c r="G23" t="s">
        <v>88</v>
      </c>
      <c r="H23" t="s">
        <v>82</v>
      </c>
      <c r="I23" t="s">
        <v>30</v>
      </c>
      <c r="J23" t="s">
        <v>40</v>
      </c>
      <c r="K23" t="s">
        <v>43</v>
      </c>
      <c r="L23">
        <v>-1.4086122548491256</v>
      </c>
      <c r="M23">
        <v>2.9479815799004645</v>
      </c>
      <c r="N23">
        <v>2.076002017690203</v>
      </c>
      <c r="O23" t="s">
        <v>91</v>
      </c>
      <c r="P23">
        <v>1254515.392</v>
      </c>
      <c r="Q23">
        <v>43.708192283383298</v>
      </c>
      <c r="R23">
        <v>63.267265243768797</v>
      </c>
      <c r="S23">
        <v>1.4474921505234899</v>
      </c>
      <c r="T23">
        <v>2.59461728502169E-2</v>
      </c>
      <c r="U23" t="s">
        <v>80</v>
      </c>
      <c r="V23">
        <v>164.61538461538501</v>
      </c>
    </row>
    <row r="24" spans="1:22" x14ac:dyDescent="0.35">
      <c r="A24">
        <v>23</v>
      </c>
      <c r="B24" t="s">
        <v>27</v>
      </c>
      <c r="C24" s="7">
        <v>44287</v>
      </c>
      <c r="D24" t="s">
        <v>68</v>
      </c>
      <c r="E24" t="s">
        <v>84</v>
      </c>
      <c r="F24" t="s">
        <v>89</v>
      </c>
      <c r="G24" t="s">
        <v>88</v>
      </c>
      <c r="H24" t="s">
        <v>82</v>
      </c>
      <c r="I24" t="s">
        <v>30</v>
      </c>
      <c r="J24" t="s">
        <v>40</v>
      </c>
      <c r="K24" t="s">
        <v>41</v>
      </c>
      <c r="L24">
        <v>-3.2935121060870225</v>
      </c>
      <c r="M24">
        <v>4.465133840928468</v>
      </c>
      <c r="N24">
        <v>1.8805888476835189</v>
      </c>
      <c r="O24" t="s">
        <v>91</v>
      </c>
      <c r="P24">
        <v>866058.76500000001</v>
      </c>
      <c r="Q24">
        <v>47.031075924738197</v>
      </c>
      <c r="R24">
        <v>67.723476670197101</v>
      </c>
      <c r="S24">
        <v>1.4399729399891299</v>
      </c>
      <c r="T24">
        <v>7.3624831111632804E-3</v>
      </c>
      <c r="U24" t="s">
        <v>80</v>
      </c>
      <c r="V24">
        <v>101.80769230769199</v>
      </c>
    </row>
    <row r="25" spans="1:22" x14ac:dyDescent="0.35">
      <c r="A25">
        <v>24</v>
      </c>
      <c r="B25" t="s">
        <v>27</v>
      </c>
      <c r="C25" s="7">
        <v>44287</v>
      </c>
      <c r="D25" t="s">
        <v>68</v>
      </c>
      <c r="E25" t="s">
        <v>84</v>
      </c>
      <c r="F25" t="s">
        <v>89</v>
      </c>
      <c r="G25" t="s">
        <v>88</v>
      </c>
      <c r="H25" t="s">
        <v>82</v>
      </c>
      <c r="I25" t="s">
        <v>71</v>
      </c>
      <c r="J25" t="s">
        <v>40</v>
      </c>
      <c r="K25" t="s">
        <v>85</v>
      </c>
      <c r="L25">
        <v>-3.5760040872367198</v>
      </c>
      <c r="M25">
        <v>0.54718742336909343</v>
      </c>
      <c r="N25">
        <v>6.832637141554093</v>
      </c>
      <c r="O25" t="s">
        <v>91</v>
      </c>
      <c r="P25">
        <v>968889</v>
      </c>
      <c r="Q25">
        <v>16.170155784615201</v>
      </c>
      <c r="R25">
        <v>32.704899900635397</v>
      </c>
      <c r="S25">
        <v>2.0225469894205999</v>
      </c>
      <c r="T25">
        <v>1.1402904068844699E-2</v>
      </c>
      <c r="U25" t="s">
        <v>80</v>
      </c>
      <c r="V25">
        <v>344.361429337505</v>
      </c>
    </row>
    <row r="26" spans="1:22" x14ac:dyDescent="0.35">
      <c r="A26">
        <v>25</v>
      </c>
      <c r="B26" t="s">
        <v>27</v>
      </c>
      <c r="C26" s="7">
        <v>44287</v>
      </c>
      <c r="D26" t="s">
        <v>68</v>
      </c>
      <c r="E26" t="s">
        <v>84</v>
      </c>
      <c r="F26" t="s">
        <v>89</v>
      </c>
      <c r="G26" t="s">
        <v>88</v>
      </c>
      <c r="H26" t="s">
        <v>82</v>
      </c>
      <c r="I26" t="s">
        <v>71</v>
      </c>
      <c r="J26" t="s">
        <v>40</v>
      </c>
      <c r="K26" t="s">
        <v>43</v>
      </c>
      <c r="L26">
        <v>-2.8757776826021897</v>
      </c>
      <c r="M26">
        <v>0.42518489950021554</v>
      </c>
      <c r="N26">
        <v>6.0663336006960202</v>
      </c>
      <c r="O26" t="s">
        <v>91</v>
      </c>
      <c r="P26">
        <v>672215</v>
      </c>
      <c r="Q26">
        <v>16.3787227702446</v>
      </c>
      <c r="R26">
        <v>30.0599371691298</v>
      </c>
      <c r="S26">
        <v>1.8353041070906899</v>
      </c>
      <c r="T26">
        <v>1.6242306480671299E-2</v>
      </c>
      <c r="U26" t="s">
        <v>80</v>
      </c>
      <c r="V26">
        <v>453.11538461538498</v>
      </c>
    </row>
    <row r="27" spans="1:22" x14ac:dyDescent="0.35">
      <c r="A27">
        <v>26</v>
      </c>
      <c r="B27" t="s">
        <v>27</v>
      </c>
      <c r="C27" s="7">
        <v>44287</v>
      </c>
      <c r="D27" t="s">
        <v>68</v>
      </c>
      <c r="E27" t="s">
        <v>84</v>
      </c>
      <c r="F27" t="s">
        <v>89</v>
      </c>
      <c r="G27" t="s">
        <v>88</v>
      </c>
      <c r="H27" t="s">
        <v>82</v>
      </c>
      <c r="I27" t="s">
        <v>71</v>
      </c>
      <c r="J27" t="s">
        <v>40</v>
      </c>
      <c r="K27" t="s">
        <v>72</v>
      </c>
      <c r="L27">
        <v>-5.0689679951926143</v>
      </c>
      <c r="M27">
        <v>0.80731095428739619</v>
      </c>
      <c r="N27">
        <v>8.4664851676607782</v>
      </c>
      <c r="O27" t="s">
        <v>91</v>
      </c>
      <c r="P27">
        <v>296674</v>
      </c>
      <c r="Q27">
        <v>15.6975771958446</v>
      </c>
      <c r="R27">
        <v>41.295171953003802</v>
      </c>
      <c r="S27">
        <v>2.6306716914209698</v>
      </c>
      <c r="T27">
        <v>4.1576524508938799E-3</v>
      </c>
      <c r="U27" t="s">
        <v>80</v>
      </c>
      <c r="V27">
        <v>202.5</v>
      </c>
    </row>
    <row r="28" spans="1:22" x14ac:dyDescent="0.35">
      <c r="A28">
        <v>27</v>
      </c>
      <c r="B28" t="s">
        <v>27</v>
      </c>
      <c r="C28" s="7">
        <v>44287</v>
      </c>
      <c r="D28" t="s">
        <v>68</v>
      </c>
      <c r="E28" t="s">
        <v>84</v>
      </c>
      <c r="F28" t="s">
        <v>89</v>
      </c>
      <c r="G28" t="s">
        <v>88</v>
      </c>
      <c r="H28" t="s">
        <v>82</v>
      </c>
      <c r="I28" t="s">
        <v>77</v>
      </c>
      <c r="J28" t="s">
        <v>70</v>
      </c>
      <c r="K28" t="s">
        <v>85</v>
      </c>
      <c r="L28">
        <v>-1.5639256994050834</v>
      </c>
      <c r="M28">
        <v>0.63834232668207747</v>
      </c>
      <c r="N28">
        <v>2.5125331028609761</v>
      </c>
      <c r="O28" t="s">
        <v>91</v>
      </c>
      <c r="P28">
        <v>169161.75</v>
      </c>
      <c r="Q28">
        <v>77.5787826266872</v>
      </c>
      <c r="R28">
        <v>51.077182414023902</v>
      </c>
      <c r="S28">
        <v>0.65839113072719602</v>
      </c>
      <c r="T28">
        <v>6.5791974135293299E-3</v>
      </c>
      <c r="U28" t="s">
        <v>80</v>
      </c>
      <c r="V28">
        <v>289.66457725973203</v>
      </c>
    </row>
    <row r="29" spans="1:22" x14ac:dyDescent="0.35">
      <c r="A29">
        <v>28</v>
      </c>
      <c r="B29" t="s">
        <v>27</v>
      </c>
      <c r="C29" s="7">
        <v>44287</v>
      </c>
      <c r="D29" t="s">
        <v>68</v>
      </c>
      <c r="E29" t="s">
        <v>84</v>
      </c>
      <c r="F29" t="s">
        <v>89</v>
      </c>
      <c r="G29" t="s">
        <v>88</v>
      </c>
      <c r="H29" t="s">
        <v>82</v>
      </c>
      <c r="I29" t="s">
        <v>77</v>
      </c>
      <c r="J29" t="s">
        <v>70</v>
      </c>
      <c r="K29" t="s">
        <v>78</v>
      </c>
      <c r="L29">
        <v>-2.3672047899037016</v>
      </c>
      <c r="M29">
        <v>0.31667295233161247</v>
      </c>
      <c r="N29">
        <v>5.3989747430235751</v>
      </c>
      <c r="O29" t="s">
        <v>91</v>
      </c>
      <c r="P29">
        <v>19494.75</v>
      </c>
      <c r="Q29">
        <v>108.388843970813</v>
      </c>
      <c r="R29">
        <v>40.645816489054802</v>
      </c>
      <c r="S29">
        <v>0.375</v>
      </c>
      <c r="T29">
        <v>2.6579845220157201E-4</v>
      </c>
      <c r="U29" t="s">
        <v>80</v>
      </c>
      <c r="V29">
        <v>53.346153846153797</v>
      </c>
    </row>
    <row r="30" spans="1:22" x14ac:dyDescent="0.35">
      <c r="A30">
        <v>29</v>
      </c>
      <c r="B30" t="s">
        <v>27</v>
      </c>
      <c r="C30" s="7">
        <v>44287</v>
      </c>
      <c r="D30" t="s">
        <v>68</v>
      </c>
      <c r="E30" t="s">
        <v>84</v>
      </c>
      <c r="F30" t="s">
        <v>89</v>
      </c>
      <c r="G30" t="s">
        <v>88</v>
      </c>
      <c r="H30" t="s">
        <v>82</v>
      </c>
      <c r="I30" t="s">
        <v>77</v>
      </c>
      <c r="J30" t="s">
        <v>70</v>
      </c>
      <c r="K30" t="s">
        <v>42</v>
      </c>
      <c r="L30">
        <v>-1.2286982091412364</v>
      </c>
      <c r="M30">
        <v>0.40419373891692739</v>
      </c>
      <c r="N30">
        <v>2.5591213925099749</v>
      </c>
      <c r="O30" t="s">
        <v>91</v>
      </c>
      <c r="P30">
        <v>42007</v>
      </c>
      <c r="Q30">
        <v>83.1593879353441</v>
      </c>
      <c r="R30">
        <v>41.5796939676721</v>
      </c>
      <c r="S30">
        <v>0.5</v>
      </c>
      <c r="T30">
        <v>1.5170973673639401E-4</v>
      </c>
      <c r="U30" t="s">
        <v>80</v>
      </c>
      <c r="V30">
        <v>69.423076923076906</v>
      </c>
    </row>
    <row r="31" spans="1:22" x14ac:dyDescent="0.35">
      <c r="A31">
        <v>30</v>
      </c>
      <c r="B31" t="s">
        <v>27</v>
      </c>
      <c r="C31" s="7">
        <v>44287</v>
      </c>
      <c r="D31" t="s">
        <v>68</v>
      </c>
      <c r="E31" t="s">
        <v>84</v>
      </c>
      <c r="F31" t="s">
        <v>89</v>
      </c>
      <c r="G31" t="s">
        <v>88</v>
      </c>
      <c r="H31" t="s">
        <v>82</v>
      </c>
      <c r="I31" t="s">
        <v>77</v>
      </c>
      <c r="J31" t="s">
        <v>70</v>
      </c>
      <c r="K31" t="s">
        <v>73</v>
      </c>
      <c r="L31">
        <v>-1.6805277583650051</v>
      </c>
      <c r="M31">
        <v>0.74156746824326814</v>
      </c>
      <c r="N31">
        <v>1.5403440740899481</v>
      </c>
      <c r="O31" t="s">
        <v>91</v>
      </c>
      <c r="P31">
        <v>43056</v>
      </c>
      <c r="Q31">
        <v>72.626392326272807</v>
      </c>
      <c r="R31">
        <v>54.469794244704602</v>
      </c>
      <c r="S31">
        <v>0.75</v>
      </c>
      <c r="T31">
        <v>1.5263903683634001E-2</v>
      </c>
      <c r="U31" t="s">
        <v>80</v>
      </c>
      <c r="V31">
        <v>66.403846153846203</v>
      </c>
    </row>
    <row r="32" spans="1:22" x14ac:dyDescent="0.35">
      <c r="A32">
        <v>31</v>
      </c>
      <c r="B32" t="s">
        <v>27</v>
      </c>
      <c r="C32" s="7">
        <v>44287</v>
      </c>
      <c r="D32" t="s">
        <v>68</v>
      </c>
      <c r="E32" t="s">
        <v>84</v>
      </c>
      <c r="F32" t="s">
        <v>89</v>
      </c>
      <c r="G32" t="s">
        <v>88</v>
      </c>
      <c r="H32" t="s">
        <v>82</v>
      </c>
      <c r="I32" t="s">
        <v>77</v>
      </c>
      <c r="J32" t="s">
        <v>70</v>
      </c>
      <c r="K32" t="s">
        <v>43</v>
      </c>
      <c r="L32">
        <v>-1.461243939437574</v>
      </c>
      <c r="M32">
        <v>0.81588613178069092</v>
      </c>
      <c r="N32">
        <v>2.2874777819127878</v>
      </c>
      <c r="O32" t="s">
        <v>91</v>
      </c>
      <c r="P32">
        <v>64604</v>
      </c>
      <c r="Q32">
        <v>67.953545121045096</v>
      </c>
      <c r="R32">
        <v>69.108853803286905</v>
      </c>
      <c r="S32">
        <v>1.0170014482715199</v>
      </c>
      <c r="T32">
        <v>2.6280024522137298E-4</v>
      </c>
      <c r="U32" t="s">
        <v>80</v>
      </c>
      <c r="V32">
        <v>68.211538461538495</v>
      </c>
    </row>
    <row r="33" spans="1:22" x14ac:dyDescent="0.35">
      <c r="A33">
        <v>32</v>
      </c>
      <c r="B33" t="s">
        <v>27</v>
      </c>
      <c r="C33" s="7">
        <v>44287</v>
      </c>
      <c r="D33" t="s">
        <v>68</v>
      </c>
      <c r="E33" t="s">
        <v>84</v>
      </c>
      <c r="F33" t="s">
        <v>89</v>
      </c>
      <c r="G33" t="s">
        <v>88</v>
      </c>
      <c r="H33" t="s">
        <v>82</v>
      </c>
      <c r="I33" t="s">
        <v>76</v>
      </c>
      <c r="J33" t="s">
        <v>70</v>
      </c>
      <c r="K33" t="s">
        <v>85</v>
      </c>
      <c r="L33">
        <v>-1.5639256994050834</v>
      </c>
      <c r="M33">
        <v>0.63834232668207747</v>
      </c>
      <c r="N33">
        <v>2.5125331028609761</v>
      </c>
      <c r="O33" t="s">
        <v>91</v>
      </c>
      <c r="P33">
        <v>64711</v>
      </c>
      <c r="Q33">
        <v>35.9454418259647</v>
      </c>
      <c r="R33">
        <v>32.889802270831296</v>
      </c>
      <c r="S33">
        <v>0.91499229387893599</v>
      </c>
      <c r="T33">
        <v>1.0269944230844E-2</v>
      </c>
      <c r="U33" t="s">
        <v>80</v>
      </c>
      <c r="V33">
        <v>109.569933563538</v>
      </c>
    </row>
    <row r="34" spans="1:22" x14ac:dyDescent="0.35">
      <c r="A34">
        <v>33</v>
      </c>
      <c r="B34" t="s">
        <v>27</v>
      </c>
      <c r="C34" s="7">
        <v>44287</v>
      </c>
      <c r="D34" t="s">
        <v>68</v>
      </c>
      <c r="E34" t="s">
        <v>84</v>
      </c>
      <c r="F34" t="s">
        <v>89</v>
      </c>
      <c r="G34" t="s">
        <v>88</v>
      </c>
      <c r="H34" t="s">
        <v>82</v>
      </c>
      <c r="I34" t="s">
        <v>76</v>
      </c>
      <c r="J34" t="s">
        <v>70</v>
      </c>
      <c r="K34" t="s">
        <v>42</v>
      </c>
      <c r="L34">
        <v>-9.5366520566148711</v>
      </c>
      <c r="M34">
        <v>1.4229328174801903</v>
      </c>
      <c r="N34">
        <v>13.56481308666983</v>
      </c>
      <c r="O34" t="s">
        <v>91</v>
      </c>
      <c r="P34">
        <v>6012</v>
      </c>
      <c r="Q34">
        <v>45.759649201596801</v>
      </c>
      <c r="R34">
        <v>22.879824600798401</v>
      </c>
      <c r="S34">
        <v>0.5</v>
      </c>
      <c r="T34">
        <v>2.0929831254965699E-4</v>
      </c>
      <c r="U34" t="s">
        <v>80</v>
      </c>
      <c r="V34">
        <v>10.538461538461499</v>
      </c>
    </row>
    <row r="35" spans="1:22" x14ac:dyDescent="0.35">
      <c r="A35">
        <v>34</v>
      </c>
      <c r="B35" t="s">
        <v>27</v>
      </c>
      <c r="C35" s="7">
        <v>44287</v>
      </c>
      <c r="D35" t="s">
        <v>68</v>
      </c>
      <c r="E35" t="s">
        <v>84</v>
      </c>
      <c r="F35" t="s">
        <v>89</v>
      </c>
      <c r="G35" t="s">
        <v>88</v>
      </c>
      <c r="H35" t="s">
        <v>82</v>
      </c>
      <c r="I35" t="s">
        <v>76</v>
      </c>
      <c r="J35" t="s">
        <v>70</v>
      </c>
      <c r="K35" t="s">
        <v>43</v>
      </c>
      <c r="L35">
        <v>-0.75016581122654569</v>
      </c>
      <c r="M35">
        <v>0.55826077848238975</v>
      </c>
      <c r="N35">
        <v>1.3844494686335276</v>
      </c>
      <c r="O35" t="s">
        <v>91</v>
      </c>
      <c r="P35">
        <v>58699</v>
      </c>
      <c r="Q35">
        <v>34.940262576875199</v>
      </c>
      <c r="R35">
        <v>34.940262576875199</v>
      </c>
      <c r="S35">
        <v>1</v>
      </c>
      <c r="T35">
        <v>7.9286119347919404E-3</v>
      </c>
      <c r="U35" t="s">
        <v>80</v>
      </c>
      <c r="V35">
        <v>36.788461538461497</v>
      </c>
    </row>
    <row r="36" spans="1:22" x14ac:dyDescent="0.35">
      <c r="A36">
        <v>35</v>
      </c>
      <c r="B36" t="s">
        <v>27</v>
      </c>
      <c r="C36" s="7">
        <v>44287</v>
      </c>
      <c r="D36" t="s">
        <v>68</v>
      </c>
      <c r="E36" t="s">
        <v>84</v>
      </c>
      <c r="F36" t="s">
        <v>89</v>
      </c>
      <c r="G36" t="s">
        <v>88</v>
      </c>
      <c r="H36" t="s">
        <v>82</v>
      </c>
      <c r="I36" t="s">
        <v>75</v>
      </c>
      <c r="J36" t="s">
        <v>70</v>
      </c>
      <c r="K36" t="s">
        <v>85</v>
      </c>
      <c r="L36">
        <v>-5.3423065879723621</v>
      </c>
      <c r="M36">
        <v>0</v>
      </c>
      <c r="N36">
        <v>5.8617231469372149</v>
      </c>
      <c r="O36" t="s">
        <v>91</v>
      </c>
      <c r="P36">
        <v>552244.55000000005</v>
      </c>
      <c r="Q36">
        <v>46.376504999460799</v>
      </c>
      <c r="R36">
        <v>43.064469544337904</v>
      </c>
      <c r="S36">
        <v>0.92858376336980497</v>
      </c>
      <c r="T36">
        <v>7.8343317892724598E-2</v>
      </c>
      <c r="U36" t="s">
        <v>80</v>
      </c>
      <c r="V36">
        <v>266.97181024462799</v>
      </c>
    </row>
    <row r="37" spans="1:22" x14ac:dyDescent="0.35">
      <c r="A37">
        <v>36</v>
      </c>
      <c r="B37" t="s">
        <v>27</v>
      </c>
      <c r="C37" s="7">
        <v>44287</v>
      </c>
      <c r="D37" t="s">
        <v>68</v>
      </c>
      <c r="E37" t="s">
        <v>84</v>
      </c>
      <c r="F37" t="s">
        <v>89</v>
      </c>
      <c r="G37" t="s">
        <v>88</v>
      </c>
      <c r="H37" t="s">
        <v>82</v>
      </c>
      <c r="I37" t="s">
        <v>75</v>
      </c>
      <c r="J37" t="s">
        <v>70</v>
      </c>
      <c r="K37" t="s">
        <v>42</v>
      </c>
      <c r="L37">
        <v>-3.8122597182865592</v>
      </c>
      <c r="M37">
        <v>0</v>
      </c>
      <c r="N37">
        <v>24.987905292196498</v>
      </c>
      <c r="O37" t="s">
        <v>91</v>
      </c>
      <c r="P37">
        <v>52118.5</v>
      </c>
      <c r="Q37">
        <v>69.774210059767597</v>
      </c>
      <c r="R37">
        <v>34.887105029883799</v>
      </c>
      <c r="S37">
        <v>0.5</v>
      </c>
      <c r="T37">
        <v>1.3172626379890601E-4</v>
      </c>
      <c r="U37" t="s">
        <v>80</v>
      </c>
      <c r="V37">
        <v>53.711538461538503</v>
      </c>
    </row>
    <row r="38" spans="1:22" x14ac:dyDescent="0.35">
      <c r="A38">
        <v>37</v>
      </c>
      <c r="B38" t="s">
        <v>27</v>
      </c>
      <c r="C38" s="7">
        <v>44287</v>
      </c>
      <c r="D38" t="s">
        <v>68</v>
      </c>
      <c r="E38" t="s">
        <v>84</v>
      </c>
      <c r="F38" t="s">
        <v>89</v>
      </c>
      <c r="G38" t="s">
        <v>88</v>
      </c>
      <c r="H38" t="s">
        <v>82</v>
      </c>
      <c r="I38" t="s">
        <v>75</v>
      </c>
      <c r="J38" t="s">
        <v>70</v>
      </c>
      <c r="K38" t="s">
        <v>73</v>
      </c>
      <c r="L38">
        <v>0</v>
      </c>
      <c r="M38">
        <v>0</v>
      </c>
      <c r="N38">
        <v>0</v>
      </c>
      <c r="O38" t="s">
        <v>91</v>
      </c>
      <c r="P38">
        <v>9507.75</v>
      </c>
      <c r="Q38">
        <v>63.441614472404098</v>
      </c>
      <c r="R38">
        <v>47.581210854303102</v>
      </c>
      <c r="S38">
        <v>0.75</v>
      </c>
      <c r="T38">
        <v>3.8737163671562799E-4</v>
      </c>
      <c r="U38" t="s">
        <v>80</v>
      </c>
      <c r="V38">
        <v>10.788461538461499</v>
      </c>
    </row>
    <row r="39" spans="1:22" x14ac:dyDescent="0.35">
      <c r="A39">
        <v>38</v>
      </c>
      <c r="B39" t="s">
        <v>27</v>
      </c>
      <c r="C39" s="7">
        <v>44287</v>
      </c>
      <c r="D39" t="s">
        <v>68</v>
      </c>
      <c r="E39" t="s">
        <v>84</v>
      </c>
      <c r="F39" t="s">
        <v>89</v>
      </c>
      <c r="G39" t="s">
        <v>88</v>
      </c>
      <c r="H39" t="s">
        <v>82</v>
      </c>
      <c r="I39" t="s">
        <v>75</v>
      </c>
      <c r="J39" t="s">
        <v>70</v>
      </c>
      <c r="K39" t="s">
        <v>43</v>
      </c>
      <c r="L39">
        <v>-5.6750984837508529</v>
      </c>
      <c r="M39">
        <v>0</v>
      </c>
      <c r="N39">
        <v>3.8608419663029001</v>
      </c>
      <c r="O39" t="s">
        <v>91</v>
      </c>
      <c r="P39">
        <v>490618</v>
      </c>
      <c r="Q39">
        <v>43.5602487373068</v>
      </c>
      <c r="R39">
        <v>44.728657718050599</v>
      </c>
      <c r="S39">
        <v>1.0268228261915999</v>
      </c>
      <c r="T39">
        <v>7.4985688292626196E-2</v>
      </c>
      <c r="U39" t="s">
        <v>80</v>
      </c>
      <c r="V39">
        <v>77.538461538461505</v>
      </c>
    </row>
    <row r="40" spans="1:22" x14ac:dyDescent="0.35">
      <c r="A40">
        <v>39</v>
      </c>
      <c r="B40" t="s">
        <v>27</v>
      </c>
      <c r="C40" s="7">
        <v>44287</v>
      </c>
      <c r="D40" t="s">
        <v>68</v>
      </c>
      <c r="E40" t="s">
        <v>84</v>
      </c>
      <c r="F40" t="s">
        <v>89</v>
      </c>
      <c r="G40" t="s">
        <v>88</v>
      </c>
      <c r="H40" t="s">
        <v>82</v>
      </c>
      <c r="I40" t="s">
        <v>74</v>
      </c>
      <c r="J40" t="s">
        <v>70</v>
      </c>
      <c r="K40" t="s">
        <v>85</v>
      </c>
      <c r="L40">
        <v>-1.5639256994050834</v>
      </c>
      <c r="M40">
        <v>0.63834232668207747</v>
      </c>
      <c r="N40">
        <v>2.5125331028609761</v>
      </c>
      <c r="O40" t="s">
        <v>91</v>
      </c>
      <c r="P40">
        <v>382524.75</v>
      </c>
      <c r="Q40">
        <v>78.5286034929766</v>
      </c>
      <c r="R40">
        <v>61.591952666737697</v>
      </c>
      <c r="S40">
        <v>0.78432507299389798</v>
      </c>
      <c r="T40">
        <v>1.3689686618218301E-2</v>
      </c>
      <c r="U40" t="s">
        <v>80</v>
      </c>
      <c r="V40">
        <v>302.06589878525102</v>
      </c>
    </row>
    <row r="41" spans="1:22" x14ac:dyDescent="0.35">
      <c r="A41">
        <v>40</v>
      </c>
      <c r="B41" t="s">
        <v>27</v>
      </c>
      <c r="C41" s="7">
        <v>44287</v>
      </c>
      <c r="D41" t="s">
        <v>68</v>
      </c>
      <c r="E41" t="s">
        <v>84</v>
      </c>
      <c r="F41" t="s">
        <v>89</v>
      </c>
      <c r="G41" t="s">
        <v>88</v>
      </c>
      <c r="H41" t="s">
        <v>82</v>
      </c>
      <c r="I41" t="s">
        <v>74</v>
      </c>
      <c r="J41" t="s">
        <v>70</v>
      </c>
      <c r="K41" t="s">
        <v>42</v>
      </c>
      <c r="L41">
        <v>0</v>
      </c>
      <c r="M41">
        <v>0</v>
      </c>
      <c r="N41">
        <v>0</v>
      </c>
      <c r="O41" t="s">
        <v>91</v>
      </c>
      <c r="P41">
        <v>4782</v>
      </c>
      <c r="Q41">
        <v>91.242777289836894</v>
      </c>
      <c r="R41">
        <v>45.621388644918397</v>
      </c>
      <c r="S41">
        <v>0.5</v>
      </c>
      <c r="T41">
        <v>7.3083920847491404E-4</v>
      </c>
      <c r="U41" t="s">
        <v>80</v>
      </c>
      <c r="V41">
        <v>19.346153846153801</v>
      </c>
    </row>
    <row r="42" spans="1:22" x14ac:dyDescent="0.35">
      <c r="A42">
        <v>41</v>
      </c>
      <c r="B42" t="s">
        <v>27</v>
      </c>
      <c r="C42" s="7">
        <v>44287</v>
      </c>
      <c r="D42" t="s">
        <v>68</v>
      </c>
      <c r="E42" t="s">
        <v>84</v>
      </c>
      <c r="F42" t="s">
        <v>89</v>
      </c>
      <c r="G42" t="s">
        <v>88</v>
      </c>
      <c r="H42" t="s">
        <v>82</v>
      </c>
      <c r="I42" t="s">
        <v>74</v>
      </c>
      <c r="J42" t="s">
        <v>70</v>
      </c>
      <c r="K42" t="s">
        <v>73</v>
      </c>
      <c r="L42">
        <v>-0.95892691030176236</v>
      </c>
      <c r="M42">
        <v>0.62621817780695266</v>
      </c>
      <c r="N42">
        <v>1.6360713316373998</v>
      </c>
      <c r="O42" t="s">
        <v>91</v>
      </c>
      <c r="P42">
        <v>301345.5</v>
      </c>
      <c r="Q42">
        <v>80.6676139348356</v>
      </c>
      <c r="R42">
        <v>60.507336540136897</v>
      </c>
      <c r="S42">
        <v>0.750082140634723</v>
      </c>
      <c r="T42">
        <v>2.05713217336006E-2</v>
      </c>
      <c r="U42" t="s">
        <v>80</v>
      </c>
      <c r="V42">
        <v>389.63461538461502</v>
      </c>
    </row>
    <row r="43" spans="1:22" x14ac:dyDescent="0.35">
      <c r="A43">
        <v>42</v>
      </c>
      <c r="B43" t="s">
        <v>27</v>
      </c>
      <c r="C43" s="7">
        <v>44287</v>
      </c>
      <c r="D43" t="s">
        <v>68</v>
      </c>
      <c r="E43" t="s">
        <v>84</v>
      </c>
      <c r="F43" t="s">
        <v>89</v>
      </c>
      <c r="G43" t="s">
        <v>88</v>
      </c>
      <c r="H43" t="s">
        <v>82</v>
      </c>
      <c r="I43" t="s">
        <v>74</v>
      </c>
      <c r="J43" t="s">
        <v>70</v>
      </c>
      <c r="K43" t="s">
        <v>43</v>
      </c>
      <c r="L43">
        <v>-4.0066995792608484</v>
      </c>
      <c r="M43">
        <v>0.73911533775898186</v>
      </c>
      <c r="N43">
        <v>6.0724554408557907</v>
      </c>
      <c r="O43" t="s">
        <v>91</v>
      </c>
      <c r="P43">
        <v>76395</v>
      </c>
      <c r="Q43">
        <v>69.295034321617905</v>
      </c>
      <c r="R43">
        <v>69.295034321617905</v>
      </c>
      <c r="S43">
        <v>1</v>
      </c>
      <c r="T43">
        <v>3.4175391365452203E-4</v>
      </c>
      <c r="U43" t="s">
        <v>80</v>
      </c>
      <c r="V43">
        <v>67.442307692307693</v>
      </c>
    </row>
    <row r="44" spans="1:22" x14ac:dyDescent="0.35">
      <c r="A44">
        <v>43</v>
      </c>
      <c r="B44" t="s">
        <v>27</v>
      </c>
      <c r="C44" s="7">
        <v>44287</v>
      </c>
      <c r="D44" t="s">
        <v>68</v>
      </c>
      <c r="E44" t="s">
        <v>84</v>
      </c>
      <c r="F44" t="s">
        <v>89</v>
      </c>
      <c r="G44" t="s">
        <v>88</v>
      </c>
      <c r="H44" t="s">
        <v>82</v>
      </c>
      <c r="I44" t="s">
        <v>79</v>
      </c>
      <c r="J44" t="s">
        <v>70</v>
      </c>
      <c r="K44" t="s">
        <v>85</v>
      </c>
      <c r="L44">
        <v>-1.5639256994050834</v>
      </c>
      <c r="M44">
        <v>0.63834232668207747</v>
      </c>
      <c r="N44">
        <v>1.9765159998831959E-2</v>
      </c>
      <c r="O44" t="s">
        <v>91</v>
      </c>
      <c r="P44">
        <v>206292.45</v>
      </c>
      <c r="Q44">
        <v>114.398989415269</v>
      </c>
      <c r="R44">
        <v>44.838120198354602</v>
      </c>
      <c r="S44">
        <v>0.391945072483043</v>
      </c>
      <c r="T44">
        <v>7.9283553840495194E-3</v>
      </c>
      <c r="U44" t="s">
        <v>80</v>
      </c>
      <c r="V44">
        <v>143.739216765799</v>
      </c>
    </row>
    <row r="45" spans="1:22" x14ac:dyDescent="0.35">
      <c r="A45">
        <v>44</v>
      </c>
      <c r="B45" t="s">
        <v>27</v>
      </c>
      <c r="C45" s="7">
        <v>44287</v>
      </c>
      <c r="D45" t="s">
        <v>68</v>
      </c>
      <c r="E45" t="s">
        <v>84</v>
      </c>
      <c r="F45" t="s">
        <v>89</v>
      </c>
      <c r="G45" t="s">
        <v>88</v>
      </c>
      <c r="H45" t="s">
        <v>82</v>
      </c>
      <c r="I45" t="s">
        <v>79</v>
      </c>
      <c r="J45" t="s">
        <v>70</v>
      </c>
      <c r="K45" t="s">
        <v>78</v>
      </c>
      <c r="L45">
        <v>-2.2655369260145193</v>
      </c>
      <c r="M45">
        <v>0.80225315666060981</v>
      </c>
      <c r="N45">
        <v>2.7812226298585947E-2</v>
      </c>
      <c r="O45" t="s">
        <v>91</v>
      </c>
      <c r="P45">
        <v>187737.32500000001</v>
      </c>
      <c r="Q45">
        <v>115.58784727011501</v>
      </c>
      <c r="R45">
        <v>44.655299021706</v>
      </c>
      <c r="S45">
        <v>0.38633212812893603</v>
      </c>
      <c r="T45">
        <v>1.06025399368463E-2</v>
      </c>
      <c r="U45" t="s">
        <v>80</v>
      </c>
      <c r="V45">
        <v>143.644230769231</v>
      </c>
    </row>
    <row r="46" spans="1:22" x14ac:dyDescent="0.35">
      <c r="A46">
        <v>45</v>
      </c>
      <c r="B46" t="s">
        <v>27</v>
      </c>
      <c r="C46" s="7">
        <v>44287</v>
      </c>
      <c r="D46" t="s">
        <v>68</v>
      </c>
      <c r="E46" t="s">
        <v>84</v>
      </c>
      <c r="F46" t="s">
        <v>89</v>
      </c>
      <c r="G46" t="s">
        <v>88</v>
      </c>
      <c r="H46" t="s">
        <v>82</v>
      </c>
      <c r="I46" t="s">
        <v>79</v>
      </c>
      <c r="J46" t="s">
        <v>70</v>
      </c>
      <c r="K46" t="s">
        <v>42</v>
      </c>
      <c r="L46">
        <v>-2.5505916087765037</v>
      </c>
      <c r="M46">
        <v>0.79938037840014975</v>
      </c>
      <c r="N46">
        <v>5.013393472711904E-3</v>
      </c>
      <c r="O46" t="s">
        <v>91</v>
      </c>
      <c r="P46">
        <v>18009.5</v>
      </c>
      <c r="Q46">
        <v>99.213244176684498</v>
      </c>
      <c r="R46">
        <v>49.606622088342299</v>
      </c>
      <c r="S46">
        <v>0.5</v>
      </c>
      <c r="T46">
        <v>1.0004708681811199E-3</v>
      </c>
      <c r="U46" t="s">
        <v>80</v>
      </c>
      <c r="V46">
        <v>23.125</v>
      </c>
    </row>
    <row r="47" spans="1:22" x14ac:dyDescent="0.35">
      <c r="A47">
        <v>46</v>
      </c>
      <c r="B47" t="s">
        <v>27</v>
      </c>
      <c r="C47" s="7">
        <v>44287</v>
      </c>
      <c r="D47" t="s">
        <v>68</v>
      </c>
      <c r="E47" t="s">
        <v>84</v>
      </c>
      <c r="F47" t="s">
        <v>89</v>
      </c>
      <c r="G47" t="s">
        <v>88</v>
      </c>
      <c r="H47" t="s">
        <v>82</v>
      </c>
      <c r="I47" t="s">
        <v>37</v>
      </c>
      <c r="J47" t="s">
        <v>70</v>
      </c>
      <c r="K47" t="s">
        <v>85</v>
      </c>
      <c r="L47">
        <v>-2.0757317698645612</v>
      </c>
      <c r="M47">
        <v>1.7260117985326986</v>
      </c>
      <c r="N47">
        <v>4.346052520859276</v>
      </c>
      <c r="O47" t="s">
        <v>91</v>
      </c>
      <c r="P47">
        <v>581711.75</v>
      </c>
      <c r="Q47">
        <v>91.941851373983795</v>
      </c>
      <c r="R47">
        <v>58.457959992698697</v>
      </c>
      <c r="S47">
        <v>0.63581447533522495</v>
      </c>
      <c r="T47">
        <v>2.1903061179194199E-2</v>
      </c>
      <c r="U47" t="s">
        <v>80</v>
      </c>
      <c r="V47">
        <v>302.44479179145998</v>
      </c>
    </row>
    <row r="48" spans="1:22" x14ac:dyDescent="0.35">
      <c r="A48">
        <v>47</v>
      </c>
      <c r="B48" t="s">
        <v>27</v>
      </c>
      <c r="C48" s="7">
        <v>44287</v>
      </c>
      <c r="D48" t="s">
        <v>68</v>
      </c>
      <c r="E48" t="s">
        <v>84</v>
      </c>
      <c r="F48" t="s">
        <v>89</v>
      </c>
      <c r="G48" t="s">
        <v>88</v>
      </c>
      <c r="H48" t="s">
        <v>82</v>
      </c>
      <c r="I48" t="s">
        <v>37</v>
      </c>
      <c r="J48" t="s">
        <v>70</v>
      </c>
      <c r="K48" t="s">
        <v>42</v>
      </c>
      <c r="L48">
        <v>-3.4144136397222691</v>
      </c>
      <c r="M48">
        <v>1.6892269457381046</v>
      </c>
      <c r="N48">
        <v>2.8247766240941075</v>
      </c>
      <c r="O48" t="s">
        <v>91</v>
      </c>
      <c r="P48">
        <v>280298</v>
      </c>
      <c r="Q48">
        <v>95.207255149876204</v>
      </c>
      <c r="R48">
        <v>47.617642857015397</v>
      </c>
      <c r="S48">
        <v>0.50014720813088498</v>
      </c>
      <c r="T48">
        <v>2.73643023470365E-2</v>
      </c>
      <c r="U48" t="s">
        <v>80</v>
      </c>
      <c r="V48">
        <v>406.92307692307702</v>
      </c>
    </row>
    <row r="49" spans="1:22" x14ac:dyDescent="0.35">
      <c r="A49">
        <v>48</v>
      </c>
      <c r="B49" t="s">
        <v>27</v>
      </c>
      <c r="C49" s="7">
        <v>44287</v>
      </c>
      <c r="D49" t="s">
        <v>68</v>
      </c>
      <c r="E49" t="s">
        <v>84</v>
      </c>
      <c r="F49" t="s">
        <v>89</v>
      </c>
      <c r="G49" t="s">
        <v>88</v>
      </c>
      <c r="H49" t="s">
        <v>82</v>
      </c>
      <c r="I49" t="s">
        <v>37</v>
      </c>
      <c r="J49" t="s">
        <v>70</v>
      </c>
      <c r="K49" t="s">
        <v>73</v>
      </c>
      <c r="L49">
        <v>-1.0071546622357657</v>
      </c>
      <c r="M49">
        <v>1.7363180493747743</v>
      </c>
      <c r="N49">
        <v>4.6917386820233</v>
      </c>
      <c r="O49" t="s">
        <v>91</v>
      </c>
      <c r="P49">
        <v>230294.25</v>
      </c>
      <c r="Q49">
        <v>89.499210153966104</v>
      </c>
      <c r="R49">
        <v>67.124407615474595</v>
      </c>
      <c r="S49">
        <v>0.75</v>
      </c>
      <c r="T49">
        <v>2.1406498158449201E-2</v>
      </c>
      <c r="U49" t="s">
        <v>80</v>
      </c>
      <c r="V49">
        <v>269.92307692307702</v>
      </c>
    </row>
    <row r="50" spans="1:22" x14ac:dyDescent="0.35">
      <c r="A50">
        <v>49</v>
      </c>
      <c r="B50" t="s">
        <v>27</v>
      </c>
      <c r="C50" s="7">
        <v>44287</v>
      </c>
      <c r="D50" t="s">
        <v>68</v>
      </c>
      <c r="E50" t="s">
        <v>84</v>
      </c>
      <c r="F50" t="s">
        <v>89</v>
      </c>
      <c r="G50" t="s">
        <v>88</v>
      </c>
      <c r="H50" t="s">
        <v>82</v>
      </c>
      <c r="I50" t="s">
        <v>37</v>
      </c>
      <c r="J50" t="s">
        <v>70</v>
      </c>
      <c r="K50" t="s">
        <v>41</v>
      </c>
      <c r="L50">
        <v>-0.24721687547490076</v>
      </c>
      <c r="M50">
        <v>1.8355452664258793</v>
      </c>
      <c r="N50">
        <v>9.1107153243178214</v>
      </c>
      <c r="O50" t="s">
        <v>91</v>
      </c>
      <c r="P50">
        <v>71104.5</v>
      </c>
      <c r="Q50">
        <v>86.984909661132505</v>
      </c>
      <c r="R50">
        <v>130.47736449169901</v>
      </c>
      <c r="S50">
        <v>1.5</v>
      </c>
      <c r="T50">
        <v>2.0054675648931201E-3</v>
      </c>
      <c r="U50" t="s">
        <v>80</v>
      </c>
      <c r="V50">
        <v>75.134615384615401</v>
      </c>
    </row>
    <row r="51" spans="1:22" x14ac:dyDescent="0.35">
      <c r="A51">
        <v>50</v>
      </c>
      <c r="B51" t="s">
        <v>27</v>
      </c>
      <c r="C51" s="7">
        <v>44287</v>
      </c>
      <c r="D51" t="s">
        <v>68</v>
      </c>
      <c r="E51" t="s">
        <v>84</v>
      </c>
      <c r="F51" t="s">
        <v>89</v>
      </c>
      <c r="G51" t="s">
        <v>88</v>
      </c>
      <c r="H51" t="s">
        <v>82</v>
      </c>
      <c r="I51" t="s">
        <v>30</v>
      </c>
      <c r="J51" t="s">
        <v>70</v>
      </c>
      <c r="K51" t="s">
        <v>85</v>
      </c>
      <c r="L51">
        <v>-1.9139280103781831</v>
      </c>
      <c r="M51">
        <v>0.8168572095882054</v>
      </c>
      <c r="N51">
        <v>2.4309234815978771</v>
      </c>
      <c r="O51" t="s">
        <v>91</v>
      </c>
      <c r="P51">
        <v>5600649.0310000004</v>
      </c>
      <c r="Q51">
        <v>47.684407069927701</v>
      </c>
      <c r="R51">
        <v>38.688585204345102</v>
      </c>
      <c r="S51">
        <v>0.81134667665280102</v>
      </c>
      <c r="T51">
        <v>3.3584601178730501E-2</v>
      </c>
      <c r="U51" t="s">
        <v>80</v>
      </c>
      <c r="V51">
        <v>319.26136398452701</v>
      </c>
    </row>
    <row r="52" spans="1:22" x14ac:dyDescent="0.35">
      <c r="A52">
        <v>51</v>
      </c>
      <c r="B52" t="s">
        <v>27</v>
      </c>
      <c r="C52" s="7">
        <v>44287</v>
      </c>
      <c r="D52" t="s">
        <v>68</v>
      </c>
      <c r="E52" t="s">
        <v>84</v>
      </c>
      <c r="F52" t="s">
        <v>89</v>
      </c>
      <c r="G52" t="s">
        <v>88</v>
      </c>
      <c r="H52" t="s">
        <v>82</v>
      </c>
      <c r="I52" t="s">
        <v>30</v>
      </c>
      <c r="J52" t="s">
        <v>70</v>
      </c>
      <c r="K52" t="s">
        <v>42</v>
      </c>
      <c r="L52">
        <v>-2.6730036872021614</v>
      </c>
      <c r="M52">
        <v>0.35889717533822957</v>
      </c>
      <c r="N52">
        <v>3.9488999627063208</v>
      </c>
      <c r="O52" t="s">
        <v>91</v>
      </c>
      <c r="P52">
        <v>1024233.276</v>
      </c>
      <c r="Q52">
        <v>52.607231298351202</v>
      </c>
      <c r="R52">
        <v>24.9705730516358</v>
      </c>
      <c r="S52">
        <v>0.474660468444353</v>
      </c>
      <c r="T52">
        <v>6.4167815470578093E-2</v>
      </c>
      <c r="U52" t="s">
        <v>80</v>
      </c>
      <c r="V52">
        <v>136.40384615384599</v>
      </c>
    </row>
    <row r="53" spans="1:22" x14ac:dyDescent="0.35">
      <c r="A53">
        <v>52</v>
      </c>
      <c r="B53" t="s">
        <v>27</v>
      </c>
      <c r="C53" s="7">
        <v>44287</v>
      </c>
      <c r="D53" t="s">
        <v>68</v>
      </c>
      <c r="E53" t="s">
        <v>84</v>
      </c>
      <c r="F53" t="s">
        <v>89</v>
      </c>
      <c r="G53" t="s">
        <v>88</v>
      </c>
      <c r="H53" t="s">
        <v>82</v>
      </c>
      <c r="I53" t="s">
        <v>30</v>
      </c>
      <c r="J53" t="s">
        <v>70</v>
      </c>
      <c r="K53" t="s">
        <v>43</v>
      </c>
      <c r="L53">
        <v>-1.4935725587596664</v>
      </c>
      <c r="M53">
        <v>5.7366713011042639E-2</v>
      </c>
      <c r="N53">
        <v>1.6125356238901578</v>
      </c>
      <c r="O53" t="s">
        <v>91</v>
      </c>
      <c r="P53">
        <v>4075061.3050000002</v>
      </c>
      <c r="Q53">
        <v>45.807963538845499</v>
      </c>
      <c r="R53">
        <v>42.631307344875097</v>
      </c>
      <c r="S53">
        <v>0.930652752304159</v>
      </c>
      <c r="T53">
        <v>1.4621108347946001E-2</v>
      </c>
      <c r="U53" t="s">
        <v>80</v>
      </c>
      <c r="V53">
        <v>95.769230769230802</v>
      </c>
    </row>
    <row r="54" spans="1:22" x14ac:dyDescent="0.35">
      <c r="A54">
        <v>53</v>
      </c>
      <c r="B54" t="s">
        <v>27</v>
      </c>
      <c r="C54" s="7">
        <v>44287</v>
      </c>
      <c r="D54" t="s">
        <v>68</v>
      </c>
      <c r="E54" t="s">
        <v>84</v>
      </c>
      <c r="F54" t="s">
        <v>89</v>
      </c>
      <c r="G54" t="s">
        <v>88</v>
      </c>
      <c r="H54" t="s">
        <v>82</v>
      </c>
      <c r="I54" t="s">
        <v>30</v>
      </c>
      <c r="J54" t="s">
        <v>70</v>
      </c>
      <c r="K54" t="s">
        <v>41</v>
      </c>
      <c r="L54">
        <v>-4.194906306316601</v>
      </c>
      <c r="M54">
        <v>0.50237245685885423</v>
      </c>
      <c r="N54">
        <v>7.0301405784472086</v>
      </c>
      <c r="O54" t="s">
        <v>91</v>
      </c>
      <c r="P54">
        <v>501331.95799999998</v>
      </c>
      <c r="Q54">
        <v>52.877015572185002</v>
      </c>
      <c r="R54">
        <v>72.365718813384007</v>
      </c>
      <c r="S54">
        <v>1.3685666263557199</v>
      </c>
      <c r="T54">
        <v>4.7735122064327201E-2</v>
      </c>
      <c r="U54" t="s">
        <v>80</v>
      </c>
      <c r="V54">
        <v>85.5</v>
      </c>
    </row>
    <row r="55" spans="1:22" x14ac:dyDescent="0.35">
      <c r="A55">
        <v>54</v>
      </c>
      <c r="B55" t="s">
        <v>27</v>
      </c>
      <c r="C55" s="7">
        <v>44287</v>
      </c>
      <c r="D55" t="s">
        <v>68</v>
      </c>
      <c r="E55" t="s">
        <v>84</v>
      </c>
      <c r="F55" t="s">
        <v>89</v>
      </c>
      <c r="G55" t="s">
        <v>88</v>
      </c>
      <c r="H55" t="s">
        <v>82</v>
      </c>
      <c r="I55" t="s">
        <v>71</v>
      </c>
      <c r="J55" t="s">
        <v>70</v>
      </c>
      <c r="K55" t="s">
        <v>85</v>
      </c>
      <c r="L55">
        <v>-2.7503277095159779</v>
      </c>
      <c r="M55">
        <v>4.795659777676673</v>
      </c>
      <c r="N55">
        <v>1.5577494123420541</v>
      </c>
      <c r="O55" t="s">
        <v>91</v>
      </c>
      <c r="P55">
        <v>1840001</v>
      </c>
      <c r="Q55">
        <v>19.263557471436201</v>
      </c>
      <c r="R55">
        <v>21.693339909174899</v>
      </c>
      <c r="S55">
        <v>1.1261336303713201</v>
      </c>
      <c r="T55">
        <v>4.73381453597757E-2</v>
      </c>
      <c r="U55" t="s">
        <v>80</v>
      </c>
      <c r="V55">
        <v>309.73003807588202</v>
      </c>
    </row>
    <row r="56" spans="1:22" x14ac:dyDescent="0.35">
      <c r="A56">
        <v>55</v>
      </c>
      <c r="B56" t="s">
        <v>27</v>
      </c>
      <c r="C56" s="7">
        <v>44287</v>
      </c>
      <c r="D56" t="s">
        <v>68</v>
      </c>
      <c r="E56" t="s">
        <v>84</v>
      </c>
      <c r="F56" t="s">
        <v>89</v>
      </c>
      <c r="G56" t="s">
        <v>88</v>
      </c>
      <c r="H56" t="s">
        <v>82</v>
      </c>
      <c r="I56" t="s">
        <v>71</v>
      </c>
      <c r="J56" t="s">
        <v>70</v>
      </c>
      <c r="K56" t="s">
        <v>43</v>
      </c>
      <c r="L56">
        <v>-2.8258684207686344</v>
      </c>
      <c r="M56">
        <v>4.279232762347692</v>
      </c>
      <c r="N56">
        <v>1.1131242978066549</v>
      </c>
      <c r="O56" t="s">
        <v>91</v>
      </c>
      <c r="P56">
        <v>1427819</v>
      </c>
      <c r="Q56">
        <v>19.2659574266766</v>
      </c>
      <c r="R56">
        <v>19.2659574266766</v>
      </c>
      <c r="S56">
        <v>1</v>
      </c>
      <c r="T56">
        <v>6.6170378932755694E-2</v>
      </c>
      <c r="U56" t="s">
        <v>80</v>
      </c>
      <c r="V56">
        <v>420.711538461538</v>
      </c>
    </row>
    <row r="57" spans="1:22" x14ac:dyDescent="0.35">
      <c r="A57">
        <v>56</v>
      </c>
      <c r="B57" t="s">
        <v>27</v>
      </c>
      <c r="C57" s="7">
        <v>44287</v>
      </c>
      <c r="D57" t="s">
        <v>68</v>
      </c>
      <c r="E57" t="s">
        <v>84</v>
      </c>
      <c r="F57" t="s">
        <v>89</v>
      </c>
      <c r="G57" t="s">
        <v>88</v>
      </c>
      <c r="H57" t="s">
        <v>82</v>
      </c>
      <c r="I57" t="s">
        <v>71</v>
      </c>
      <c r="J57" t="s">
        <v>70</v>
      </c>
      <c r="K57" t="s">
        <v>72</v>
      </c>
      <c r="L57">
        <v>-2.5410570874293805</v>
      </c>
      <c r="M57">
        <v>6.226318835131849</v>
      </c>
      <c r="N57">
        <v>2.7894954837145862</v>
      </c>
      <c r="O57" t="s">
        <v>91</v>
      </c>
      <c r="P57">
        <v>412182</v>
      </c>
      <c r="Q57">
        <v>19.255243846165001</v>
      </c>
      <c r="R57">
        <v>38.510487692330102</v>
      </c>
      <c r="S57">
        <v>2</v>
      </c>
      <c r="T57">
        <v>6.7071236583840996E-3</v>
      </c>
      <c r="U57" t="s">
        <v>80</v>
      </c>
      <c r="V57">
        <v>181.44230769230799</v>
      </c>
    </row>
    <row r="58" spans="1:22" x14ac:dyDescent="0.35">
      <c r="A58">
        <v>57</v>
      </c>
      <c r="B58" t="s">
        <v>27</v>
      </c>
      <c r="C58" s="7">
        <v>44287</v>
      </c>
      <c r="D58" t="s">
        <v>68</v>
      </c>
      <c r="E58" t="s">
        <v>84</v>
      </c>
      <c r="F58" t="s">
        <v>89</v>
      </c>
      <c r="G58" t="s">
        <v>88</v>
      </c>
      <c r="H58" t="s">
        <v>82</v>
      </c>
      <c r="I58" t="s">
        <v>77</v>
      </c>
      <c r="J58" t="s">
        <v>69</v>
      </c>
      <c r="K58" t="s">
        <v>85</v>
      </c>
      <c r="L58">
        <v>-1.9524685738310823</v>
      </c>
      <c r="M58">
        <v>3.0743790353177456</v>
      </c>
      <c r="N58">
        <v>2.2788561464593324</v>
      </c>
      <c r="O58" t="s">
        <v>91</v>
      </c>
      <c r="P58">
        <v>289698.75</v>
      </c>
      <c r="Q58">
        <v>71.597138310054802</v>
      </c>
      <c r="R58">
        <v>45.3467456755575</v>
      </c>
      <c r="S58">
        <v>0.63335975076519502</v>
      </c>
      <c r="T58">
        <v>9.9058131895574594E-3</v>
      </c>
      <c r="U58" t="s">
        <v>80</v>
      </c>
      <c r="V58">
        <v>294.31194354625597</v>
      </c>
    </row>
    <row r="59" spans="1:22" x14ac:dyDescent="0.35">
      <c r="A59">
        <v>58</v>
      </c>
      <c r="B59" t="s">
        <v>27</v>
      </c>
      <c r="C59" s="7">
        <v>44287</v>
      </c>
      <c r="D59" t="s">
        <v>68</v>
      </c>
      <c r="E59" t="s">
        <v>84</v>
      </c>
      <c r="F59" t="s">
        <v>89</v>
      </c>
      <c r="G59" t="s">
        <v>88</v>
      </c>
      <c r="H59" t="s">
        <v>82</v>
      </c>
      <c r="I59" t="s">
        <v>77</v>
      </c>
      <c r="J59" t="s">
        <v>69</v>
      </c>
      <c r="K59" t="s">
        <v>78</v>
      </c>
      <c r="L59">
        <v>-1.5673778956345008</v>
      </c>
      <c r="M59">
        <v>1.2845435472424755</v>
      </c>
      <c r="N59">
        <v>7.0125957048970804</v>
      </c>
      <c r="O59" t="s">
        <v>91</v>
      </c>
      <c r="P59">
        <v>23397.75</v>
      </c>
      <c r="Q59">
        <v>97.393591648769601</v>
      </c>
      <c r="R59">
        <v>36.522596868288602</v>
      </c>
      <c r="S59">
        <v>0.375</v>
      </c>
      <c r="T59">
        <v>1.1460501312047699E-3</v>
      </c>
      <c r="U59" t="s">
        <v>80</v>
      </c>
      <c r="V59">
        <v>37.961538461538503</v>
      </c>
    </row>
    <row r="60" spans="1:22" x14ac:dyDescent="0.35">
      <c r="A60">
        <v>59</v>
      </c>
      <c r="B60" t="s">
        <v>27</v>
      </c>
      <c r="C60" s="7">
        <v>44287</v>
      </c>
      <c r="D60" t="s">
        <v>68</v>
      </c>
      <c r="E60" t="s">
        <v>84</v>
      </c>
      <c r="F60" t="s">
        <v>89</v>
      </c>
      <c r="G60" t="s">
        <v>88</v>
      </c>
      <c r="H60" t="s">
        <v>82</v>
      </c>
      <c r="I60" t="s">
        <v>77</v>
      </c>
      <c r="J60" t="s">
        <v>69</v>
      </c>
      <c r="K60" t="s">
        <v>42</v>
      </c>
      <c r="L60">
        <v>-1.7840874645309492</v>
      </c>
      <c r="M60">
        <v>5.411098371091736</v>
      </c>
      <c r="N60">
        <v>1.7020777968542611</v>
      </c>
      <c r="O60" t="s">
        <v>91</v>
      </c>
      <c r="P60">
        <v>110239.5</v>
      </c>
      <c r="Q60">
        <v>73.572711496333</v>
      </c>
      <c r="R60">
        <v>36.7863557481665</v>
      </c>
      <c r="S60">
        <v>0.5</v>
      </c>
      <c r="T60">
        <v>2.8277430489138899E-2</v>
      </c>
      <c r="U60" t="s">
        <v>80</v>
      </c>
      <c r="V60">
        <v>77.980769230769198</v>
      </c>
    </row>
    <row r="61" spans="1:22" x14ac:dyDescent="0.35">
      <c r="A61">
        <v>60</v>
      </c>
      <c r="B61" t="s">
        <v>27</v>
      </c>
      <c r="C61" s="7">
        <v>44287</v>
      </c>
      <c r="D61" t="s">
        <v>68</v>
      </c>
      <c r="E61" t="s">
        <v>84</v>
      </c>
      <c r="F61" t="s">
        <v>89</v>
      </c>
      <c r="G61" t="s">
        <v>88</v>
      </c>
      <c r="H61" t="s">
        <v>82</v>
      </c>
      <c r="I61" t="s">
        <v>77</v>
      </c>
      <c r="J61" t="s">
        <v>69</v>
      </c>
      <c r="K61" t="s">
        <v>73</v>
      </c>
      <c r="L61">
        <v>-2.9687912689692766</v>
      </c>
      <c r="M61">
        <v>2.5261063435536468</v>
      </c>
      <c r="N61">
        <v>2.6635001319234393</v>
      </c>
      <c r="O61" t="s">
        <v>91</v>
      </c>
      <c r="P61">
        <v>55396.5</v>
      </c>
      <c r="Q61">
        <v>68.177158376431706</v>
      </c>
      <c r="R61">
        <v>51.132868782323797</v>
      </c>
      <c r="S61">
        <v>0.75</v>
      </c>
      <c r="T61">
        <v>1.2631475005284399E-3</v>
      </c>
      <c r="U61" t="s">
        <v>80</v>
      </c>
      <c r="V61">
        <v>39.115384615384599</v>
      </c>
    </row>
    <row r="62" spans="1:22" x14ac:dyDescent="0.35">
      <c r="A62">
        <v>61</v>
      </c>
      <c r="B62" t="s">
        <v>27</v>
      </c>
      <c r="C62" s="7">
        <v>44287</v>
      </c>
      <c r="D62" t="s">
        <v>68</v>
      </c>
      <c r="E62" t="s">
        <v>84</v>
      </c>
      <c r="F62" t="s">
        <v>89</v>
      </c>
      <c r="G62" t="s">
        <v>88</v>
      </c>
      <c r="H62" t="s">
        <v>82</v>
      </c>
      <c r="I62" t="s">
        <v>77</v>
      </c>
      <c r="J62" t="s">
        <v>69</v>
      </c>
      <c r="K62" t="s">
        <v>43</v>
      </c>
      <c r="L62">
        <v>-1.6247648394522012</v>
      </c>
      <c r="M62">
        <v>1.5898478855303331</v>
      </c>
      <c r="N62">
        <v>1.5053255988318066</v>
      </c>
      <c r="O62" t="s">
        <v>91</v>
      </c>
      <c r="P62">
        <v>100665</v>
      </c>
      <c r="Q62">
        <v>65.319779635424396</v>
      </c>
      <c r="R62">
        <v>65.319779635424396</v>
      </c>
      <c r="S62">
        <v>1</v>
      </c>
      <c r="T62">
        <v>3.4891416477268299E-3</v>
      </c>
      <c r="U62" t="s">
        <v>80</v>
      </c>
      <c r="V62">
        <v>46</v>
      </c>
    </row>
    <row r="63" spans="1:22" x14ac:dyDescent="0.35">
      <c r="A63">
        <v>62</v>
      </c>
      <c r="B63" t="s">
        <v>27</v>
      </c>
      <c r="C63" s="7">
        <v>44287</v>
      </c>
      <c r="D63" t="s">
        <v>68</v>
      </c>
      <c r="E63" t="s">
        <v>84</v>
      </c>
      <c r="F63" t="s">
        <v>89</v>
      </c>
      <c r="G63" t="s">
        <v>88</v>
      </c>
      <c r="H63" t="s">
        <v>82</v>
      </c>
      <c r="I63" t="s">
        <v>76</v>
      </c>
      <c r="J63" t="s">
        <v>69</v>
      </c>
      <c r="K63" t="s">
        <v>85</v>
      </c>
      <c r="L63">
        <v>-1.9524685738310823</v>
      </c>
      <c r="M63">
        <v>0</v>
      </c>
      <c r="N63">
        <v>2.2788561464593324</v>
      </c>
      <c r="O63" t="s">
        <v>91</v>
      </c>
      <c r="P63">
        <v>1273593.5</v>
      </c>
      <c r="Q63">
        <v>30.572621735271099</v>
      </c>
      <c r="R63">
        <v>29.824922383537</v>
      </c>
      <c r="S63">
        <v>0.975543499075466</v>
      </c>
      <c r="T63">
        <v>2.8125595436209599E-2</v>
      </c>
      <c r="U63" t="s">
        <v>80</v>
      </c>
      <c r="V63">
        <v>307.06197209536401</v>
      </c>
    </row>
    <row r="64" spans="1:22" x14ac:dyDescent="0.35">
      <c r="A64">
        <v>63</v>
      </c>
      <c r="B64" t="s">
        <v>27</v>
      </c>
      <c r="C64" s="7">
        <v>44287</v>
      </c>
      <c r="D64" t="s">
        <v>68</v>
      </c>
      <c r="E64" t="s">
        <v>84</v>
      </c>
      <c r="F64" t="s">
        <v>89</v>
      </c>
      <c r="G64" t="s">
        <v>88</v>
      </c>
      <c r="H64" t="s">
        <v>82</v>
      </c>
      <c r="I64" t="s">
        <v>76</v>
      </c>
      <c r="J64" t="s">
        <v>69</v>
      </c>
      <c r="K64" t="s">
        <v>42</v>
      </c>
      <c r="L64">
        <v>-4.5801278964178165</v>
      </c>
      <c r="M64">
        <v>0</v>
      </c>
      <c r="N64">
        <v>27.957582810792179</v>
      </c>
      <c r="O64" t="s">
        <v>91</v>
      </c>
      <c r="P64">
        <v>31928.5</v>
      </c>
      <c r="Q64">
        <v>40.704646037239499</v>
      </c>
      <c r="R64">
        <v>20.3523230186197</v>
      </c>
      <c r="S64">
        <v>0.5</v>
      </c>
      <c r="T64">
        <v>7.96708932260753E-4</v>
      </c>
      <c r="U64" t="s">
        <v>80</v>
      </c>
      <c r="V64">
        <v>18.923076923076898</v>
      </c>
    </row>
    <row r="65" spans="1:22" x14ac:dyDescent="0.35">
      <c r="A65">
        <v>64</v>
      </c>
      <c r="B65" t="s">
        <v>27</v>
      </c>
      <c r="C65" s="7">
        <v>44287</v>
      </c>
      <c r="D65" t="s">
        <v>68</v>
      </c>
      <c r="E65" t="s">
        <v>84</v>
      </c>
      <c r="F65" t="s">
        <v>89</v>
      </c>
      <c r="G65" t="s">
        <v>88</v>
      </c>
      <c r="H65" t="s">
        <v>82</v>
      </c>
      <c r="I65" t="s">
        <v>76</v>
      </c>
      <c r="J65" t="s">
        <v>69</v>
      </c>
      <c r="K65" t="s">
        <v>43</v>
      </c>
      <c r="L65">
        <v>-1.8009722679362732</v>
      </c>
      <c r="M65">
        <v>0</v>
      </c>
      <c r="N65">
        <v>0.79836276731788591</v>
      </c>
      <c r="O65" t="s">
        <v>91</v>
      </c>
      <c r="P65">
        <v>1241665</v>
      </c>
      <c r="Q65">
        <v>30.312084282797699</v>
      </c>
      <c r="R65">
        <v>30.312084282797699</v>
      </c>
      <c r="S65">
        <v>1</v>
      </c>
      <c r="T65">
        <v>2.7522487622212401E-2</v>
      </c>
      <c r="U65" t="s">
        <v>80</v>
      </c>
      <c r="V65">
        <v>146.09615384615401</v>
      </c>
    </row>
    <row r="66" spans="1:22" x14ac:dyDescent="0.35">
      <c r="A66">
        <v>65</v>
      </c>
      <c r="B66" t="s">
        <v>27</v>
      </c>
      <c r="C66" s="7">
        <v>44287</v>
      </c>
      <c r="D66" t="s">
        <v>68</v>
      </c>
      <c r="E66" t="s">
        <v>84</v>
      </c>
      <c r="F66" t="s">
        <v>89</v>
      </c>
      <c r="G66" t="s">
        <v>88</v>
      </c>
      <c r="H66" t="s">
        <v>82</v>
      </c>
      <c r="I66" t="s">
        <v>75</v>
      </c>
      <c r="J66" t="s">
        <v>69</v>
      </c>
      <c r="K66" t="s">
        <v>85</v>
      </c>
      <c r="L66">
        <v>-4.1587748878631512</v>
      </c>
      <c r="M66">
        <v>4.0400448301100704</v>
      </c>
      <c r="N66">
        <v>3.2013313251475579</v>
      </c>
      <c r="O66" t="s">
        <v>91</v>
      </c>
      <c r="P66">
        <v>3167860.5</v>
      </c>
      <c r="Q66">
        <v>49.712152807865102</v>
      </c>
      <c r="R66">
        <v>45.105888425905498</v>
      </c>
      <c r="S66">
        <v>0.90734128132083502</v>
      </c>
      <c r="T66">
        <v>8.5329955452680004E-2</v>
      </c>
      <c r="U66" t="s">
        <v>80</v>
      </c>
      <c r="V66">
        <v>327.89932599806701</v>
      </c>
    </row>
    <row r="67" spans="1:22" x14ac:dyDescent="0.35">
      <c r="A67">
        <v>66</v>
      </c>
      <c r="B67" t="s">
        <v>27</v>
      </c>
      <c r="C67" s="7">
        <v>44287</v>
      </c>
      <c r="D67" t="s">
        <v>68</v>
      </c>
      <c r="E67" t="s">
        <v>84</v>
      </c>
      <c r="F67" t="s">
        <v>89</v>
      </c>
      <c r="G67" t="s">
        <v>88</v>
      </c>
      <c r="H67" t="s">
        <v>82</v>
      </c>
      <c r="I67" t="s">
        <v>75</v>
      </c>
      <c r="J67" t="s">
        <v>69</v>
      </c>
      <c r="K67" t="s">
        <v>42</v>
      </c>
      <c r="L67">
        <v>-2.637555016696274</v>
      </c>
      <c r="M67">
        <v>1.390581075610557</v>
      </c>
      <c r="N67">
        <v>9.5112037476943421</v>
      </c>
      <c r="O67" t="s">
        <v>91</v>
      </c>
      <c r="P67">
        <v>271085.5</v>
      </c>
      <c r="Q67">
        <v>64.432937117625301</v>
      </c>
      <c r="R67">
        <v>32.216468558812601</v>
      </c>
      <c r="S67">
        <v>0.5</v>
      </c>
      <c r="T67">
        <v>5.5248764622082697E-2</v>
      </c>
      <c r="U67" t="s">
        <v>80</v>
      </c>
      <c r="V67">
        <v>81.538461538461505</v>
      </c>
    </row>
    <row r="68" spans="1:22" x14ac:dyDescent="0.35">
      <c r="A68">
        <v>67</v>
      </c>
      <c r="B68" t="s">
        <v>27</v>
      </c>
      <c r="C68" s="7">
        <v>44287</v>
      </c>
      <c r="D68" t="s">
        <v>68</v>
      </c>
      <c r="E68" t="s">
        <v>84</v>
      </c>
      <c r="F68" t="s">
        <v>89</v>
      </c>
      <c r="G68" t="s">
        <v>88</v>
      </c>
      <c r="H68" t="s">
        <v>82</v>
      </c>
      <c r="I68" t="s">
        <v>75</v>
      </c>
      <c r="J68" t="s">
        <v>69</v>
      </c>
      <c r="K68" t="s">
        <v>73</v>
      </c>
      <c r="L68">
        <v>-4.2725051072269231</v>
      </c>
      <c r="M68">
        <v>1.7674128720832762</v>
      </c>
      <c r="N68">
        <v>17.619059792215378</v>
      </c>
      <c r="O68" t="s">
        <v>91</v>
      </c>
      <c r="P68">
        <v>157260</v>
      </c>
      <c r="Q68">
        <v>62.611991777947303</v>
      </c>
      <c r="R68">
        <v>46.958993833460497</v>
      </c>
      <c r="S68">
        <v>0.75</v>
      </c>
      <c r="T68">
        <v>5.7296215252634897E-3</v>
      </c>
      <c r="U68" t="s">
        <v>80</v>
      </c>
      <c r="V68">
        <v>56.346153846153797</v>
      </c>
    </row>
    <row r="69" spans="1:22" x14ac:dyDescent="0.35">
      <c r="A69">
        <v>68</v>
      </c>
      <c r="B69" t="s">
        <v>27</v>
      </c>
      <c r="C69" s="7">
        <v>44287</v>
      </c>
      <c r="D69" t="s">
        <v>68</v>
      </c>
      <c r="E69" t="s">
        <v>84</v>
      </c>
      <c r="F69" t="s">
        <v>89</v>
      </c>
      <c r="G69" t="s">
        <v>88</v>
      </c>
      <c r="H69" t="s">
        <v>82</v>
      </c>
      <c r="I69" t="s">
        <v>75</v>
      </c>
      <c r="J69" t="s">
        <v>69</v>
      </c>
      <c r="K69" t="s">
        <v>43</v>
      </c>
      <c r="L69">
        <v>-4.2802791736494505</v>
      </c>
      <c r="M69">
        <v>4.3770483996009881</v>
      </c>
      <c r="N69">
        <v>1.9417359796701641</v>
      </c>
      <c r="O69" t="s">
        <v>91</v>
      </c>
      <c r="P69">
        <v>2739515</v>
      </c>
      <c r="Q69">
        <v>47.514968525450698</v>
      </c>
      <c r="R69">
        <v>47.514968525450698</v>
      </c>
      <c r="S69">
        <v>1</v>
      </c>
      <c r="T69">
        <v>8.1589183695267201E-2</v>
      </c>
      <c r="U69" t="s">
        <v>80</v>
      </c>
      <c r="V69">
        <v>95.461538461538495</v>
      </c>
    </row>
    <row r="70" spans="1:22" x14ac:dyDescent="0.35">
      <c r="A70">
        <v>69</v>
      </c>
      <c r="B70" t="s">
        <v>27</v>
      </c>
      <c r="C70" s="7">
        <v>44287</v>
      </c>
      <c r="D70" t="s">
        <v>68</v>
      </c>
      <c r="E70" t="s">
        <v>84</v>
      </c>
      <c r="F70" t="s">
        <v>89</v>
      </c>
      <c r="G70" t="s">
        <v>88</v>
      </c>
      <c r="H70" t="s">
        <v>82</v>
      </c>
      <c r="I70" t="s">
        <v>74</v>
      </c>
      <c r="J70" t="s">
        <v>69</v>
      </c>
      <c r="K70" t="s">
        <v>85</v>
      </c>
      <c r="L70">
        <v>-1.9524685738310823</v>
      </c>
      <c r="M70">
        <v>0</v>
      </c>
      <c r="N70">
        <v>2.2788561464593324</v>
      </c>
      <c r="O70" t="s">
        <v>91</v>
      </c>
      <c r="P70">
        <v>340826</v>
      </c>
      <c r="Q70">
        <v>76.636335813582306</v>
      </c>
      <c r="R70">
        <v>57.001191083080499</v>
      </c>
      <c r="S70">
        <v>0.74378805403399995</v>
      </c>
      <c r="T70">
        <v>2.25826095978739E-3</v>
      </c>
      <c r="U70" t="s">
        <v>80</v>
      </c>
      <c r="V70">
        <v>276.76050122910999</v>
      </c>
    </row>
    <row r="71" spans="1:22" x14ac:dyDescent="0.35">
      <c r="A71">
        <v>70</v>
      </c>
      <c r="B71" t="s">
        <v>27</v>
      </c>
      <c r="C71" s="7">
        <v>44287</v>
      </c>
      <c r="D71" t="s">
        <v>68</v>
      </c>
      <c r="E71" t="s">
        <v>84</v>
      </c>
      <c r="F71" t="s">
        <v>89</v>
      </c>
      <c r="G71" t="s">
        <v>88</v>
      </c>
      <c r="H71" t="s">
        <v>82</v>
      </c>
      <c r="I71" t="s">
        <v>74</v>
      </c>
      <c r="J71" t="s">
        <v>69</v>
      </c>
      <c r="K71" t="s">
        <v>42</v>
      </c>
      <c r="L71">
        <v>-7.3094586278657108</v>
      </c>
      <c r="M71">
        <v>0</v>
      </c>
      <c r="N71">
        <v>5.8129662627708036</v>
      </c>
      <c r="O71" t="s">
        <v>91</v>
      </c>
      <c r="P71">
        <v>25097</v>
      </c>
      <c r="Q71">
        <v>81.808358688289402</v>
      </c>
      <c r="R71">
        <v>40.904179344144701</v>
      </c>
      <c r="S71">
        <v>0.5</v>
      </c>
      <c r="T71">
        <v>3.0330580320554901E-3</v>
      </c>
      <c r="U71" t="s">
        <v>80</v>
      </c>
      <c r="V71">
        <v>57.653846153846203</v>
      </c>
    </row>
    <row r="72" spans="1:22" x14ac:dyDescent="0.35">
      <c r="A72">
        <v>71</v>
      </c>
      <c r="B72" t="s">
        <v>27</v>
      </c>
      <c r="C72" s="7">
        <v>44287</v>
      </c>
      <c r="D72" t="s">
        <v>68</v>
      </c>
      <c r="E72" t="s">
        <v>84</v>
      </c>
      <c r="F72" t="s">
        <v>89</v>
      </c>
      <c r="G72" t="s">
        <v>88</v>
      </c>
      <c r="H72" t="s">
        <v>82</v>
      </c>
      <c r="I72" t="s">
        <v>74</v>
      </c>
      <c r="J72" t="s">
        <v>69</v>
      </c>
      <c r="K72" t="s">
        <v>73</v>
      </c>
      <c r="L72">
        <v>-1.0301200264782555</v>
      </c>
      <c r="M72">
        <v>0</v>
      </c>
      <c r="N72">
        <v>1.3006452353225866</v>
      </c>
      <c r="O72" t="s">
        <v>91</v>
      </c>
      <c r="P72">
        <v>276921</v>
      </c>
      <c r="Q72">
        <v>78.012855045301706</v>
      </c>
      <c r="R72">
        <v>58.5096412839763</v>
      </c>
      <c r="S72">
        <v>0.75</v>
      </c>
      <c r="T72">
        <v>3.7730173526301898E-3</v>
      </c>
      <c r="U72" t="s">
        <v>80</v>
      </c>
      <c r="V72">
        <v>283.61538461538498</v>
      </c>
    </row>
    <row r="73" spans="1:22" x14ac:dyDescent="0.35">
      <c r="A73">
        <v>72</v>
      </c>
      <c r="B73" t="s">
        <v>27</v>
      </c>
      <c r="C73" s="7">
        <v>44287</v>
      </c>
      <c r="D73" t="s">
        <v>68</v>
      </c>
      <c r="E73" t="s">
        <v>84</v>
      </c>
      <c r="F73" t="s">
        <v>89</v>
      </c>
      <c r="G73" t="s">
        <v>88</v>
      </c>
      <c r="H73" t="s">
        <v>82</v>
      </c>
      <c r="I73" t="s">
        <v>74</v>
      </c>
      <c r="J73" t="s">
        <v>69</v>
      </c>
      <c r="K73" t="s">
        <v>43</v>
      </c>
      <c r="L73">
        <v>-5.2450780546070055</v>
      </c>
      <c r="M73">
        <v>0</v>
      </c>
      <c r="N73">
        <v>7.1535345387428109</v>
      </c>
      <c r="O73" t="s">
        <v>91</v>
      </c>
      <c r="P73">
        <v>38808</v>
      </c>
      <c r="Q73">
        <v>63.469226628530201</v>
      </c>
      <c r="R73">
        <v>63.469226628530201</v>
      </c>
      <c r="S73">
        <v>1</v>
      </c>
      <c r="T73">
        <v>7.9195356965744597E-4</v>
      </c>
      <c r="U73" t="s">
        <v>80</v>
      </c>
      <c r="V73">
        <v>22.019230769230798</v>
      </c>
    </row>
    <row r="74" spans="1:22" x14ac:dyDescent="0.35">
      <c r="A74">
        <v>73</v>
      </c>
      <c r="B74" t="s">
        <v>27</v>
      </c>
      <c r="C74" s="7">
        <v>44287</v>
      </c>
      <c r="D74" t="s">
        <v>68</v>
      </c>
      <c r="E74" t="s">
        <v>84</v>
      </c>
      <c r="F74" t="s">
        <v>89</v>
      </c>
      <c r="G74" t="s">
        <v>88</v>
      </c>
      <c r="H74" t="s">
        <v>82</v>
      </c>
      <c r="I74" t="s">
        <v>79</v>
      </c>
      <c r="J74" t="s">
        <v>69</v>
      </c>
      <c r="K74" t="s">
        <v>85</v>
      </c>
      <c r="L74">
        <v>-1.9524685738310823</v>
      </c>
      <c r="M74">
        <v>2.5566470880384995</v>
      </c>
      <c r="N74">
        <v>2.1912078331339737</v>
      </c>
      <c r="O74" t="s">
        <v>91</v>
      </c>
      <c r="P74">
        <v>357008.45</v>
      </c>
      <c r="Q74">
        <v>102.808413660797</v>
      </c>
      <c r="R74">
        <v>40.119223059265899</v>
      </c>
      <c r="S74">
        <v>0.39023287716153299</v>
      </c>
      <c r="T74">
        <v>7.91966214560412E-2</v>
      </c>
      <c r="U74" t="s">
        <v>80</v>
      </c>
      <c r="V74">
        <v>163.788585855696</v>
      </c>
    </row>
    <row r="75" spans="1:22" x14ac:dyDescent="0.35">
      <c r="A75">
        <v>74</v>
      </c>
      <c r="B75" t="s">
        <v>27</v>
      </c>
      <c r="C75" s="7">
        <v>44287</v>
      </c>
      <c r="D75" t="s">
        <v>68</v>
      </c>
      <c r="E75" t="s">
        <v>84</v>
      </c>
      <c r="F75" t="s">
        <v>89</v>
      </c>
      <c r="G75" t="s">
        <v>88</v>
      </c>
      <c r="H75" t="s">
        <v>82</v>
      </c>
      <c r="I75" t="s">
        <v>79</v>
      </c>
      <c r="J75" t="s">
        <v>69</v>
      </c>
      <c r="K75" t="s">
        <v>78</v>
      </c>
      <c r="L75">
        <v>-1.7097309979469657</v>
      </c>
      <c r="M75">
        <v>5.1865768523302869</v>
      </c>
      <c r="N75">
        <v>2.884586941920662</v>
      </c>
      <c r="O75" t="s">
        <v>91</v>
      </c>
      <c r="P75">
        <v>329333.95</v>
      </c>
      <c r="Q75">
        <v>104.70289653405</v>
      </c>
      <c r="R75">
        <v>40.1184144147079</v>
      </c>
      <c r="S75">
        <v>0.38316432250430799</v>
      </c>
      <c r="T75">
        <v>7.8176862676844303E-2</v>
      </c>
      <c r="U75" t="s">
        <v>80</v>
      </c>
      <c r="V75">
        <v>148.52884615384599</v>
      </c>
    </row>
    <row r="76" spans="1:22" x14ac:dyDescent="0.35">
      <c r="A76">
        <v>75</v>
      </c>
      <c r="B76" t="s">
        <v>27</v>
      </c>
      <c r="C76" s="7">
        <v>44287</v>
      </c>
      <c r="D76" t="s">
        <v>68</v>
      </c>
      <c r="E76" t="s">
        <v>84</v>
      </c>
      <c r="F76" t="s">
        <v>89</v>
      </c>
      <c r="G76" t="s">
        <v>88</v>
      </c>
      <c r="H76" t="s">
        <v>82</v>
      </c>
      <c r="I76" t="s">
        <v>79</v>
      </c>
      <c r="J76" t="s">
        <v>69</v>
      </c>
      <c r="K76" t="s">
        <v>42</v>
      </c>
      <c r="L76">
        <v>-4.0330311056520678</v>
      </c>
      <c r="M76">
        <v>5.3700027347288195</v>
      </c>
      <c r="N76">
        <v>5.7618319112822327</v>
      </c>
      <c r="O76" t="s">
        <v>91</v>
      </c>
      <c r="P76">
        <v>27674.5</v>
      </c>
      <c r="Q76">
        <v>80.2635574987805</v>
      </c>
      <c r="R76">
        <v>40.1317787493902</v>
      </c>
      <c r="S76">
        <v>0.5</v>
      </c>
      <c r="T76">
        <v>8.9479057069086695E-2</v>
      </c>
      <c r="U76" t="s">
        <v>80</v>
      </c>
      <c r="V76">
        <v>15.9807692307692</v>
      </c>
    </row>
    <row r="77" spans="1:22" x14ac:dyDescent="0.35">
      <c r="A77">
        <v>76</v>
      </c>
      <c r="B77" t="s">
        <v>27</v>
      </c>
      <c r="C77" s="7">
        <v>44287</v>
      </c>
      <c r="D77" t="s">
        <v>68</v>
      </c>
      <c r="E77" t="s">
        <v>84</v>
      </c>
      <c r="F77" t="s">
        <v>89</v>
      </c>
      <c r="G77" t="s">
        <v>88</v>
      </c>
      <c r="H77" t="s">
        <v>82</v>
      </c>
      <c r="I77" t="s">
        <v>37</v>
      </c>
      <c r="J77" t="s">
        <v>69</v>
      </c>
      <c r="K77" t="s">
        <v>85</v>
      </c>
      <c r="L77">
        <v>-1.7345434206487029</v>
      </c>
      <c r="M77">
        <v>4.3818950233344802</v>
      </c>
      <c r="N77">
        <v>2.0762346775435239</v>
      </c>
      <c r="O77" t="s">
        <v>91</v>
      </c>
      <c r="P77">
        <v>889585.201</v>
      </c>
      <c r="Q77">
        <v>84.537083453572393</v>
      </c>
      <c r="R77">
        <v>46.998340983389397</v>
      </c>
      <c r="S77">
        <v>0.55594940188823505</v>
      </c>
      <c r="T77">
        <v>4.2154111887443099E-2</v>
      </c>
      <c r="U77" t="s">
        <v>80</v>
      </c>
      <c r="V77">
        <v>299.25363125111102</v>
      </c>
    </row>
    <row r="78" spans="1:22" x14ac:dyDescent="0.35">
      <c r="A78">
        <v>77</v>
      </c>
      <c r="B78" t="s">
        <v>27</v>
      </c>
      <c r="C78" s="7">
        <v>44287</v>
      </c>
      <c r="D78" t="s">
        <v>68</v>
      </c>
      <c r="E78" t="s">
        <v>84</v>
      </c>
      <c r="F78" t="s">
        <v>89</v>
      </c>
      <c r="G78" t="s">
        <v>88</v>
      </c>
      <c r="H78" t="s">
        <v>82</v>
      </c>
      <c r="I78" t="s">
        <v>37</v>
      </c>
      <c r="J78" t="s">
        <v>69</v>
      </c>
      <c r="K78" t="s">
        <v>42</v>
      </c>
      <c r="L78">
        <v>-1.825545619097988</v>
      </c>
      <c r="M78">
        <v>5.1011707999287514</v>
      </c>
      <c r="N78">
        <v>3.5693770745364417</v>
      </c>
      <c r="O78" t="s">
        <v>91</v>
      </c>
      <c r="P78">
        <v>519985</v>
      </c>
      <c r="Q78">
        <v>85.383194324836296</v>
      </c>
      <c r="R78">
        <v>42.691597162418098</v>
      </c>
      <c r="S78">
        <v>0.5</v>
      </c>
      <c r="T78">
        <v>5.58903350230818E-2</v>
      </c>
      <c r="U78" t="s">
        <v>80</v>
      </c>
      <c r="V78">
        <v>396.53846153846098</v>
      </c>
    </row>
    <row r="79" spans="1:22" x14ac:dyDescent="0.35">
      <c r="A79">
        <v>78</v>
      </c>
      <c r="B79" t="s">
        <v>27</v>
      </c>
      <c r="C79" s="7">
        <v>44287</v>
      </c>
      <c r="D79" t="s">
        <v>68</v>
      </c>
      <c r="E79" t="s">
        <v>84</v>
      </c>
      <c r="F79" t="s">
        <v>89</v>
      </c>
      <c r="G79" t="s">
        <v>88</v>
      </c>
      <c r="H79" t="s">
        <v>82</v>
      </c>
      <c r="I79" t="s">
        <v>37</v>
      </c>
      <c r="J79" t="s">
        <v>69</v>
      </c>
      <c r="K79" t="s">
        <v>73</v>
      </c>
      <c r="L79">
        <v>-1.7708114470968137</v>
      </c>
      <c r="M79">
        <v>3.8870763564472566</v>
      </c>
      <c r="N79">
        <v>1.4095195870999437</v>
      </c>
      <c r="O79" t="s">
        <v>91</v>
      </c>
      <c r="P79">
        <v>215011.5</v>
      </c>
      <c r="Q79">
        <v>82.601187880648197</v>
      </c>
      <c r="R79">
        <v>61.950890910486201</v>
      </c>
      <c r="S79">
        <v>0.75</v>
      </c>
      <c r="T79">
        <v>3.5685221252186899E-2</v>
      </c>
      <c r="U79" t="s">
        <v>80</v>
      </c>
      <c r="V79">
        <v>145</v>
      </c>
    </row>
    <row r="80" spans="1:22" x14ac:dyDescent="0.35">
      <c r="A80">
        <v>79</v>
      </c>
      <c r="B80" t="s">
        <v>27</v>
      </c>
      <c r="C80" s="7">
        <v>44287</v>
      </c>
      <c r="D80" t="s">
        <v>68</v>
      </c>
      <c r="E80" t="s">
        <v>84</v>
      </c>
      <c r="F80" t="s">
        <v>89</v>
      </c>
      <c r="G80" t="s">
        <v>88</v>
      </c>
      <c r="H80" t="s">
        <v>82</v>
      </c>
      <c r="I80" t="s">
        <v>37</v>
      </c>
      <c r="J80" t="s">
        <v>69</v>
      </c>
      <c r="K80" t="s">
        <v>41</v>
      </c>
      <c r="L80">
        <v>-1.3474265283818483</v>
      </c>
      <c r="M80">
        <v>2.4044992392853013</v>
      </c>
      <c r="N80">
        <v>2.7802052133799227</v>
      </c>
      <c r="O80" t="s">
        <v>91</v>
      </c>
      <c r="P80">
        <v>145774.5</v>
      </c>
      <c r="Q80">
        <v>82.3761416022693</v>
      </c>
      <c r="R80">
        <v>123.564212403404</v>
      </c>
      <c r="S80">
        <v>1.5</v>
      </c>
      <c r="T80">
        <v>1.2234560298037401E-2</v>
      </c>
      <c r="U80" t="s">
        <v>80</v>
      </c>
      <c r="V80">
        <v>72.596153846153896</v>
      </c>
    </row>
    <row r="81" spans="1:22" x14ac:dyDescent="0.35">
      <c r="A81">
        <v>80</v>
      </c>
      <c r="B81" t="s">
        <v>27</v>
      </c>
      <c r="C81" s="7">
        <v>44287</v>
      </c>
      <c r="D81" t="s">
        <v>68</v>
      </c>
      <c r="E81" t="s">
        <v>84</v>
      </c>
      <c r="F81" t="s">
        <v>89</v>
      </c>
      <c r="G81" t="s">
        <v>88</v>
      </c>
      <c r="H81" t="s">
        <v>82</v>
      </c>
      <c r="I81" t="s">
        <v>30</v>
      </c>
      <c r="J81" t="s">
        <v>69</v>
      </c>
      <c r="K81" t="s">
        <v>85</v>
      </c>
      <c r="L81">
        <v>-1.669682134220233</v>
      </c>
      <c r="M81">
        <v>1.5309167280162956</v>
      </c>
      <c r="N81">
        <v>2.9095661338644283</v>
      </c>
      <c r="O81" t="s">
        <v>91</v>
      </c>
      <c r="P81">
        <v>9943689.9260000009</v>
      </c>
      <c r="Q81">
        <v>51.380106861952399</v>
      </c>
      <c r="R81">
        <v>38.545264980478699</v>
      </c>
      <c r="S81">
        <v>0.75019822524000801</v>
      </c>
      <c r="T81">
        <v>8.9738111049021296E-2</v>
      </c>
      <c r="U81" t="s">
        <v>80</v>
      </c>
      <c r="V81">
        <v>328.16135133731802</v>
      </c>
    </row>
    <row r="82" spans="1:22" x14ac:dyDescent="0.35">
      <c r="A82">
        <v>81</v>
      </c>
      <c r="B82" t="s">
        <v>27</v>
      </c>
      <c r="C82" s="7">
        <v>44287</v>
      </c>
      <c r="D82" t="s">
        <v>68</v>
      </c>
      <c r="E82" t="s">
        <v>84</v>
      </c>
      <c r="F82" t="s">
        <v>89</v>
      </c>
      <c r="G82" t="s">
        <v>88</v>
      </c>
      <c r="H82" t="s">
        <v>82</v>
      </c>
      <c r="I82" t="s">
        <v>30</v>
      </c>
      <c r="J82" t="s">
        <v>69</v>
      </c>
      <c r="K82" t="s">
        <v>42</v>
      </c>
      <c r="L82">
        <v>-1.6005191935638212</v>
      </c>
      <c r="M82">
        <v>2.2666083592998145</v>
      </c>
      <c r="N82">
        <v>3.2866353137950144</v>
      </c>
      <c r="O82" t="s">
        <v>91</v>
      </c>
      <c r="P82">
        <v>2848194.3760000002</v>
      </c>
      <c r="Q82">
        <v>52.086127559996299</v>
      </c>
      <c r="R82">
        <v>23.438756793027199</v>
      </c>
      <c r="S82">
        <v>0.449999988308383</v>
      </c>
      <c r="T82">
        <v>0.116642070847585</v>
      </c>
      <c r="U82" t="s">
        <v>80</v>
      </c>
      <c r="V82">
        <v>112.42307692307701</v>
      </c>
    </row>
    <row r="83" spans="1:22" x14ac:dyDescent="0.35">
      <c r="A83">
        <v>82</v>
      </c>
      <c r="B83" t="s">
        <v>27</v>
      </c>
      <c r="C83" s="7">
        <v>44287</v>
      </c>
      <c r="D83" t="s">
        <v>68</v>
      </c>
      <c r="E83" t="s">
        <v>84</v>
      </c>
      <c r="F83" t="s">
        <v>89</v>
      </c>
      <c r="G83" t="s">
        <v>88</v>
      </c>
      <c r="H83" t="s">
        <v>82</v>
      </c>
      <c r="I83" t="s">
        <v>30</v>
      </c>
      <c r="J83" t="s">
        <v>69</v>
      </c>
      <c r="K83" t="s">
        <v>43</v>
      </c>
      <c r="L83">
        <v>-1.6993647889721819</v>
      </c>
      <c r="M83">
        <v>1.0014966644776022</v>
      </c>
      <c r="N83">
        <v>2.3512490785835318</v>
      </c>
      <c r="O83" t="s">
        <v>91</v>
      </c>
      <c r="P83">
        <v>4507666.9670000002</v>
      </c>
      <c r="Q83">
        <v>51.664500634125901</v>
      </c>
      <c r="R83">
        <v>46.498049198775099</v>
      </c>
      <c r="S83">
        <v>0.89999997344524396</v>
      </c>
      <c r="T83">
        <v>7.9507032946670997E-2</v>
      </c>
      <c r="U83" t="s">
        <v>80</v>
      </c>
      <c r="V83">
        <v>96</v>
      </c>
    </row>
    <row r="84" spans="1:22" x14ac:dyDescent="0.35">
      <c r="A84">
        <v>83</v>
      </c>
      <c r="B84" t="s">
        <v>27</v>
      </c>
      <c r="C84" s="7">
        <v>44287</v>
      </c>
      <c r="D84" t="s">
        <v>68</v>
      </c>
      <c r="E84" t="s">
        <v>84</v>
      </c>
      <c r="F84" t="s">
        <v>89</v>
      </c>
      <c r="G84" t="s">
        <v>88</v>
      </c>
      <c r="H84" t="s">
        <v>82</v>
      </c>
      <c r="I84" t="s">
        <v>30</v>
      </c>
      <c r="J84" t="s">
        <v>69</v>
      </c>
      <c r="K84" t="s">
        <v>41</v>
      </c>
      <c r="L84">
        <v>-1.6890962281690658</v>
      </c>
      <c r="M84">
        <v>1.7240656499005065</v>
      </c>
      <c r="N84">
        <v>3.5329436567245089</v>
      </c>
      <c r="O84" t="s">
        <v>91</v>
      </c>
      <c r="P84">
        <v>2587828.5410000002</v>
      </c>
      <c r="Q84">
        <v>50.107676405366597</v>
      </c>
      <c r="R84">
        <v>67.645364218977406</v>
      </c>
      <c r="S84">
        <v>1.3500000213885901</v>
      </c>
      <c r="T84">
        <v>8.1686346358173498E-2</v>
      </c>
      <c r="U84" t="s">
        <v>80</v>
      </c>
      <c r="V84">
        <v>90.038461538461505</v>
      </c>
    </row>
    <row r="85" spans="1:22" x14ac:dyDescent="0.35">
      <c r="A85">
        <v>84</v>
      </c>
      <c r="B85" t="s">
        <v>27</v>
      </c>
      <c r="C85" s="7">
        <v>44287</v>
      </c>
      <c r="D85" t="s">
        <v>68</v>
      </c>
      <c r="E85" t="s">
        <v>84</v>
      </c>
      <c r="F85" t="s">
        <v>89</v>
      </c>
      <c r="G85" t="s">
        <v>88</v>
      </c>
      <c r="H85" t="s">
        <v>82</v>
      </c>
      <c r="I85" t="s">
        <v>71</v>
      </c>
      <c r="J85" t="s">
        <v>69</v>
      </c>
      <c r="K85" t="s">
        <v>85</v>
      </c>
      <c r="L85">
        <v>-0.74846325510194589</v>
      </c>
      <c r="M85">
        <v>2.3067705998889751</v>
      </c>
      <c r="N85">
        <v>3.2315363425473476</v>
      </c>
      <c r="O85" t="s">
        <v>91</v>
      </c>
      <c r="P85">
        <v>7149591</v>
      </c>
      <c r="Q85">
        <v>19.593132233018601</v>
      </c>
      <c r="R85">
        <v>21.5386837095222</v>
      </c>
      <c r="S85">
        <v>1.0992976239513601</v>
      </c>
      <c r="T85">
        <v>4.1935110353359902E-2</v>
      </c>
      <c r="U85" t="s">
        <v>80</v>
      </c>
      <c r="V85">
        <v>327.393214764162</v>
      </c>
    </row>
    <row r="86" spans="1:22" x14ac:dyDescent="0.35">
      <c r="A86">
        <v>85</v>
      </c>
      <c r="B86" t="s">
        <v>27</v>
      </c>
      <c r="C86" s="7">
        <v>44287</v>
      </c>
      <c r="D86" t="s">
        <v>68</v>
      </c>
      <c r="E86" t="s">
        <v>84</v>
      </c>
      <c r="F86" t="s">
        <v>89</v>
      </c>
      <c r="G86" t="s">
        <v>88</v>
      </c>
      <c r="H86" t="s">
        <v>82</v>
      </c>
      <c r="I86" t="s">
        <v>71</v>
      </c>
      <c r="J86" t="s">
        <v>69</v>
      </c>
      <c r="K86" t="s">
        <v>43</v>
      </c>
      <c r="L86">
        <v>-0.47932418021013989</v>
      </c>
      <c r="M86">
        <v>2.2264483819600653</v>
      </c>
      <c r="N86">
        <v>2.3209756148291829</v>
      </c>
      <c r="O86" t="s">
        <v>91</v>
      </c>
      <c r="P86">
        <v>5857989</v>
      </c>
      <c r="Q86">
        <v>19.709262656860599</v>
      </c>
      <c r="R86">
        <v>19.709292937497199</v>
      </c>
      <c r="S86">
        <v>1.0000015363657799</v>
      </c>
      <c r="T86">
        <v>5.1787280464007102E-2</v>
      </c>
      <c r="U86" t="s">
        <v>80</v>
      </c>
      <c r="V86">
        <v>420.519230769231</v>
      </c>
    </row>
    <row r="87" spans="1:22" x14ac:dyDescent="0.35">
      <c r="A87">
        <v>86</v>
      </c>
      <c r="B87" t="s">
        <v>27</v>
      </c>
      <c r="C87" s="7">
        <v>44287</v>
      </c>
      <c r="D87" t="s">
        <v>68</v>
      </c>
      <c r="E87" t="s">
        <v>84</v>
      </c>
      <c r="F87" t="s">
        <v>89</v>
      </c>
      <c r="G87" t="s">
        <v>88</v>
      </c>
      <c r="H87" t="s">
        <v>82</v>
      </c>
      <c r="I87" t="s">
        <v>71</v>
      </c>
      <c r="J87" t="s">
        <v>69</v>
      </c>
      <c r="K87" t="s">
        <v>72</v>
      </c>
      <c r="L87">
        <v>-1.8838606209900635</v>
      </c>
      <c r="M87">
        <v>2.6456200764855526</v>
      </c>
      <c r="N87">
        <v>7.0728524061771987</v>
      </c>
      <c r="O87" t="s">
        <v>91</v>
      </c>
      <c r="P87">
        <v>1291602</v>
      </c>
      <c r="Q87">
        <v>19.066429776355299</v>
      </c>
      <c r="R87">
        <v>38.132859552710499</v>
      </c>
      <c r="S87">
        <v>2</v>
      </c>
      <c r="T87">
        <v>8.6992056472945407E-3</v>
      </c>
      <c r="U87" t="s">
        <v>80</v>
      </c>
      <c r="V87">
        <v>99.019230769230802</v>
      </c>
    </row>
    <row r="88" spans="1:22" x14ac:dyDescent="0.35">
      <c r="A88">
        <v>87</v>
      </c>
      <c r="B88" t="s">
        <v>27</v>
      </c>
      <c r="C88" s="7">
        <v>44287</v>
      </c>
      <c r="D88" t="s">
        <v>68</v>
      </c>
      <c r="E88" t="s">
        <v>83</v>
      </c>
      <c r="F88" t="s">
        <v>89</v>
      </c>
      <c r="G88" t="s">
        <v>88</v>
      </c>
      <c r="H88" t="s">
        <v>82</v>
      </c>
      <c r="I88" t="s">
        <v>75</v>
      </c>
      <c r="J88" t="s">
        <v>81</v>
      </c>
      <c r="K88" t="s">
        <v>85</v>
      </c>
      <c r="L88">
        <v>-0.11777579011589979</v>
      </c>
      <c r="M88">
        <v>0</v>
      </c>
      <c r="N88">
        <v>0</v>
      </c>
      <c r="O88" t="s">
        <v>92</v>
      </c>
      <c r="P88">
        <v>174893.09700000001</v>
      </c>
      <c r="Q88">
        <v>50.272706034818498</v>
      </c>
      <c r="R88">
        <v>42.698033904544197</v>
      </c>
      <c r="S88">
        <v>0.84932833882011105</v>
      </c>
      <c r="T88">
        <v>0.28094035084761199</v>
      </c>
      <c r="U88" t="s">
        <v>80</v>
      </c>
      <c r="V88">
        <v>31.875569301587301</v>
      </c>
    </row>
    <row r="89" spans="1:22" x14ac:dyDescent="0.35">
      <c r="A89">
        <v>88</v>
      </c>
      <c r="B89" t="s">
        <v>27</v>
      </c>
      <c r="C89" s="7">
        <v>44287</v>
      </c>
      <c r="D89" t="s">
        <v>68</v>
      </c>
      <c r="E89" t="s">
        <v>83</v>
      </c>
      <c r="F89" t="s">
        <v>89</v>
      </c>
      <c r="G89" t="s">
        <v>88</v>
      </c>
      <c r="H89" t="s">
        <v>82</v>
      </c>
      <c r="I89" t="s">
        <v>75</v>
      </c>
      <c r="J89" t="s">
        <v>81</v>
      </c>
      <c r="K89" t="s">
        <v>42</v>
      </c>
      <c r="L89">
        <v>-0.14029080115437914</v>
      </c>
      <c r="M89">
        <v>0</v>
      </c>
      <c r="N89">
        <v>0</v>
      </c>
      <c r="O89" t="s">
        <v>92</v>
      </c>
      <c r="P89">
        <v>29706.024000000001</v>
      </c>
      <c r="Q89">
        <v>64.112751608899302</v>
      </c>
      <c r="R89">
        <v>32.056401703359597</v>
      </c>
      <c r="S89">
        <v>0.50000040395879597</v>
      </c>
      <c r="T89">
        <v>0.259097641941616</v>
      </c>
      <c r="U89" t="s">
        <v>80</v>
      </c>
      <c r="V89">
        <v>4.25</v>
      </c>
    </row>
    <row r="90" spans="1:22" x14ac:dyDescent="0.35">
      <c r="A90">
        <v>89</v>
      </c>
      <c r="B90" t="s">
        <v>27</v>
      </c>
      <c r="C90" s="7">
        <v>44287</v>
      </c>
      <c r="D90" t="s">
        <v>68</v>
      </c>
      <c r="E90" t="s">
        <v>83</v>
      </c>
      <c r="F90" t="s">
        <v>89</v>
      </c>
      <c r="G90" t="s">
        <v>88</v>
      </c>
      <c r="H90" t="s">
        <v>82</v>
      </c>
      <c r="I90" t="s">
        <v>75</v>
      </c>
      <c r="J90" t="s">
        <v>81</v>
      </c>
      <c r="K90" t="s">
        <v>73</v>
      </c>
      <c r="L90">
        <v>-2.4742380232507575</v>
      </c>
      <c r="M90">
        <v>0</v>
      </c>
      <c r="N90">
        <v>0</v>
      </c>
      <c r="O90" t="s">
        <v>92</v>
      </c>
      <c r="P90">
        <v>3960.1689999999999</v>
      </c>
      <c r="Q90">
        <v>64.323964204557896</v>
      </c>
      <c r="R90">
        <v>48.2432046134616</v>
      </c>
      <c r="S90">
        <v>0.75000359834854702</v>
      </c>
      <c r="T90">
        <v>0.30946509573217701</v>
      </c>
      <c r="U90" t="s">
        <v>80</v>
      </c>
      <c r="V90">
        <v>0.83333333333333304</v>
      </c>
    </row>
    <row r="91" spans="1:22" x14ac:dyDescent="0.35">
      <c r="A91">
        <v>90</v>
      </c>
      <c r="B91" t="s">
        <v>27</v>
      </c>
      <c r="C91" s="7">
        <v>44287</v>
      </c>
      <c r="D91" t="s">
        <v>68</v>
      </c>
      <c r="E91" t="s">
        <v>83</v>
      </c>
      <c r="F91" t="s">
        <v>89</v>
      </c>
      <c r="G91" t="s">
        <v>88</v>
      </c>
      <c r="H91" t="s">
        <v>82</v>
      </c>
      <c r="I91" t="s">
        <v>75</v>
      </c>
      <c r="J91" t="s">
        <v>81</v>
      </c>
      <c r="K91" t="s">
        <v>43</v>
      </c>
      <c r="L91">
        <v>-2.5260643874153114E-2</v>
      </c>
      <c r="M91">
        <v>0</v>
      </c>
      <c r="N91">
        <v>0</v>
      </c>
      <c r="O91" t="s">
        <v>92</v>
      </c>
      <c r="P91">
        <v>141226.90599999999</v>
      </c>
      <c r="Q91">
        <v>46.967543245619197</v>
      </c>
      <c r="R91">
        <v>46.967545241026997</v>
      </c>
      <c r="S91">
        <v>1.0000000424848201</v>
      </c>
      <c r="T91">
        <v>0.27425831486904301</v>
      </c>
      <c r="U91" t="s">
        <v>80</v>
      </c>
      <c r="V91">
        <v>11.6666666666667</v>
      </c>
    </row>
    <row r="92" spans="1:22" x14ac:dyDescent="0.35">
      <c r="A92">
        <v>91</v>
      </c>
      <c r="B92" t="s">
        <v>27</v>
      </c>
      <c r="C92" s="7">
        <v>44287</v>
      </c>
      <c r="D92" t="s">
        <v>68</v>
      </c>
      <c r="E92" t="s">
        <v>83</v>
      </c>
      <c r="F92" t="s">
        <v>89</v>
      </c>
      <c r="G92" t="s">
        <v>88</v>
      </c>
      <c r="H92" t="s">
        <v>82</v>
      </c>
      <c r="I92" t="s">
        <v>79</v>
      </c>
      <c r="J92" t="s">
        <v>81</v>
      </c>
      <c r="K92" t="s">
        <v>85</v>
      </c>
      <c r="L92">
        <v>-0.37900669350793198</v>
      </c>
      <c r="M92">
        <v>9.817482583751444E-2</v>
      </c>
      <c r="N92">
        <v>0</v>
      </c>
      <c r="O92" t="s">
        <v>92</v>
      </c>
      <c r="P92">
        <v>3202.4229999999998</v>
      </c>
      <c r="Q92">
        <v>111.96403379566</v>
      </c>
      <c r="R92">
        <v>42.446751231177203</v>
      </c>
      <c r="S92">
        <v>0.37911059285917198</v>
      </c>
      <c r="T92">
        <v>0.31627369252369297</v>
      </c>
      <c r="U92" t="s">
        <v>80</v>
      </c>
      <c r="V92">
        <v>1.0170047690264701</v>
      </c>
    </row>
    <row r="93" spans="1:22" x14ac:dyDescent="0.35">
      <c r="A93">
        <v>92</v>
      </c>
      <c r="B93" t="s">
        <v>27</v>
      </c>
      <c r="C93" s="7">
        <v>44287</v>
      </c>
      <c r="D93" t="s">
        <v>68</v>
      </c>
      <c r="E93" t="s">
        <v>83</v>
      </c>
      <c r="F93" t="s">
        <v>89</v>
      </c>
      <c r="G93" t="s">
        <v>88</v>
      </c>
      <c r="H93" t="s">
        <v>82</v>
      </c>
      <c r="I93" t="s">
        <v>79</v>
      </c>
      <c r="J93" t="s">
        <v>81</v>
      </c>
      <c r="K93" t="s">
        <v>78</v>
      </c>
      <c r="L93">
        <v>-0.92174385618445864</v>
      </c>
      <c r="M93">
        <v>0.45061948078896402</v>
      </c>
      <c r="N93">
        <v>0</v>
      </c>
      <c r="O93" t="s">
        <v>92</v>
      </c>
      <c r="P93">
        <v>3202.424</v>
      </c>
      <c r="Q93">
        <v>111.96399446169499</v>
      </c>
      <c r="R93">
        <v>42.445744607808301</v>
      </c>
      <c r="S93">
        <v>0.37910173544522602</v>
      </c>
      <c r="T93">
        <v>0.31627369252369297</v>
      </c>
      <c r="U93" t="s">
        <v>80</v>
      </c>
      <c r="V93">
        <v>0.83333333333333404</v>
      </c>
    </row>
    <row r="94" spans="1:22" x14ac:dyDescent="0.35">
      <c r="A94">
        <v>93</v>
      </c>
      <c r="B94" t="s">
        <v>27</v>
      </c>
      <c r="C94" s="7">
        <v>44287</v>
      </c>
      <c r="D94" t="s">
        <v>68</v>
      </c>
      <c r="E94" t="s">
        <v>83</v>
      </c>
      <c r="F94" t="s">
        <v>89</v>
      </c>
      <c r="G94" t="s">
        <v>88</v>
      </c>
      <c r="H94" t="s">
        <v>82</v>
      </c>
      <c r="I94" t="s">
        <v>30</v>
      </c>
      <c r="J94" t="s">
        <v>81</v>
      </c>
      <c r="K94" t="s">
        <v>85</v>
      </c>
      <c r="L94">
        <v>-4.5871925467794021</v>
      </c>
      <c r="M94">
        <v>0.90362250591286186</v>
      </c>
      <c r="N94">
        <v>0</v>
      </c>
      <c r="O94" t="s">
        <v>92</v>
      </c>
      <c r="P94">
        <v>1172650.821</v>
      </c>
      <c r="Q94">
        <v>54.074277367516601</v>
      </c>
      <c r="R94">
        <v>27.552269812019201</v>
      </c>
      <c r="S94">
        <v>0.50952636176272503</v>
      </c>
      <c r="T94">
        <v>0.294540900396983</v>
      </c>
      <c r="U94" t="s">
        <v>80</v>
      </c>
      <c r="V94">
        <v>119.502330472323</v>
      </c>
    </row>
    <row r="95" spans="1:22" x14ac:dyDescent="0.35">
      <c r="A95">
        <v>94</v>
      </c>
      <c r="B95" t="s">
        <v>27</v>
      </c>
      <c r="C95" s="7">
        <v>44287</v>
      </c>
      <c r="D95" t="s">
        <v>68</v>
      </c>
      <c r="E95" t="s">
        <v>83</v>
      </c>
      <c r="F95" t="s">
        <v>89</v>
      </c>
      <c r="G95" t="s">
        <v>88</v>
      </c>
      <c r="H95" t="s">
        <v>82</v>
      </c>
      <c r="I95" t="s">
        <v>30</v>
      </c>
      <c r="J95" t="s">
        <v>81</v>
      </c>
      <c r="K95" t="s">
        <v>42</v>
      </c>
      <c r="L95">
        <v>-3.2003670352463494</v>
      </c>
      <c r="M95">
        <v>0.86148583983900706</v>
      </c>
      <c r="N95">
        <v>0</v>
      </c>
      <c r="O95" t="s">
        <v>92</v>
      </c>
      <c r="P95">
        <v>901310.54599999997</v>
      </c>
      <c r="Q95">
        <v>55.317087509148003</v>
      </c>
      <c r="R95">
        <v>24.892685954444499</v>
      </c>
      <c r="S95">
        <v>0.44999993809015898</v>
      </c>
      <c r="T95">
        <v>0.35514978283849102</v>
      </c>
      <c r="U95" t="s">
        <v>80</v>
      </c>
      <c r="V95">
        <v>56.5833333333333</v>
      </c>
    </row>
    <row r="96" spans="1:22" x14ac:dyDescent="0.35">
      <c r="A96">
        <v>95</v>
      </c>
      <c r="B96" t="s">
        <v>27</v>
      </c>
      <c r="C96" s="7">
        <v>44287</v>
      </c>
      <c r="D96" t="s">
        <v>68</v>
      </c>
      <c r="E96" t="s">
        <v>83</v>
      </c>
      <c r="F96" t="s">
        <v>89</v>
      </c>
      <c r="G96" t="s">
        <v>88</v>
      </c>
      <c r="H96" t="s">
        <v>82</v>
      </c>
      <c r="I96" t="s">
        <v>30</v>
      </c>
      <c r="J96" t="s">
        <v>81</v>
      </c>
      <c r="K96" t="s">
        <v>43</v>
      </c>
      <c r="L96">
        <v>-8.3910068262372448</v>
      </c>
      <c r="M96">
        <v>1.0807178154285981</v>
      </c>
      <c r="N96">
        <v>0</v>
      </c>
      <c r="O96" t="s">
        <v>92</v>
      </c>
      <c r="P96">
        <v>259188.875</v>
      </c>
      <c r="Q96">
        <v>50.123893967285397</v>
      </c>
      <c r="R96">
        <v>45.1115106622646</v>
      </c>
      <c r="S96">
        <v>0.90000012153301001</v>
      </c>
      <c r="T96">
        <v>0.28894881642957698</v>
      </c>
      <c r="U96" t="s">
        <v>80</v>
      </c>
      <c r="V96">
        <v>18</v>
      </c>
    </row>
    <row r="97" spans="1:22" x14ac:dyDescent="0.35">
      <c r="A97">
        <v>96</v>
      </c>
      <c r="B97" t="s">
        <v>27</v>
      </c>
      <c r="C97" s="7">
        <v>44287</v>
      </c>
      <c r="D97" t="s">
        <v>68</v>
      </c>
      <c r="E97" t="s">
        <v>83</v>
      </c>
      <c r="F97" t="s">
        <v>89</v>
      </c>
      <c r="G97" t="s">
        <v>88</v>
      </c>
      <c r="H97" t="s">
        <v>82</v>
      </c>
      <c r="I97" t="s">
        <v>30</v>
      </c>
      <c r="J97" t="s">
        <v>81</v>
      </c>
      <c r="K97" t="s">
        <v>41</v>
      </c>
      <c r="L97">
        <v>0</v>
      </c>
      <c r="M97">
        <v>0</v>
      </c>
      <c r="N97">
        <v>0</v>
      </c>
      <c r="O97" t="s">
        <v>92</v>
      </c>
      <c r="P97">
        <v>10056.447</v>
      </c>
      <c r="Q97">
        <v>46.508223232320503</v>
      </c>
      <c r="R97">
        <v>62.786269935026603</v>
      </c>
      <c r="S97">
        <v>1.35000362455029</v>
      </c>
      <c r="T97">
        <v>0.23952410192288101</v>
      </c>
      <c r="U97" t="s">
        <v>80</v>
      </c>
      <c r="V97">
        <v>0.83333333333333304</v>
      </c>
    </row>
    <row r="98" spans="1:22" x14ac:dyDescent="0.35">
      <c r="A98">
        <v>97</v>
      </c>
      <c r="B98" t="s">
        <v>27</v>
      </c>
      <c r="C98" s="7">
        <v>44287</v>
      </c>
      <c r="D98" t="s">
        <v>68</v>
      </c>
      <c r="E98" t="s">
        <v>83</v>
      </c>
      <c r="F98" t="s">
        <v>89</v>
      </c>
      <c r="G98" t="s">
        <v>88</v>
      </c>
      <c r="H98" t="s">
        <v>82</v>
      </c>
      <c r="I98" t="s">
        <v>71</v>
      </c>
      <c r="J98" t="s">
        <v>81</v>
      </c>
      <c r="K98" t="s">
        <v>85</v>
      </c>
      <c r="L98">
        <v>0</v>
      </c>
      <c r="M98">
        <v>0.40009295064057515</v>
      </c>
      <c r="N98">
        <v>0</v>
      </c>
      <c r="O98" t="s">
        <v>92</v>
      </c>
      <c r="P98">
        <v>2274445.5320000001</v>
      </c>
      <c r="Q98">
        <v>20.018126554107301</v>
      </c>
      <c r="R98">
        <v>20.7852303332511</v>
      </c>
      <c r="S98">
        <v>1.0383204580643599</v>
      </c>
      <c r="T98">
        <v>0.46899515117713397</v>
      </c>
      <c r="U98" t="s">
        <v>80</v>
      </c>
      <c r="V98">
        <v>54.5828866955382</v>
      </c>
    </row>
    <row r="99" spans="1:22" x14ac:dyDescent="0.35">
      <c r="A99">
        <v>98</v>
      </c>
      <c r="B99" t="s">
        <v>27</v>
      </c>
      <c r="C99" s="7">
        <v>44287</v>
      </c>
      <c r="D99" t="s">
        <v>68</v>
      </c>
      <c r="E99" t="s">
        <v>83</v>
      </c>
      <c r="F99" t="s">
        <v>89</v>
      </c>
      <c r="G99" t="s">
        <v>88</v>
      </c>
      <c r="H99" t="s">
        <v>82</v>
      </c>
      <c r="I99" t="s">
        <v>71</v>
      </c>
      <c r="J99" t="s">
        <v>81</v>
      </c>
      <c r="K99" t="s">
        <v>43</v>
      </c>
      <c r="L99">
        <v>0</v>
      </c>
      <c r="M99">
        <v>0.38766870078788612</v>
      </c>
      <c r="N99">
        <v>0</v>
      </c>
      <c r="O99" t="s">
        <v>92</v>
      </c>
      <c r="P99">
        <v>2106563.0619999999</v>
      </c>
      <c r="Q99">
        <v>20.1941581091865</v>
      </c>
      <c r="R99">
        <v>20.1941587035375</v>
      </c>
      <c r="S99">
        <v>1.0000000294318301</v>
      </c>
      <c r="T99">
        <v>0.46058108088699801</v>
      </c>
      <c r="U99" t="s">
        <v>80</v>
      </c>
      <c r="V99">
        <v>71.25</v>
      </c>
    </row>
    <row r="100" spans="1:22" x14ac:dyDescent="0.35">
      <c r="A100">
        <v>99</v>
      </c>
      <c r="B100" t="s">
        <v>27</v>
      </c>
      <c r="C100" s="7">
        <v>44287</v>
      </c>
      <c r="D100" t="s">
        <v>68</v>
      </c>
      <c r="E100" t="s">
        <v>83</v>
      </c>
      <c r="F100" t="s">
        <v>89</v>
      </c>
      <c r="G100" t="s">
        <v>88</v>
      </c>
      <c r="H100" t="s">
        <v>82</v>
      </c>
      <c r="I100" t="s">
        <v>71</v>
      </c>
      <c r="J100" t="s">
        <v>81</v>
      </c>
      <c r="K100" t="s">
        <v>72</v>
      </c>
      <c r="L100">
        <v>0</v>
      </c>
      <c r="M100">
        <v>0.52045838615661777</v>
      </c>
      <c r="N100">
        <v>0</v>
      </c>
      <c r="O100" t="s">
        <v>92</v>
      </c>
      <c r="P100">
        <v>167882.49900000001</v>
      </c>
      <c r="Q100">
        <v>17.8093033866502</v>
      </c>
      <c r="R100">
        <v>35.618585344758799</v>
      </c>
      <c r="S100">
        <v>1.99999879677822</v>
      </c>
      <c r="T100">
        <v>0.47740922146727</v>
      </c>
      <c r="U100" t="s">
        <v>80</v>
      </c>
      <c r="V100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media_records</vt:lpstr>
      <vt:lpstr>execution_records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Belde, Ganesh {PEP}</cp:lastModifiedBy>
  <dcterms:created xsi:type="dcterms:W3CDTF">2021-12-14T09:47:28Z</dcterms:created>
  <dcterms:modified xsi:type="dcterms:W3CDTF">2021-12-15T07:07:04Z</dcterms:modified>
</cp:coreProperties>
</file>