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0846816\git\simulator_back\nbs\test_output\"/>
    </mc:Choice>
  </mc:AlternateContent>
  <xr:revisionPtr revIDLastSave="0" documentId="13_ncr:1_{E084B6FB-75FD-49F4-903C-BCFD1CF82655}" xr6:coauthVersionLast="47" xr6:coauthVersionMax="47" xr10:uidLastSave="{00000000-0000-0000-0000-000000000000}"/>
  <bookViews>
    <workbookView xWindow="-110" yWindow="-110" windowWidth="18490" windowHeight="11020" xr2:uid="{00000000-000D-0000-FFFF-FFFF00000000}"/>
  </bookViews>
  <sheets>
    <sheet name="Lay's Core" sheetId="3" r:id="rId1"/>
    <sheet name="Lay's Stax" sheetId="4" r:id="rId2"/>
    <sheet name="Tawan" sheetId="5" r:id="rId3"/>
    <sheet name="Sunbites" sheetId="6" r:id="rId4"/>
    <sheet name="Doritos" sheetId="7" r:id="rId5"/>
    <sheet name="Tawan Custom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8" l="1"/>
  <c r="K11" i="8"/>
  <c r="K12" i="8"/>
  <c r="K13" i="8"/>
  <c r="K14" i="8"/>
  <c r="K9" i="8"/>
  <c r="H10" i="8"/>
  <c r="H11" i="8"/>
  <c r="H12" i="8"/>
  <c r="H13" i="8"/>
  <c r="H14" i="8"/>
  <c r="H9" i="8"/>
  <c r="P29" i="8"/>
  <c r="Q28" i="8" s="1"/>
  <c r="M29" i="8"/>
  <c r="N24" i="8" s="1"/>
  <c r="Q26" i="8"/>
  <c r="Q25" i="8"/>
  <c r="Q24" i="8"/>
  <c r="P14" i="8"/>
  <c r="Q12" i="8" s="1"/>
  <c r="M14" i="8"/>
  <c r="Q13" i="8"/>
  <c r="N13" i="8"/>
  <c r="N12" i="8"/>
  <c r="Q11" i="8"/>
  <c r="N11" i="8"/>
  <c r="N10" i="8"/>
  <c r="Q9" i="8"/>
  <c r="N9" i="8"/>
  <c r="H9" i="5"/>
  <c r="K9" i="5"/>
  <c r="H10" i="5"/>
  <c r="K10" i="5"/>
  <c r="H11" i="5"/>
  <c r="K11" i="5"/>
  <c r="H12" i="5"/>
  <c r="K12" i="5"/>
  <c r="H13" i="5"/>
  <c r="K13" i="5"/>
  <c r="H14" i="5"/>
  <c r="K14" i="5"/>
  <c r="M14" i="5"/>
  <c r="N11" i="5" s="1"/>
  <c r="P14" i="5"/>
  <c r="Q10" i="5" s="1"/>
  <c r="N26" i="8" l="1"/>
  <c r="N25" i="8"/>
  <c r="N27" i="8"/>
  <c r="N28" i="8"/>
  <c r="Q10" i="8"/>
  <c r="Q9" i="5"/>
  <c r="Q11" i="5"/>
  <c r="Q13" i="5"/>
  <c r="N12" i="5"/>
  <c r="N13" i="5"/>
  <c r="Q12" i="5"/>
  <c r="N10" i="5"/>
  <c r="N9" i="5"/>
  <c r="L11" i="4"/>
  <c r="L12" i="4"/>
  <c r="L13" i="4"/>
  <c r="L14" i="4"/>
  <c r="L15" i="4"/>
  <c r="L10" i="4"/>
  <c r="M11" i="6"/>
  <c r="M12" i="6"/>
  <c r="M13" i="6"/>
  <c r="M14" i="6"/>
  <c r="M15" i="6"/>
  <c r="M10" i="6"/>
  <c r="J11" i="7" l="1"/>
  <c r="J12" i="7"/>
  <c r="J13" i="7"/>
  <c r="J14" i="7"/>
  <c r="J15" i="7"/>
  <c r="J10" i="7"/>
  <c r="O15" i="6" l="1"/>
  <c r="L15" i="7"/>
  <c r="M10" i="7" l="1"/>
  <c r="G14" i="7"/>
  <c r="G10" i="7"/>
  <c r="G12" i="7"/>
  <c r="G11" i="7"/>
  <c r="P10" i="6"/>
  <c r="J10" i="6"/>
  <c r="J12" i="6"/>
  <c r="J11" i="6"/>
  <c r="J14" i="6"/>
  <c r="J13" i="6"/>
  <c r="P14" i="6"/>
  <c r="P13" i="6"/>
  <c r="P12" i="6"/>
  <c r="P11" i="6"/>
  <c r="M11" i="7"/>
  <c r="M14" i="7"/>
  <c r="M13" i="7"/>
  <c r="M12" i="7"/>
  <c r="K25" i="5" l="1"/>
  <c r="K26" i="5"/>
  <c r="K28" i="5"/>
  <c r="K29" i="5"/>
  <c r="K24" i="5"/>
  <c r="Q15" i="4" l="1"/>
  <c r="K25" i="3" l="1"/>
  <c r="K26" i="3"/>
  <c r="K27" i="3"/>
  <c r="K28" i="3"/>
  <c r="K29" i="3"/>
  <c r="K24" i="3"/>
  <c r="K10" i="3"/>
  <c r="H14" i="3"/>
  <c r="H13" i="3"/>
  <c r="H12" i="3"/>
  <c r="H11" i="3"/>
  <c r="P15" i="3"/>
  <c r="K11" i="3"/>
  <c r="K12" i="3"/>
  <c r="K13" i="3"/>
  <c r="K14" i="3"/>
  <c r="K15" i="3"/>
  <c r="H10" i="3" l="1"/>
  <c r="H15" i="3"/>
  <c r="O15" i="7"/>
  <c r="P13" i="7" s="1"/>
  <c r="P14" i="7" l="1"/>
  <c r="P12" i="7"/>
  <c r="P10" i="7"/>
  <c r="P11" i="7"/>
  <c r="R15" i="6" l="1"/>
  <c r="S13" i="6" s="1"/>
  <c r="P29" i="5"/>
  <c r="Q26" i="5" s="1"/>
  <c r="M29" i="5"/>
  <c r="R14" i="4"/>
  <c r="N15" i="4"/>
  <c r="Q11" i="3"/>
  <c r="M15" i="3"/>
  <c r="N14" i="3" s="1"/>
  <c r="Q25" i="5" l="1"/>
  <c r="N28" i="5"/>
  <c r="H28" i="5"/>
  <c r="H24" i="5"/>
  <c r="H25" i="5"/>
  <c r="H26" i="5"/>
  <c r="N24" i="5"/>
  <c r="Q28" i="5"/>
  <c r="Q24" i="5"/>
  <c r="S11" i="6"/>
  <c r="S12" i="6"/>
  <c r="S14" i="6"/>
  <c r="S10" i="6"/>
  <c r="I14" i="4"/>
  <c r="I10" i="4"/>
  <c r="I11" i="4"/>
  <c r="I12" i="4"/>
  <c r="I13" i="4"/>
  <c r="O14" i="4"/>
  <c r="N13" i="3"/>
  <c r="N27" i="5"/>
  <c r="N12" i="3"/>
  <c r="N11" i="3"/>
  <c r="N25" i="5"/>
  <c r="N26" i="5"/>
  <c r="R11" i="4"/>
  <c r="O11" i="4"/>
  <c r="O12" i="4"/>
  <c r="R12" i="4"/>
  <c r="R13" i="4"/>
  <c r="O13" i="4"/>
  <c r="O10" i="4"/>
  <c r="R10" i="4"/>
  <c r="Q12" i="3"/>
  <c r="Q14" i="3"/>
  <c r="Q13" i="3"/>
  <c r="P29" i="3"/>
  <c r="M29" i="3"/>
  <c r="N27" i="3" l="1"/>
  <c r="H27" i="3"/>
  <c r="H25" i="3"/>
  <c r="H26" i="3"/>
  <c r="H28" i="3"/>
  <c r="H24" i="3"/>
  <c r="Q27" i="3"/>
  <c r="N25" i="3"/>
  <c r="N24" i="3"/>
  <c r="N28" i="3"/>
  <c r="N26" i="3"/>
  <c r="Q28" i="3"/>
  <c r="Q24" i="3"/>
  <c r="Q25" i="3"/>
  <c r="Q26" i="3"/>
  <c r="Q10" i="3"/>
  <c r="N10" i="3"/>
</calcChain>
</file>

<file path=xl/sharedStrings.xml><?xml version="1.0" encoding="utf-8"?>
<sst xmlns="http://schemas.openxmlformats.org/spreadsheetml/2006/main" count="269" uniqueCount="44">
  <si>
    <t>TV</t>
  </si>
  <si>
    <t>Entertainment</t>
  </si>
  <si>
    <t>Digital</t>
  </si>
  <si>
    <t>TikTok</t>
  </si>
  <si>
    <t>Total</t>
  </si>
  <si>
    <t>Genre</t>
  </si>
  <si>
    <t>GRP</t>
  </si>
  <si>
    <t>GRP Mix</t>
  </si>
  <si>
    <t>Spend</t>
  </si>
  <si>
    <t>Spend Mix</t>
  </si>
  <si>
    <t>Platform</t>
  </si>
  <si>
    <t>Twitter</t>
  </si>
  <si>
    <t>Spends</t>
  </si>
  <si>
    <t>Excel</t>
  </si>
  <si>
    <t>Input</t>
  </si>
  <si>
    <t>ROI</t>
  </si>
  <si>
    <t>Volume Growth %</t>
  </si>
  <si>
    <t>Drama</t>
  </si>
  <si>
    <t>Feature Film</t>
  </si>
  <si>
    <t>News &amp; Current Affairs</t>
  </si>
  <si>
    <t>Series</t>
  </si>
  <si>
    <t>YouTube</t>
  </si>
  <si>
    <t>Facebook</t>
  </si>
  <si>
    <t>Impressions</t>
  </si>
  <si>
    <t>Impressions Mix</t>
  </si>
  <si>
    <t>Tawan</t>
  </si>
  <si>
    <t/>
  </si>
  <si>
    <t>Sunbites</t>
  </si>
  <si>
    <t>Completed Views</t>
  </si>
  <si>
    <t>Completed Views Mix</t>
  </si>
  <si>
    <t>Python</t>
  </si>
  <si>
    <t>The Trade Desk</t>
  </si>
  <si>
    <t>Min</t>
  </si>
  <si>
    <t>Max</t>
  </si>
  <si>
    <t>NA</t>
  </si>
  <si>
    <t>TH Lay's Stax</t>
  </si>
  <si>
    <t>Doritos</t>
  </si>
  <si>
    <t>Parameters &amp; Hyperparameters</t>
  </si>
  <si>
    <t>Volume Growth Ambition</t>
  </si>
  <si>
    <t>TH 
Lay's Core</t>
  </si>
  <si>
    <t>TV spend per Genre</t>
  </si>
  <si>
    <t>Digital spend per Platform</t>
  </si>
  <si>
    <t>24M</t>
  </si>
  <si>
    <t>36M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</si>
</sst>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#.00,,\ &quot;M&quot;"/>
    <numFmt numFmtId="166" formatCode="#.0,,\ &quot;M&quot;"/>
    <numFmt numFmtId="167" formatCode="#,,\ &quot;M&quot;"/>
    <numFmt numFmtId="168" formatCode="0.0"/>
    <numFmt numFmtId="169" formatCode="0.0%"/>
    <numFmt numFmtId="170" formatCode="_(* #,##0.0_);_(* \(#,##0.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ourier New"/>
      <family val="3"/>
    </font>
    <font>
      <b/>
      <sz val="28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5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6" fillId="0" borderId="0" xfId="0" applyFont="1" applyBorder="1"/>
    <xf numFmtId="0" fontId="16" fillId="0" borderId="0" xfId="0" applyFont="1"/>
    <xf numFmtId="0" fontId="17" fillId="36" borderId="22" xfId="0" applyFont="1" applyFill="1" applyBorder="1" applyAlignment="1">
      <alignment horizontal="center"/>
    </xf>
    <xf numFmtId="9" fontId="0" fillId="37" borderId="23" xfId="0" applyNumberFormat="1" applyFill="1" applyBorder="1"/>
    <xf numFmtId="9" fontId="16" fillId="37" borderId="25" xfId="0" applyNumberFormat="1" applyFont="1" applyFill="1" applyBorder="1"/>
    <xf numFmtId="0" fontId="17" fillId="36" borderId="26" xfId="0" applyFont="1" applyFill="1" applyBorder="1" applyAlignment="1">
      <alignment horizontal="center"/>
    </xf>
    <xf numFmtId="166" fontId="0" fillId="37" borderId="24" xfId="0" applyNumberFormat="1" applyFill="1" applyBorder="1"/>
    <xf numFmtId="0" fontId="0" fillId="0" borderId="0" xfId="0" applyFill="1" applyBorder="1" applyAlignment="1">
      <alignment horizontal="center"/>
    </xf>
    <xf numFmtId="0" fontId="16" fillId="0" borderId="0" xfId="0" applyFont="1" applyFill="1" applyBorder="1"/>
    <xf numFmtId="0" fontId="0" fillId="35" borderId="21" xfId="0" applyFill="1" applyBorder="1" applyAlignment="1">
      <alignment horizontal="center"/>
    </xf>
    <xf numFmtId="0" fontId="16" fillId="35" borderId="28" xfId="0" applyFont="1" applyFill="1" applyBorder="1" applyAlignment="1">
      <alignment horizontal="center"/>
    </xf>
    <xf numFmtId="166" fontId="16" fillId="37" borderId="27" xfId="0" applyNumberFormat="1" applyFont="1" applyFill="1" applyBorder="1"/>
    <xf numFmtId="167" fontId="16" fillId="0" borderId="0" xfId="0" applyNumberFormat="1" applyFont="1" applyFill="1" applyBorder="1"/>
    <xf numFmtId="9" fontId="16" fillId="0" borderId="0" xfId="0" applyNumberFormat="1" applyFont="1" applyFill="1" applyBorder="1"/>
    <xf numFmtId="166" fontId="16" fillId="0" borderId="0" xfId="0" applyNumberFormat="1" applyFont="1" applyFill="1" applyBorder="1"/>
    <xf numFmtId="165" fontId="16" fillId="0" borderId="0" xfId="0" applyNumberFormat="1" applyFont="1" applyFill="1" applyBorder="1"/>
    <xf numFmtId="0" fontId="16" fillId="0" borderId="0" xfId="0" applyFont="1" applyFill="1"/>
    <xf numFmtId="0" fontId="16" fillId="0" borderId="0" xfId="0" applyFont="1" applyFill="1" applyBorder="1" applyAlignment="1">
      <alignment horizontal="center"/>
    </xf>
    <xf numFmtId="164" fontId="16" fillId="0" borderId="0" xfId="0" applyNumberFormat="1" applyFont="1" applyFill="1" applyBorder="1"/>
    <xf numFmtId="0" fontId="0" fillId="0" borderId="0" xfId="0" applyBorder="1" applyAlignment="1">
      <alignment horizontal="center" vertical="center"/>
    </xf>
    <xf numFmtId="167" fontId="19" fillId="37" borderId="24" xfId="0" applyNumberFormat="1" applyFont="1" applyFill="1" applyBorder="1"/>
    <xf numFmtId="167" fontId="20" fillId="37" borderId="27" xfId="0" applyNumberFormat="1" applyFont="1" applyFill="1" applyBorder="1"/>
    <xf numFmtId="164" fontId="19" fillId="37" borderId="24" xfId="0" applyNumberFormat="1" applyFont="1" applyFill="1" applyBorder="1"/>
    <xf numFmtId="164" fontId="20" fillId="37" borderId="27" xfId="0" applyNumberFormat="1" applyFont="1" applyFill="1" applyBorder="1"/>
    <xf numFmtId="0" fontId="17" fillId="36" borderId="30" xfId="0" applyFont="1" applyFill="1" applyBorder="1" applyAlignment="1">
      <alignment horizontal="center"/>
    </xf>
    <xf numFmtId="0" fontId="0" fillId="0" borderId="32" xfId="0" applyBorder="1"/>
    <xf numFmtId="0" fontId="17" fillId="36" borderId="15" xfId="0" applyFont="1" applyFill="1" applyBorder="1" applyAlignment="1">
      <alignment horizontal="center"/>
    </xf>
    <xf numFmtId="9" fontId="0" fillId="37" borderId="31" xfId="0" applyNumberFormat="1" applyFill="1" applyBorder="1"/>
    <xf numFmtId="9" fontId="16" fillId="37" borderId="33" xfId="0" applyNumberFormat="1" applyFont="1" applyFill="1" applyBorder="1"/>
    <xf numFmtId="9" fontId="16" fillId="0" borderId="32" xfId="0" applyNumberFormat="1" applyFont="1" applyFill="1" applyBorder="1"/>
    <xf numFmtId="0" fontId="16" fillId="35" borderId="35" xfId="0" applyFont="1" applyFill="1" applyBorder="1" applyAlignment="1">
      <alignment horizontal="center" vertical="center"/>
    </xf>
    <xf numFmtId="165" fontId="16" fillId="37" borderId="33" xfId="0" applyNumberFormat="1" applyFont="1" applyFill="1" applyBorder="1"/>
    <xf numFmtId="0" fontId="16" fillId="35" borderId="35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0" fillId="0" borderId="0" xfId="0" applyFont="1" applyBorder="1"/>
    <xf numFmtId="0" fontId="13" fillId="34" borderId="12" xfId="0" applyFont="1" applyFill="1" applyBorder="1" applyAlignment="1">
      <alignment horizontal="center"/>
    </xf>
    <xf numFmtId="0" fontId="0" fillId="35" borderId="28" xfId="0" applyFill="1" applyBorder="1" applyAlignment="1">
      <alignment horizontal="center"/>
    </xf>
    <xf numFmtId="164" fontId="19" fillId="37" borderId="27" xfId="0" applyNumberFormat="1" applyFont="1" applyFill="1" applyBorder="1"/>
    <xf numFmtId="166" fontId="0" fillId="37" borderId="27" xfId="0" applyNumberFormat="1" applyFill="1" applyBorder="1"/>
    <xf numFmtId="9" fontId="0" fillId="0" borderId="0" xfId="43" applyFont="1"/>
    <xf numFmtId="164" fontId="0" fillId="0" borderId="0" xfId="42" applyNumberFormat="1" applyFont="1"/>
    <xf numFmtId="0" fontId="0" fillId="0" borderId="0" xfId="0" applyBorder="1" applyAlignment="1">
      <alignment horizontal="center"/>
    </xf>
    <xf numFmtId="0" fontId="21" fillId="0" borderId="0" xfId="0" applyFont="1" applyAlignment="1">
      <alignment horizontal="left" vertical="center"/>
    </xf>
    <xf numFmtId="0" fontId="0" fillId="0" borderId="17" xfId="0" applyBorder="1"/>
    <xf numFmtId="9" fontId="0" fillId="0" borderId="17" xfId="0" applyNumberFormat="1" applyBorder="1"/>
    <xf numFmtId="0" fontId="0" fillId="0" borderId="17" xfId="0" applyBorder="1" applyAlignment="1">
      <alignment horizontal="left"/>
    </xf>
    <xf numFmtId="9" fontId="0" fillId="0" borderId="17" xfId="0" applyNumberFormat="1" applyBorder="1" applyAlignment="1">
      <alignment horizontal="left"/>
    </xf>
    <xf numFmtId="10" fontId="0" fillId="0" borderId="17" xfId="0" applyNumberFormat="1" applyBorder="1" applyAlignment="1">
      <alignment horizontal="left"/>
    </xf>
    <xf numFmtId="10" fontId="0" fillId="0" borderId="17" xfId="0" applyNumberFormat="1" applyBorder="1"/>
    <xf numFmtId="0" fontId="0" fillId="0" borderId="0" xfId="0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16" fillId="35" borderId="36" xfId="0" applyFont="1" applyFill="1" applyBorder="1" applyAlignment="1">
      <alignment horizontal="center" vertical="center"/>
    </xf>
    <xf numFmtId="0" fontId="16" fillId="35" borderId="36" xfId="0" applyFont="1" applyFill="1" applyBorder="1" applyAlignment="1">
      <alignment horizontal="center"/>
    </xf>
    <xf numFmtId="169" fontId="0" fillId="0" borderId="0" xfId="43" applyNumberFormat="1" applyFont="1" applyFill="1" applyBorder="1" applyAlignment="1"/>
    <xf numFmtId="0" fontId="16" fillId="0" borderId="21" xfId="0" applyFont="1" applyFill="1" applyBorder="1" applyAlignment="1">
      <alignment horizontal="center"/>
    </xf>
    <xf numFmtId="0" fontId="17" fillId="36" borderId="21" xfId="0" applyFont="1" applyFill="1" applyBorder="1" applyAlignment="1">
      <alignment horizontal="center"/>
    </xf>
    <xf numFmtId="0" fontId="21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/>
    <xf numFmtId="165" fontId="16" fillId="0" borderId="32" xfId="0" applyNumberFormat="1" applyFont="1" applyFill="1" applyBorder="1"/>
    <xf numFmtId="0" fontId="0" fillId="0" borderId="0" xfId="0" applyBorder="1" applyAlignment="1"/>
    <xf numFmtId="164" fontId="19" fillId="0" borderId="24" xfId="0" applyNumberFormat="1" applyFont="1" applyFill="1" applyBorder="1"/>
    <xf numFmtId="9" fontId="0" fillId="0" borderId="23" xfId="0" applyNumberFormat="1" applyFill="1" applyBorder="1"/>
    <xf numFmtId="166" fontId="0" fillId="0" borderId="24" xfId="0" applyNumberFormat="1" applyFill="1" applyBorder="1"/>
    <xf numFmtId="9" fontId="0" fillId="0" borderId="31" xfId="0" applyNumberFormat="1" applyFill="1" applyBorder="1"/>
    <xf numFmtId="164" fontId="19" fillId="0" borderId="27" xfId="0" applyNumberFormat="1" applyFont="1" applyFill="1" applyBorder="1"/>
    <xf numFmtId="166" fontId="0" fillId="0" borderId="27" xfId="0" applyNumberFormat="1" applyFill="1" applyBorder="1"/>
    <xf numFmtId="166" fontId="16" fillId="0" borderId="24" xfId="0" applyNumberFormat="1" applyFont="1" applyFill="1" applyBorder="1"/>
    <xf numFmtId="164" fontId="20" fillId="0" borderId="27" xfId="0" applyNumberFormat="1" applyFont="1" applyFill="1" applyBorder="1"/>
    <xf numFmtId="9" fontId="16" fillId="0" borderId="25" xfId="0" applyNumberFormat="1" applyFont="1" applyFill="1" applyBorder="1"/>
    <xf numFmtId="166" fontId="16" fillId="0" borderId="27" xfId="0" applyNumberFormat="1" applyFont="1" applyFill="1" applyBorder="1"/>
    <xf numFmtId="9" fontId="16" fillId="0" borderId="33" xfId="0" applyNumberFormat="1" applyFont="1" applyFill="1" applyBorder="1"/>
    <xf numFmtId="167" fontId="19" fillId="0" borderId="24" xfId="0" applyNumberFormat="1" applyFont="1" applyFill="1" applyBorder="1"/>
    <xf numFmtId="167" fontId="20" fillId="0" borderId="27" xfId="0" applyNumberFormat="1" applyFont="1" applyFill="1" applyBorder="1"/>
    <xf numFmtId="165" fontId="16" fillId="0" borderId="33" xfId="0" applyNumberFormat="1" applyFont="1" applyFill="1" applyBorder="1"/>
    <xf numFmtId="0" fontId="16" fillId="35" borderId="21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170" fontId="0" fillId="0" borderId="21" xfId="42" applyNumberFormat="1" applyFont="1" applyBorder="1"/>
    <xf numFmtId="0" fontId="24" fillId="0" borderId="21" xfId="0" applyFont="1" applyFill="1" applyBorder="1" applyAlignment="1">
      <alignment horizontal="center"/>
    </xf>
    <xf numFmtId="0" fontId="13" fillId="38" borderId="11" xfId="0" applyFont="1" applyFill="1" applyBorder="1" applyAlignment="1">
      <alignment vertical="center"/>
    </xf>
    <xf numFmtId="0" fontId="13" fillId="38" borderId="29" xfId="0" applyFont="1" applyFill="1" applyBorder="1" applyAlignment="1">
      <alignment vertical="center"/>
    </xf>
    <xf numFmtId="0" fontId="13" fillId="38" borderId="34" xfId="0" applyFont="1" applyFill="1" applyBorder="1" applyAlignment="1">
      <alignment vertical="center"/>
    </xf>
    <xf numFmtId="166" fontId="0" fillId="0" borderId="20" xfId="0" applyNumberFormat="1" applyFill="1" applyBorder="1" applyAlignment="1"/>
    <xf numFmtId="166" fontId="0" fillId="0" borderId="21" xfId="0" applyNumberFormat="1" applyFill="1" applyBorder="1" applyAlignment="1"/>
    <xf numFmtId="166" fontId="0" fillId="0" borderId="24" xfId="0" applyNumberFormat="1" applyFill="1" applyBorder="1" applyAlignment="1"/>
    <xf numFmtId="166" fontId="0" fillId="0" borderId="0" xfId="0" applyNumberFormat="1" applyFill="1" applyBorder="1" applyAlignment="1">
      <alignment horizontal="center"/>
    </xf>
    <xf numFmtId="169" fontId="0" fillId="0" borderId="0" xfId="43" applyNumberFormat="1" applyFont="1" applyFill="1" applyBorder="1" applyAlignment="1">
      <alignment horizontal="center"/>
    </xf>
    <xf numFmtId="169" fontId="1" fillId="0" borderId="0" xfId="43" applyNumberFormat="1" applyFont="1" applyFill="1" applyBorder="1" applyAlignment="1">
      <alignment horizontal="center"/>
    </xf>
    <xf numFmtId="168" fontId="0" fillId="35" borderId="0" xfId="0" applyNumberFormat="1" applyFont="1" applyFill="1" applyBorder="1" applyAlignment="1">
      <alignment horizontal="center"/>
    </xf>
    <xf numFmtId="166" fontId="16" fillId="37" borderId="24" xfId="0" applyNumberFormat="1" applyFont="1" applyFill="1" applyBorder="1"/>
    <xf numFmtId="0" fontId="17" fillId="36" borderId="0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168" fontId="0" fillId="35" borderId="36" xfId="0" applyNumberFormat="1" applyFont="1" applyFill="1" applyBorder="1" applyAlignment="1">
      <alignment horizontal="center"/>
    </xf>
    <xf numFmtId="168" fontId="0" fillId="35" borderId="39" xfId="0" applyNumberFormat="1" applyFont="1" applyFill="1" applyBorder="1" applyAlignment="1">
      <alignment horizontal="center"/>
    </xf>
    <xf numFmtId="169" fontId="1" fillId="35" borderId="24" xfId="43" applyNumberFormat="1" applyFont="1" applyFill="1" applyBorder="1" applyAlignment="1">
      <alignment horizontal="center"/>
    </xf>
    <xf numFmtId="169" fontId="1" fillId="35" borderId="17" xfId="43" applyNumberFormat="1" applyFont="1" applyFill="1" applyBorder="1" applyAlignment="1">
      <alignment horizontal="center"/>
    </xf>
    <xf numFmtId="169" fontId="1" fillId="35" borderId="31" xfId="43" applyNumberFormat="1" applyFont="1" applyFill="1" applyBorder="1" applyAlignment="1">
      <alignment horizontal="center"/>
    </xf>
    <xf numFmtId="166" fontId="0" fillId="35" borderId="21" xfId="0" applyNumberFormat="1" applyFill="1" applyBorder="1" applyAlignment="1">
      <alignment horizontal="center"/>
    </xf>
    <xf numFmtId="166" fontId="0" fillId="35" borderId="16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26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3" fillId="34" borderId="15" xfId="0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22" fillId="38" borderId="11" xfId="0" applyFont="1" applyFill="1" applyBorder="1" applyAlignment="1">
      <alignment horizontal="center" vertical="center" textRotation="90"/>
    </xf>
    <xf numFmtId="0" fontId="22" fillId="38" borderId="29" xfId="0" applyFont="1" applyFill="1" applyBorder="1" applyAlignment="1">
      <alignment horizontal="center" vertical="center" textRotation="90"/>
    </xf>
    <xf numFmtId="0" fontId="22" fillId="38" borderId="34" xfId="0" applyFont="1" applyFill="1" applyBorder="1" applyAlignment="1">
      <alignment horizontal="center" vertical="center" textRotation="90"/>
    </xf>
    <xf numFmtId="0" fontId="13" fillId="34" borderId="22" xfId="0" applyFont="1" applyFill="1" applyBorder="1" applyAlignment="1">
      <alignment horizontal="center"/>
    </xf>
    <xf numFmtId="0" fontId="18" fillId="0" borderId="0" xfId="0" applyFont="1" applyAlignment="1">
      <alignment horizontal="right" vertical="center" wrapText="1"/>
    </xf>
    <xf numFmtId="0" fontId="18" fillId="0" borderId="0" xfId="0" applyFont="1" applyAlignment="1">
      <alignment horizontal="right" vertical="center"/>
    </xf>
    <xf numFmtId="0" fontId="18" fillId="0" borderId="36" xfId="0" applyFont="1" applyBorder="1" applyAlignment="1">
      <alignment horizontal="right" vertical="center"/>
    </xf>
    <xf numFmtId="0" fontId="23" fillId="33" borderId="11" xfId="0" applyFont="1" applyFill="1" applyBorder="1" applyAlignment="1">
      <alignment horizontal="center" vertical="center" textRotation="90"/>
    </xf>
    <xf numFmtId="0" fontId="23" fillId="33" borderId="29" xfId="0" applyFont="1" applyFill="1" applyBorder="1" applyAlignment="1">
      <alignment horizontal="center" vertical="center" textRotation="90"/>
    </xf>
    <xf numFmtId="0" fontId="23" fillId="33" borderId="34" xfId="0" applyFont="1" applyFill="1" applyBorder="1" applyAlignment="1">
      <alignment horizontal="center" vertical="center" textRotation="90"/>
    </xf>
    <xf numFmtId="169" fontId="1" fillId="35" borderId="23" xfId="43" applyNumberFormat="1" applyFont="1" applyFill="1" applyBorder="1" applyAlignment="1">
      <alignment horizontal="center"/>
    </xf>
    <xf numFmtId="169" fontId="0" fillId="35" borderId="21" xfId="43" applyNumberFormat="1" applyFont="1" applyFill="1" applyBorder="1" applyAlignment="1">
      <alignment horizontal="center"/>
    </xf>
    <xf numFmtId="168" fontId="0" fillId="35" borderId="36" xfId="0" applyNumberFormat="1" applyFont="1" applyFill="1" applyBorder="1" applyAlignment="1">
      <alignment horizontal="center" vertical="center"/>
    </xf>
    <xf numFmtId="168" fontId="0" fillId="35" borderId="39" xfId="0" applyNumberFormat="1" applyFont="1" applyFill="1" applyBorder="1" applyAlignment="1">
      <alignment horizontal="center" vertical="center"/>
    </xf>
    <xf numFmtId="166" fontId="0" fillId="35" borderId="24" xfId="0" applyNumberFormat="1" applyFill="1" applyBorder="1" applyAlignment="1">
      <alignment horizontal="center"/>
    </xf>
    <xf numFmtId="166" fontId="0" fillId="35" borderId="17" xfId="0" applyNumberFormat="1" applyFill="1" applyBorder="1" applyAlignment="1">
      <alignment horizontal="center"/>
    </xf>
    <xf numFmtId="166" fontId="0" fillId="35" borderId="23" xfId="0" applyNumberFormat="1" applyFill="1" applyBorder="1" applyAlignment="1">
      <alignment horizontal="center"/>
    </xf>
    <xf numFmtId="169" fontId="0" fillId="35" borderId="24" xfId="43" applyNumberFormat="1" applyFont="1" applyFill="1" applyBorder="1" applyAlignment="1">
      <alignment horizontal="center"/>
    </xf>
    <xf numFmtId="169" fontId="0" fillId="35" borderId="17" xfId="43" applyNumberFormat="1" applyFont="1" applyFill="1" applyBorder="1" applyAlignment="1">
      <alignment horizontal="center"/>
    </xf>
    <xf numFmtId="169" fontId="0" fillId="35" borderId="31" xfId="43" applyNumberFormat="1" applyFont="1" applyFill="1" applyBorder="1" applyAlignment="1">
      <alignment horizontal="center"/>
    </xf>
    <xf numFmtId="166" fontId="0" fillId="0" borderId="20" xfId="0" applyNumberFormat="1" applyFill="1" applyBorder="1" applyAlignment="1">
      <alignment horizontal="center"/>
    </xf>
    <xf numFmtId="166" fontId="0" fillId="0" borderId="21" xfId="0" applyNumberFormat="1" applyFill="1" applyBorder="1" applyAlignment="1">
      <alignment horizontal="center"/>
    </xf>
    <xf numFmtId="166" fontId="0" fillId="0" borderId="16" xfId="0" applyNumberFormat="1" applyFill="1" applyBorder="1" applyAlignment="1">
      <alignment horizontal="center"/>
    </xf>
    <xf numFmtId="0" fontId="13" fillId="34" borderId="18" xfId="0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168" fontId="0" fillId="35" borderId="35" xfId="0" applyNumberFormat="1" applyFont="1" applyFill="1" applyBorder="1" applyAlignment="1">
      <alignment horizontal="center"/>
    </xf>
    <xf numFmtId="168" fontId="0" fillId="35" borderId="37" xfId="0" applyNumberFormat="1" applyFont="1" applyFill="1" applyBorder="1" applyAlignment="1">
      <alignment horizontal="center"/>
    </xf>
    <xf numFmtId="10" fontId="1" fillId="0" borderId="30" xfId="43" applyNumberFormat="1" applyFont="1" applyFill="1" applyBorder="1" applyAlignment="1">
      <alignment horizontal="center"/>
    </xf>
    <xf numFmtId="10" fontId="1" fillId="0" borderId="38" xfId="43" applyNumberFormat="1" applyFont="1" applyFill="1" applyBorder="1" applyAlignment="1">
      <alignment horizontal="center"/>
    </xf>
    <xf numFmtId="169" fontId="1" fillId="0" borderId="30" xfId="43" applyNumberFormat="1" applyFont="1" applyFill="1" applyBorder="1" applyAlignment="1">
      <alignment horizontal="center"/>
    </xf>
    <xf numFmtId="169" fontId="1" fillId="0" borderId="38" xfId="43" applyNumberFormat="1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 vertical="center"/>
    </xf>
    <xf numFmtId="0" fontId="13" fillId="33" borderId="29" xfId="0" applyFont="1" applyFill="1" applyBorder="1" applyAlignment="1">
      <alignment horizontal="center" vertical="center"/>
    </xf>
    <xf numFmtId="0" fontId="13" fillId="33" borderId="34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166" fontId="0" fillId="0" borderId="23" xfId="0" applyNumberFormat="1" applyFill="1" applyBorder="1" applyAlignment="1">
      <alignment horizontal="center"/>
    </xf>
    <xf numFmtId="166" fontId="0" fillId="0" borderId="24" xfId="0" applyNumberFormat="1" applyFill="1" applyBorder="1" applyAlignment="1">
      <alignment horizontal="center"/>
    </xf>
    <xf numFmtId="0" fontId="13" fillId="34" borderId="11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13" fillId="34" borderId="40" xfId="0" applyFont="1" applyFill="1" applyBorder="1" applyAlignment="1">
      <alignment horizontal="center"/>
    </xf>
    <xf numFmtId="169" fontId="0" fillId="0" borderId="30" xfId="43" applyNumberFormat="1" applyFont="1" applyFill="1" applyBorder="1" applyAlignment="1">
      <alignment horizontal="center"/>
    </xf>
    <xf numFmtId="169" fontId="0" fillId="0" borderId="38" xfId="43" applyNumberFormat="1" applyFont="1" applyFill="1" applyBorder="1" applyAlignment="1">
      <alignment horizontal="center"/>
    </xf>
    <xf numFmtId="168" fontId="1" fillId="35" borderId="35" xfId="42" applyNumberFormat="1" applyFont="1" applyFill="1" applyBorder="1" applyAlignment="1">
      <alignment horizontal="center" vertical="center"/>
    </xf>
    <xf numFmtId="168" fontId="0" fillId="35" borderId="35" xfId="0" applyNumberFormat="1" applyFont="1" applyFill="1" applyBorder="1" applyAlignment="1">
      <alignment horizontal="center" vertical="center"/>
    </xf>
    <xf numFmtId="168" fontId="0" fillId="35" borderId="37" xfId="0" applyNumberFormat="1" applyFont="1" applyFill="1" applyBorder="1" applyAlignment="1">
      <alignment horizontal="center" vertical="center"/>
    </xf>
    <xf numFmtId="0" fontId="13" fillId="38" borderId="11" xfId="0" applyFont="1" applyFill="1" applyBorder="1" applyAlignment="1">
      <alignment horizontal="center" vertical="center"/>
    </xf>
    <xf numFmtId="0" fontId="13" fillId="38" borderId="29" xfId="0" applyFont="1" applyFill="1" applyBorder="1" applyAlignment="1">
      <alignment horizontal="center" vertical="center"/>
    </xf>
    <xf numFmtId="0" fontId="13" fillId="38" borderId="34" xfId="0" applyFont="1" applyFill="1" applyBorder="1" applyAlignment="1">
      <alignment horizontal="center" vertical="center"/>
    </xf>
    <xf numFmtId="0" fontId="13" fillId="34" borderId="13" xfId="0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285746</xdr:colOff>
      <xdr:row>4</xdr:row>
      <xdr:rowOff>170656</xdr:rowOff>
    </xdr:to>
    <xdr:pic>
      <xdr:nvPicPr>
        <xdr:cNvPr id="2" name="Picture 1" descr="No photo description available.">
          <a:extLst>
            <a:ext uri="{FF2B5EF4-FFF2-40B4-BE49-F238E27FC236}">
              <a16:creationId xmlns:a16="http://schemas.microsoft.com/office/drawing/2014/main" id="{004D85C4-B3BD-4F10-9012-7D79C88AA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6934" cy="896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341611</xdr:colOff>
      <xdr:row>5</xdr:row>
      <xdr:rowOff>1587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E8303-AEB3-43A4-A53F-8FD44A058F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841"/>
        <a:stretch/>
      </xdr:blipFill>
      <xdr:spPr>
        <a:xfrm>
          <a:off x="0" y="0"/>
          <a:ext cx="960736" cy="9763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119063</xdr:rowOff>
    </xdr:from>
    <xdr:to>
      <xdr:col>1</xdr:col>
      <xdr:colOff>415</xdr:colOff>
      <xdr:row>4</xdr:row>
      <xdr:rowOff>28196</xdr:rowOff>
    </xdr:to>
    <xdr:pic>
      <xdr:nvPicPr>
        <xdr:cNvPr id="2" name="Picture 1" descr="Image may contain: text">
          <a:extLst>
            <a:ext uri="{FF2B5EF4-FFF2-40B4-BE49-F238E27FC236}">
              <a16:creationId xmlns:a16="http://schemas.microsoft.com/office/drawing/2014/main" id="{D4EF1E96-1907-4D42-800A-5BFEA986C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3"/>
          <a:ext cx="651290" cy="651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22411</xdr:colOff>
      <xdr:row>0</xdr:row>
      <xdr:rowOff>0</xdr:rowOff>
    </xdr:from>
    <xdr:to>
      <xdr:col>1</xdr:col>
      <xdr:colOff>25016</xdr:colOff>
      <xdr:row>3</xdr:row>
      <xdr:rowOff>235323</xdr:rowOff>
    </xdr:to>
    <xdr:pic>
      <xdr:nvPicPr>
        <xdr:cNvPr id="3" name="Picture 2" descr="Image may contain: sky and text">
          <a:extLst>
            <a:ext uri="{FF2B5EF4-FFF2-40B4-BE49-F238E27FC236}">
              <a16:creationId xmlns:a16="http://schemas.microsoft.com/office/drawing/2014/main" id="{039797C0-E921-465A-9FF7-DC9997F5B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1" y="0"/>
          <a:ext cx="607723" cy="829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183239</xdr:colOff>
      <xdr:row>2</xdr:row>
      <xdr:rowOff>185083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17F94C-F564-4B9A-AADB-13436E98A4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439" r="8553"/>
        <a:stretch/>
      </xdr:blipFill>
      <xdr:spPr>
        <a:xfrm>
          <a:off x="0" y="0"/>
          <a:ext cx="597857" cy="57728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119063</xdr:rowOff>
    </xdr:from>
    <xdr:to>
      <xdr:col>1</xdr:col>
      <xdr:colOff>415</xdr:colOff>
      <xdr:row>4</xdr:row>
      <xdr:rowOff>28196</xdr:rowOff>
    </xdr:to>
    <xdr:pic>
      <xdr:nvPicPr>
        <xdr:cNvPr id="2" name="Picture 1" descr="Image may contain: text">
          <a:extLst>
            <a:ext uri="{FF2B5EF4-FFF2-40B4-BE49-F238E27FC236}">
              <a16:creationId xmlns:a16="http://schemas.microsoft.com/office/drawing/2014/main" id="{B78B18C4-00AA-4F1A-AF4D-5D26DB73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63"/>
          <a:ext cx="619540" cy="671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V45"/>
  <sheetViews>
    <sheetView showGridLines="0" tabSelected="1" zoomScale="80" zoomScaleNormal="80" workbookViewId="0">
      <pane xSplit="3" topLeftCell="D1" activePane="topRight" state="frozen"/>
      <selection pane="topRight" activeCell="D1" sqref="D1"/>
    </sheetView>
  </sheetViews>
  <sheetFormatPr defaultColWidth="0" defaultRowHeight="14.5" zeroHeight="1" x14ac:dyDescent="0.35"/>
  <cols>
    <col min="1" max="1" width="8.7265625" customWidth="1"/>
    <col min="2" max="2" width="6.453125" style="3" bestFit="1" customWidth="1"/>
    <col min="3" max="3" width="20.453125" bestFit="1" customWidth="1"/>
    <col min="4" max="4" width="1.7265625" style="3" customWidth="1"/>
    <col min="5" max="5" width="11.1796875" style="3" customWidth="1"/>
    <col min="6" max="6" width="1.7265625" style="3" customWidth="1"/>
    <col min="7" max="7" width="10.81640625" bestFit="1" customWidth="1"/>
    <col min="8" max="8" width="14.54296875" bestFit="1" customWidth="1"/>
    <col min="9" max="9" width="1.7265625" style="4" customWidth="1"/>
    <col min="10" max="10" width="7.26953125" bestFit="1" customWidth="1"/>
    <col min="11" max="11" width="9.54296875" bestFit="1" customWidth="1"/>
    <col min="12" max="12" width="1.7265625" style="3" customWidth="1"/>
    <col min="13" max="13" width="10.81640625" bestFit="1" customWidth="1"/>
    <col min="14" max="14" width="14.54296875" bestFit="1" customWidth="1"/>
    <col min="15" max="15" width="1.7265625" style="4" customWidth="1"/>
    <col min="16" max="16" width="7.26953125" bestFit="1" customWidth="1"/>
    <col min="17" max="17" width="9.54296875" bestFit="1" customWidth="1"/>
    <col min="18" max="18" width="3.81640625" customWidth="1"/>
    <col min="19" max="19" width="30.1796875" bestFit="1" customWidth="1"/>
    <col min="20" max="20" width="4.1796875" bestFit="1" customWidth="1"/>
    <col min="21" max="21" width="4.54296875" bestFit="1" customWidth="1"/>
    <col min="22" max="22" width="2.453125" customWidth="1"/>
    <col min="23" max="23" width="1" hidden="1" customWidth="1"/>
    <col min="24" max="24" width="12.26953125" hidden="1" customWidth="1"/>
    <col min="25" max="25" width="8.26953125" hidden="1" customWidth="1"/>
    <col min="26" max="26" width="1.453125" hidden="1" customWidth="1"/>
    <col min="27" max="27" width="13" hidden="1" customWidth="1"/>
    <col min="28" max="28" width="10.1796875" hidden="1" customWidth="1"/>
    <col min="29" max="29" width="1.7265625" hidden="1" customWidth="1"/>
    <col min="30" max="30" width="16.453125" hidden="1" customWidth="1"/>
    <col min="31" max="31" width="8.26953125" hidden="1" customWidth="1"/>
    <col min="32" max="32" width="1.7265625" hidden="1" customWidth="1"/>
    <col min="33" max="33" width="7.26953125" hidden="1" customWidth="1"/>
    <col min="34" max="34" width="10.1796875" hidden="1" customWidth="1"/>
    <col min="35" max="35" width="1.7265625" hidden="1" customWidth="1"/>
    <col min="36" max="36" width="12.26953125" hidden="1" customWidth="1"/>
    <col min="37" max="37" width="19.7265625" hidden="1" customWidth="1"/>
    <col min="38" max="38" width="2.81640625" hidden="1" customWidth="1"/>
    <col min="39" max="47" width="8.7265625" hidden="1" customWidth="1"/>
    <col min="48" max="48" width="1.453125" hidden="1" customWidth="1"/>
    <col min="49" max="16384" width="8.7265625" hidden="1"/>
  </cols>
  <sheetData>
    <row r="1" spans="2:27" x14ac:dyDescent="0.35">
      <c r="B1" s="120" t="s">
        <v>39</v>
      </c>
      <c r="C1" s="121"/>
      <c r="S1" s="114" t="s">
        <v>37</v>
      </c>
    </row>
    <row r="2" spans="2:27" x14ac:dyDescent="0.35">
      <c r="B2" s="121"/>
      <c r="C2" s="121"/>
      <c r="S2" s="115"/>
      <c r="T2" s="49" t="s">
        <v>32</v>
      </c>
      <c r="U2" s="49" t="s">
        <v>33</v>
      </c>
    </row>
    <row r="3" spans="2:27" x14ac:dyDescent="0.35">
      <c r="B3" s="121"/>
      <c r="C3" s="121"/>
      <c r="S3" s="49" t="s">
        <v>40</v>
      </c>
      <c r="T3" s="50">
        <v>0.05</v>
      </c>
      <c r="U3" s="50">
        <v>0.4</v>
      </c>
    </row>
    <row r="4" spans="2:27" x14ac:dyDescent="0.35">
      <c r="B4" s="121"/>
      <c r="C4" s="121"/>
      <c r="S4" s="49" t="s">
        <v>41</v>
      </c>
      <c r="T4" s="50">
        <v>0.05</v>
      </c>
      <c r="U4" s="50">
        <v>0.5</v>
      </c>
    </row>
    <row r="5" spans="2:27" s="3" customFormat="1" ht="15" thickBot="1" x14ac:dyDescent="0.4">
      <c r="B5" s="122"/>
      <c r="C5" s="122"/>
      <c r="I5" s="4"/>
      <c r="O5" s="4"/>
      <c r="S5" s="49" t="s">
        <v>38</v>
      </c>
      <c r="T5" s="50">
        <v>0.02</v>
      </c>
      <c r="U5" s="49"/>
    </row>
    <row r="6" spans="2:27" x14ac:dyDescent="0.35">
      <c r="B6" s="123" t="s">
        <v>0</v>
      </c>
      <c r="C6" s="56" t="s">
        <v>14</v>
      </c>
      <c r="D6" s="109"/>
      <c r="E6" s="55"/>
      <c r="F6" s="68"/>
      <c r="G6" s="111" t="s">
        <v>30</v>
      </c>
      <c r="H6" s="112"/>
      <c r="I6" s="112"/>
      <c r="J6" s="112"/>
      <c r="K6" s="119"/>
      <c r="L6" s="68"/>
      <c r="M6" s="111" t="s">
        <v>13</v>
      </c>
      <c r="N6" s="112"/>
      <c r="O6" s="112"/>
      <c r="P6" s="112"/>
      <c r="Q6" s="113"/>
    </row>
    <row r="7" spans="2:27" x14ac:dyDescent="0.35">
      <c r="B7" s="124"/>
      <c r="C7" s="14" t="s">
        <v>12</v>
      </c>
      <c r="D7" s="109"/>
      <c r="E7" s="55"/>
      <c r="F7" s="68"/>
      <c r="G7" s="130">
        <v>51125866.336697198</v>
      </c>
      <c r="H7" s="131"/>
      <c r="I7" s="131"/>
      <c r="J7" s="131"/>
      <c r="K7" s="132"/>
      <c r="L7" s="68"/>
      <c r="M7" s="107">
        <v>51125866.336696804</v>
      </c>
      <c r="N7" s="107"/>
      <c r="O7" s="107"/>
      <c r="P7" s="107"/>
      <c r="Q7" s="108"/>
    </row>
    <row r="8" spans="2:27" ht="15" thickBot="1" x14ac:dyDescent="0.4">
      <c r="B8" s="124"/>
      <c r="C8" s="3"/>
      <c r="F8" s="68"/>
      <c r="G8" s="3"/>
      <c r="H8" s="3"/>
      <c r="J8" s="3"/>
      <c r="K8" s="3"/>
      <c r="M8" s="3"/>
      <c r="N8" s="3"/>
      <c r="P8" s="3"/>
      <c r="Q8" s="30"/>
    </row>
    <row r="9" spans="2:27" x14ac:dyDescent="0.35">
      <c r="B9" s="124"/>
      <c r="C9" s="29" t="s">
        <v>5</v>
      </c>
      <c r="E9" s="63" t="s">
        <v>15</v>
      </c>
      <c r="F9" s="68"/>
      <c r="G9" s="10" t="s">
        <v>6</v>
      </c>
      <c r="H9" s="7" t="s">
        <v>7</v>
      </c>
      <c r="I9" s="12"/>
      <c r="J9" s="10" t="s">
        <v>8</v>
      </c>
      <c r="K9" s="7" t="s">
        <v>9</v>
      </c>
      <c r="M9" s="10" t="s">
        <v>6</v>
      </c>
      <c r="N9" s="7" t="s">
        <v>7</v>
      </c>
      <c r="O9" s="12"/>
      <c r="P9" s="10" t="s">
        <v>8</v>
      </c>
      <c r="Q9" s="31" t="s">
        <v>9</v>
      </c>
    </row>
    <row r="10" spans="2:27" x14ac:dyDescent="0.35">
      <c r="B10" s="124"/>
      <c r="C10" s="84" t="s">
        <v>17</v>
      </c>
      <c r="E10" s="86">
        <v>2.8242982632881559</v>
      </c>
      <c r="F10" s="68"/>
      <c r="G10" s="69">
        <v>142.55431413468</v>
      </c>
      <c r="H10" s="70">
        <f>G10/G$15</f>
        <v>2.9396769905582598E-2</v>
      </c>
      <c r="J10" s="71">
        <v>2556294.63675053</v>
      </c>
      <c r="K10" s="70">
        <f>J10/J$15</f>
        <v>5.0000025816984428E-2</v>
      </c>
      <c r="L10" s="4"/>
      <c r="M10" s="69">
        <v>838.66480000000001</v>
      </c>
      <c r="N10" s="70">
        <f>M10/M$15</f>
        <v>0.22023760504201734</v>
      </c>
      <c r="P10" s="71">
        <v>15039000.000000017</v>
      </c>
      <c r="Q10" s="72">
        <f>P10/P$15</f>
        <v>0.29415638457759324</v>
      </c>
      <c r="Y10" s="45"/>
    </row>
    <row r="11" spans="2:27" x14ac:dyDescent="0.35">
      <c r="B11" s="124"/>
      <c r="C11" s="84" t="s">
        <v>1</v>
      </c>
      <c r="E11" s="86">
        <v>5.8198538826805404</v>
      </c>
      <c r="F11" s="68"/>
      <c r="G11" s="69">
        <v>166.04101495244799</v>
      </c>
      <c r="H11" s="70">
        <f t="shared" ref="H11:H15" si="0">G11/G$15</f>
        <v>3.4240068713985473E-2</v>
      </c>
      <c r="J11" s="71">
        <v>2556295.1474214699</v>
      </c>
      <c r="K11" s="70">
        <f t="shared" ref="K11:K15" si="1">J11/J$15</f>
        <v>5.0000035805488806E-2</v>
      </c>
      <c r="L11" s="4"/>
      <c r="M11" s="69">
        <v>685.33359999999129</v>
      </c>
      <c r="N11" s="70">
        <f t="shared" ref="N11:N14" si="2">M11/M$15</f>
        <v>0.17997205882352754</v>
      </c>
      <c r="P11" s="71">
        <v>10551097.610109143</v>
      </c>
      <c r="Q11" s="72">
        <f t="shared" ref="Q11:Q14" si="3">P11/P$15</f>
        <v>0.20637494024303391</v>
      </c>
      <c r="Y11" s="45"/>
    </row>
    <row r="12" spans="2:27" x14ac:dyDescent="0.35">
      <c r="B12" s="124"/>
      <c r="C12" s="84" t="s">
        <v>18</v>
      </c>
      <c r="E12" s="86">
        <v>5.7246075577948892</v>
      </c>
      <c r="F12" s="68"/>
      <c r="G12" s="69">
        <v>697.00205635542397</v>
      </c>
      <c r="H12" s="70">
        <f t="shared" si="0"/>
        <v>0.14373194665326294</v>
      </c>
      <c r="J12" s="71">
        <v>5112586.0647163196</v>
      </c>
      <c r="K12" s="70">
        <f t="shared" si="1"/>
        <v>9.999998887151669E-2</v>
      </c>
      <c r="L12" s="4"/>
      <c r="M12" s="69">
        <v>594.10159999999996</v>
      </c>
      <c r="N12" s="70">
        <f t="shared" si="2"/>
        <v>0.15601407563025246</v>
      </c>
      <c r="P12" s="71">
        <v>4357800</v>
      </c>
      <c r="Q12" s="72">
        <f t="shared" si="3"/>
        <v>8.5236697434153505E-2</v>
      </c>
      <c r="Y12" s="45"/>
    </row>
    <row r="13" spans="2:27" x14ac:dyDescent="0.35">
      <c r="B13" s="124"/>
      <c r="C13" s="84" t="s">
        <v>19</v>
      </c>
      <c r="E13" s="86">
        <v>8.0189057741556482</v>
      </c>
      <c r="F13" s="68"/>
      <c r="G13" s="69">
        <v>1583.6628724898101</v>
      </c>
      <c r="H13" s="70">
        <f t="shared" si="0"/>
        <v>0.32657428400668337</v>
      </c>
      <c r="J13" s="71">
        <v>20450345.1353622</v>
      </c>
      <c r="K13" s="70">
        <f t="shared" si="1"/>
        <v>0.39999997262997034</v>
      </c>
      <c r="L13" s="4"/>
      <c r="M13" s="69">
        <v>1523.2</v>
      </c>
      <c r="N13" s="70">
        <f t="shared" si="2"/>
        <v>0.40000000000000097</v>
      </c>
      <c r="P13" s="71">
        <v>19669568.726587653</v>
      </c>
      <c r="Q13" s="72">
        <f t="shared" si="3"/>
        <v>0.38472832121906464</v>
      </c>
      <c r="Y13" s="45"/>
    </row>
    <row r="14" spans="2:27" x14ac:dyDescent="0.35">
      <c r="B14" s="124"/>
      <c r="C14" s="85" t="s">
        <v>20</v>
      </c>
      <c r="E14" s="86">
        <v>8.0364711368723629</v>
      </c>
      <c r="F14" s="68"/>
      <c r="G14" s="69">
        <v>2260.0587180143102</v>
      </c>
      <c r="H14" s="70">
        <f t="shared" si="0"/>
        <v>0.46605693072048393</v>
      </c>
      <c r="J14" s="71">
        <v>20450345.352446198</v>
      </c>
      <c r="K14" s="70">
        <f t="shared" si="1"/>
        <v>0.39999997687604011</v>
      </c>
      <c r="L14" s="4"/>
      <c r="M14" s="73">
        <v>166.70000000000002</v>
      </c>
      <c r="N14" s="70">
        <f t="shared" si="2"/>
        <v>4.3776260504201789E-2</v>
      </c>
      <c r="P14" s="74">
        <v>1508400.0000000009</v>
      </c>
      <c r="Q14" s="72">
        <f t="shared" si="3"/>
        <v>2.9503656526154762E-2</v>
      </c>
      <c r="Y14" s="45"/>
    </row>
    <row r="15" spans="2:27" s="6" customFormat="1" x14ac:dyDescent="0.35">
      <c r="B15" s="124"/>
      <c r="C15" s="62" t="s">
        <v>4</v>
      </c>
      <c r="D15" s="5"/>
      <c r="E15" s="86">
        <v>5.2938562985655944</v>
      </c>
      <c r="F15" s="68"/>
      <c r="G15" s="69">
        <v>4849.3189759466804</v>
      </c>
      <c r="H15" s="70">
        <f t="shared" si="0"/>
        <v>1</v>
      </c>
      <c r="I15" s="13"/>
      <c r="J15" s="75">
        <v>51125866.336696699</v>
      </c>
      <c r="K15" s="70">
        <f t="shared" si="1"/>
        <v>1</v>
      </c>
      <c r="L15" s="13"/>
      <c r="M15" s="76">
        <f>SUM(M10:M14)</f>
        <v>3807.9999999999909</v>
      </c>
      <c r="N15" s="77"/>
      <c r="O15" s="13"/>
      <c r="P15" s="78">
        <f>SUM(P10:P14)</f>
        <v>51125866.336696811</v>
      </c>
      <c r="Q15" s="79"/>
      <c r="S15"/>
      <c r="U15"/>
      <c r="X15"/>
      <c r="AA15"/>
    </row>
    <row r="16" spans="2:27" s="21" customFormat="1" x14ac:dyDescent="0.35">
      <c r="B16" s="124"/>
      <c r="C16" s="22"/>
      <c r="D16" s="13"/>
      <c r="E16" s="13"/>
      <c r="F16" s="68"/>
      <c r="G16" s="23"/>
      <c r="H16" s="18"/>
      <c r="I16" s="13"/>
      <c r="J16" s="13"/>
      <c r="K16" s="18"/>
      <c r="L16" s="13"/>
      <c r="M16" s="23"/>
      <c r="N16" s="18"/>
      <c r="O16" s="13"/>
      <c r="P16" s="19"/>
      <c r="Q16" s="34"/>
      <c r="AA16"/>
    </row>
    <row r="17" spans="2:21" s="21" customFormat="1" x14ac:dyDescent="0.35">
      <c r="B17" s="124"/>
      <c r="C17" s="83" t="s">
        <v>16</v>
      </c>
      <c r="D17" s="13"/>
      <c r="E17" s="13"/>
      <c r="F17" s="68"/>
      <c r="G17" s="127">
        <v>8.2000000000000007E-3</v>
      </c>
      <c r="H17" s="127"/>
      <c r="I17" s="127"/>
      <c r="J17" s="127"/>
      <c r="K17" s="127"/>
      <c r="L17" s="61"/>
      <c r="M17" s="133">
        <v>2.5892217021185153E-3</v>
      </c>
      <c r="N17" s="134"/>
      <c r="O17" s="134"/>
      <c r="P17" s="134"/>
      <c r="Q17" s="135"/>
    </row>
    <row r="18" spans="2:21" s="24" customFormat="1" ht="15" thickBot="1" x14ac:dyDescent="0.4">
      <c r="B18" s="125"/>
      <c r="C18" s="59" t="s">
        <v>15</v>
      </c>
      <c r="D18" s="65"/>
      <c r="E18" s="65"/>
      <c r="F18" s="68"/>
      <c r="G18" s="128">
        <v>7.0156010000000002</v>
      </c>
      <c r="H18" s="128"/>
      <c r="I18" s="128"/>
      <c r="J18" s="128"/>
      <c r="K18" s="129"/>
      <c r="L18" s="65"/>
      <c r="M18" s="128">
        <v>9.6</v>
      </c>
      <c r="N18" s="128"/>
      <c r="O18" s="128"/>
      <c r="P18" s="128"/>
      <c r="Q18" s="129"/>
    </row>
    <row r="19" spans="2:21" s="3" customFormat="1" ht="15" thickBot="1" x14ac:dyDescent="0.4">
      <c r="F19" s="68"/>
      <c r="I19" s="4"/>
      <c r="O19" s="4"/>
      <c r="S19" s="64"/>
    </row>
    <row r="20" spans="2:21" x14ac:dyDescent="0.35">
      <c r="B20" s="116" t="s">
        <v>2</v>
      </c>
      <c r="C20" s="57" t="s">
        <v>14</v>
      </c>
      <c r="D20" s="109"/>
      <c r="E20" s="55"/>
      <c r="F20" s="68"/>
      <c r="G20" s="110" t="s">
        <v>30</v>
      </c>
      <c r="H20" s="110"/>
      <c r="I20" s="110"/>
      <c r="J20" s="110"/>
      <c r="K20" s="110"/>
      <c r="M20" s="111" t="s">
        <v>13</v>
      </c>
      <c r="N20" s="112"/>
      <c r="O20" s="112"/>
      <c r="P20" s="112"/>
      <c r="Q20" s="113"/>
      <c r="S20" s="48"/>
    </row>
    <row r="21" spans="2:21" x14ac:dyDescent="0.35">
      <c r="B21" s="117"/>
      <c r="C21" s="14" t="s">
        <v>12</v>
      </c>
      <c r="D21" s="109"/>
      <c r="E21" s="55"/>
      <c r="F21" s="68"/>
      <c r="G21" s="107">
        <v>74294338.555920005</v>
      </c>
      <c r="H21" s="107"/>
      <c r="I21" s="107"/>
      <c r="J21" s="107"/>
      <c r="K21" s="107"/>
      <c r="M21" s="107">
        <v>74294338.555920005</v>
      </c>
      <c r="N21" s="107"/>
      <c r="O21" s="107"/>
      <c r="P21" s="107"/>
      <c r="Q21" s="108"/>
    </row>
    <row r="22" spans="2:21" ht="15" thickBot="1" x14ac:dyDescent="0.4">
      <c r="B22" s="117"/>
      <c r="C22" s="3"/>
      <c r="F22" s="68"/>
      <c r="G22" s="3"/>
      <c r="H22" s="3"/>
      <c r="J22" s="3"/>
      <c r="K22" s="3"/>
      <c r="M22" s="3"/>
      <c r="N22" s="3"/>
      <c r="P22" s="3"/>
      <c r="Q22" s="30"/>
    </row>
    <row r="23" spans="2:21" x14ac:dyDescent="0.35">
      <c r="B23" s="117"/>
      <c r="C23" s="29" t="s">
        <v>10</v>
      </c>
      <c r="E23" s="63" t="s">
        <v>15</v>
      </c>
      <c r="F23" s="68"/>
      <c r="G23" s="10" t="s">
        <v>23</v>
      </c>
      <c r="H23" s="7" t="s">
        <v>24</v>
      </c>
      <c r="I23" s="12"/>
      <c r="J23" s="10" t="s">
        <v>8</v>
      </c>
      <c r="K23" s="7" t="s">
        <v>9</v>
      </c>
      <c r="M23" s="10" t="s">
        <v>23</v>
      </c>
      <c r="N23" s="7" t="s">
        <v>24</v>
      </c>
      <c r="O23" s="12"/>
      <c r="P23" s="10" t="s">
        <v>8</v>
      </c>
      <c r="Q23" s="31" t="s">
        <v>9</v>
      </c>
    </row>
    <row r="24" spans="2:21" x14ac:dyDescent="0.35">
      <c r="B24" s="117"/>
      <c r="C24" s="84" t="s">
        <v>21</v>
      </c>
      <c r="E24" s="86">
        <v>2.7353498159208391</v>
      </c>
      <c r="F24" s="68"/>
      <c r="G24" s="80">
        <v>230387589.931483</v>
      </c>
      <c r="H24" s="70">
        <f>G24/$M$29</f>
        <v>9.1923830386434535E-2</v>
      </c>
      <c r="J24" s="71">
        <v>10405599.7194867</v>
      </c>
      <c r="K24" s="70">
        <f>J24/J$29</f>
        <v>0.14005912054327793</v>
      </c>
      <c r="L24" s="4"/>
      <c r="M24" s="80">
        <v>467300511.20000005</v>
      </c>
      <c r="N24" s="70">
        <f>M24/$M$29</f>
        <v>0.18645124480801262</v>
      </c>
      <c r="P24" s="71">
        <v>21105920.113600001</v>
      </c>
      <c r="Q24" s="72">
        <f>P24/P$29</f>
        <v>0.28408517423859903</v>
      </c>
      <c r="U24" s="45"/>
    </row>
    <row r="25" spans="2:21" x14ac:dyDescent="0.35">
      <c r="B25" s="117"/>
      <c r="C25" s="84" t="s">
        <v>22</v>
      </c>
      <c r="E25" s="86">
        <v>26.128020132842682</v>
      </c>
      <c r="F25" s="68"/>
      <c r="G25" s="80">
        <v>1061717127.92571</v>
      </c>
      <c r="H25" s="70">
        <f t="shared" ref="H25:H28" si="4">G25/$M$29</f>
        <v>0.42362136439224285</v>
      </c>
      <c r="J25" s="71">
        <v>23433521.969994299</v>
      </c>
      <c r="K25" s="70">
        <f t="shared" ref="K25:K29" si="5">J25/J$29</f>
        <v>0.31541463892778737</v>
      </c>
      <c r="L25" s="4"/>
      <c r="M25" s="80">
        <v>1650912901.6932013</v>
      </c>
      <c r="N25" s="70">
        <f>M25/$M$29</f>
        <v>0.65870838617286209</v>
      </c>
      <c r="P25" s="71">
        <v>36437863.471184</v>
      </c>
      <c r="Q25" s="72">
        <f>P25/P$29</f>
        <v>0.49045276099682722</v>
      </c>
      <c r="U25" s="45"/>
    </row>
    <row r="26" spans="2:21" x14ac:dyDescent="0.35">
      <c r="B26" s="117"/>
      <c r="C26" s="84" t="s">
        <v>31</v>
      </c>
      <c r="E26" s="86">
        <v>3.0180733027252158</v>
      </c>
      <c r="F26" s="68"/>
      <c r="G26" s="80">
        <v>41568355.078712203</v>
      </c>
      <c r="H26" s="70">
        <f t="shared" si="4"/>
        <v>1.658562608704324E-2</v>
      </c>
      <c r="J26" s="71">
        <v>3724062.7998560299</v>
      </c>
      <c r="K26" s="70">
        <f t="shared" si="5"/>
        <v>5.0125795211878696E-2</v>
      </c>
      <c r="L26" s="4"/>
      <c r="M26" s="80">
        <v>83400312.800000012</v>
      </c>
      <c r="N26" s="70">
        <f>M26/$M$29</f>
        <v>3.3276428692547141E-2</v>
      </c>
      <c r="P26" s="71">
        <v>7471741.4679199988</v>
      </c>
      <c r="Q26" s="72">
        <f>P26/P$29</f>
        <v>0.1005694594386375</v>
      </c>
      <c r="U26" s="45"/>
    </row>
    <row r="27" spans="2:21" x14ac:dyDescent="0.35">
      <c r="B27" s="117"/>
      <c r="C27" s="87" t="s">
        <v>11</v>
      </c>
      <c r="E27" s="86">
        <v>6.6479903564583154</v>
      </c>
      <c r="F27" s="68"/>
      <c r="G27" s="80">
        <v>433325546.27007502</v>
      </c>
      <c r="H27" s="70">
        <f t="shared" si="4"/>
        <v>0.172895354429836</v>
      </c>
      <c r="J27" s="71">
        <v>14768912.9288218</v>
      </c>
      <c r="K27" s="70">
        <f t="shared" si="5"/>
        <v>0.19878921080514778</v>
      </c>
      <c r="L27" s="4"/>
      <c r="M27" s="80">
        <v>83102852.800000012</v>
      </c>
      <c r="N27" s="70">
        <f>M27/$M$29</f>
        <v>3.3157743208685447E-2</v>
      </c>
      <c r="P27" s="71">
        <v>2832371.1992160007</v>
      </c>
      <c r="Q27" s="72">
        <f>P27/P$29</f>
        <v>3.8123647834674861E-2</v>
      </c>
      <c r="U27" s="45"/>
    </row>
    <row r="28" spans="2:21" x14ac:dyDescent="0.35">
      <c r="B28" s="117"/>
      <c r="C28" s="84" t="s">
        <v>3</v>
      </c>
      <c r="E28" s="86">
        <v>15.519398024905762</v>
      </c>
      <c r="F28" s="68"/>
      <c r="G28" s="80">
        <v>754866641.63036895</v>
      </c>
      <c r="H28" s="70">
        <f t="shared" si="4"/>
        <v>0.30118910983983155</v>
      </c>
      <c r="J28" s="71">
        <v>21962241.137761001</v>
      </c>
      <c r="K28" s="70">
        <f t="shared" si="5"/>
        <v>0.29561123451190591</v>
      </c>
      <c r="L28" s="4"/>
      <c r="M28" s="80">
        <v>221571388</v>
      </c>
      <c r="N28" s="70">
        <f>M28/$M$29</f>
        <v>8.8406197117892521E-2</v>
      </c>
      <c r="P28" s="71">
        <v>6446442.3039999995</v>
      </c>
      <c r="Q28" s="72">
        <f>P28/P$29</f>
        <v>8.6768957491261317E-2</v>
      </c>
      <c r="U28" s="45"/>
    </row>
    <row r="29" spans="2:21" s="6" customFormat="1" x14ac:dyDescent="0.35">
      <c r="B29" s="117"/>
      <c r="C29" s="62" t="s">
        <v>4</v>
      </c>
      <c r="D29" s="5"/>
      <c r="E29" s="86">
        <v>12.454134189335591</v>
      </c>
      <c r="F29" s="68"/>
      <c r="G29" s="80">
        <v>2521865260.83635</v>
      </c>
      <c r="H29" s="70"/>
      <c r="I29" s="13"/>
      <c r="J29" s="71">
        <v>74294338.555920005</v>
      </c>
      <c r="K29" s="70">
        <f t="shared" si="5"/>
        <v>1</v>
      </c>
      <c r="L29" s="13"/>
      <c r="M29" s="81">
        <f>SUM(M24:M28)</f>
        <v>2506287966.4932017</v>
      </c>
      <c r="N29" s="77"/>
      <c r="O29" s="13"/>
      <c r="P29" s="78">
        <f>SUM(P24:P28)</f>
        <v>74294338.555920005</v>
      </c>
      <c r="Q29" s="82"/>
      <c r="R29"/>
      <c r="S29"/>
      <c r="U29" s="45"/>
    </row>
    <row r="30" spans="2:21" s="13" customFormat="1" x14ac:dyDescent="0.35">
      <c r="B30" s="117"/>
      <c r="C30" s="22"/>
      <c r="F30" s="68"/>
      <c r="G30" s="17"/>
      <c r="H30" s="18"/>
      <c r="J30" s="19"/>
      <c r="K30" s="20"/>
      <c r="M30" s="17"/>
      <c r="N30" s="18"/>
      <c r="P30" s="19"/>
      <c r="Q30" s="67"/>
      <c r="S30" s="46"/>
    </row>
    <row r="31" spans="2:21" s="21" customFormat="1" x14ac:dyDescent="0.35">
      <c r="B31" s="117"/>
      <c r="C31" s="83" t="s">
        <v>16</v>
      </c>
      <c r="D31" s="13"/>
      <c r="E31" s="13"/>
      <c r="F31" s="68"/>
      <c r="G31" s="104">
        <v>1.2699999999999999E-2</v>
      </c>
      <c r="H31" s="105"/>
      <c r="I31" s="105"/>
      <c r="J31" s="105"/>
      <c r="K31" s="126"/>
      <c r="L31" s="13"/>
      <c r="M31" s="104">
        <v>1.8312646462065801E-2</v>
      </c>
      <c r="N31" s="105"/>
      <c r="O31" s="105"/>
      <c r="P31" s="105"/>
      <c r="Q31" s="106"/>
    </row>
    <row r="32" spans="2:21" s="3" customFormat="1" ht="15" thickBot="1" x14ac:dyDescent="0.4">
      <c r="B32" s="118"/>
      <c r="C32" s="60" t="s">
        <v>15</v>
      </c>
      <c r="D32" s="4"/>
      <c r="E32" s="4"/>
      <c r="F32" s="68"/>
      <c r="G32" s="102">
        <v>14.684811</v>
      </c>
      <c r="H32" s="102"/>
      <c r="I32" s="102"/>
      <c r="J32" s="102"/>
      <c r="K32" s="103"/>
      <c r="L32" s="66"/>
      <c r="M32" s="102">
        <v>5.7</v>
      </c>
      <c r="N32" s="102"/>
      <c r="O32" s="102"/>
      <c r="P32" s="102"/>
      <c r="Q32" s="103"/>
    </row>
    <row r="33" spans="7:13" x14ac:dyDescent="0.35"/>
    <row r="34" spans="7:13" hidden="1" x14ac:dyDescent="0.35">
      <c r="G34" s="1"/>
      <c r="M34" s="1"/>
    </row>
    <row r="35" spans="7:13" hidden="1" x14ac:dyDescent="0.35">
      <c r="G35" s="1"/>
      <c r="M35" s="1"/>
    </row>
    <row r="36" spans="7:13" hidden="1" x14ac:dyDescent="0.35">
      <c r="G36" s="2"/>
      <c r="M36" s="2"/>
    </row>
    <row r="37" spans="7:13" hidden="1" x14ac:dyDescent="0.35">
      <c r="G37" s="2"/>
      <c r="M37" s="2"/>
    </row>
    <row r="44" spans="7:13" x14ac:dyDescent="0.35"/>
    <row r="45" spans="7:13" x14ac:dyDescent="0.35"/>
  </sheetData>
  <mergeCells count="22">
    <mergeCell ref="S1:S2"/>
    <mergeCell ref="B20:B32"/>
    <mergeCell ref="D6:D7"/>
    <mergeCell ref="G6:K6"/>
    <mergeCell ref="B1:C5"/>
    <mergeCell ref="B6:B18"/>
    <mergeCell ref="G21:K21"/>
    <mergeCell ref="G32:K32"/>
    <mergeCell ref="G31:K31"/>
    <mergeCell ref="G17:K17"/>
    <mergeCell ref="M6:Q6"/>
    <mergeCell ref="G18:K18"/>
    <mergeCell ref="M18:Q18"/>
    <mergeCell ref="G7:K7"/>
    <mergeCell ref="M7:Q7"/>
    <mergeCell ref="M17:Q17"/>
    <mergeCell ref="M32:Q32"/>
    <mergeCell ref="M31:Q31"/>
    <mergeCell ref="M21:Q21"/>
    <mergeCell ref="D20:D21"/>
    <mergeCell ref="G20:K20"/>
    <mergeCell ref="M20:Q20"/>
  </mergeCells>
  <pageMargins left="0.25" right="0.25" top="0.75" bottom="0.75" header="0.3" footer="0.3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4"/>
  <sheetViews>
    <sheetView showGridLines="0" zoomScale="80" zoomScaleNormal="80" workbookViewId="0">
      <pane xSplit="4" topLeftCell="E1" activePane="topRight" state="frozen"/>
      <selection pane="topRight" activeCell="E1" sqref="E1"/>
    </sheetView>
  </sheetViews>
  <sheetFormatPr defaultColWidth="0" defaultRowHeight="14.5" x14ac:dyDescent="0.35"/>
  <cols>
    <col min="1" max="1" width="8.81640625" customWidth="1"/>
    <col min="2" max="2" width="5.54296875" customWidth="1"/>
    <col min="3" max="3" width="6.453125" bestFit="1" customWidth="1"/>
    <col min="4" max="4" width="16.54296875" bestFit="1" customWidth="1"/>
    <col min="5" max="5" width="1.7265625" style="3" customWidth="1"/>
    <col min="6" max="6" width="14.7265625" customWidth="1"/>
    <col min="7" max="7" width="3.26953125" customWidth="1"/>
    <col min="8" max="8" width="14.7265625" bestFit="1" customWidth="1"/>
    <col min="9" max="9" width="18.26953125" bestFit="1" customWidth="1"/>
    <col min="10" max="10" width="1.7265625" style="4" customWidth="1"/>
    <col min="11" max="11" width="6" bestFit="1" customWidth="1"/>
    <col min="12" max="12" width="9.54296875" bestFit="1" customWidth="1"/>
    <col min="13" max="13" width="1.7265625" style="3" customWidth="1"/>
    <col min="14" max="14" width="14.7265625" bestFit="1" customWidth="1"/>
    <col min="15" max="15" width="18.26953125" bestFit="1" customWidth="1"/>
    <col min="16" max="16" width="1.7265625" style="4" customWidth="1"/>
    <col min="17" max="17" width="6.7265625" bestFit="1" customWidth="1"/>
    <col min="18" max="18" width="9.54296875" bestFit="1" customWidth="1"/>
    <col min="19" max="19" width="13" style="3" bestFit="1" customWidth="1"/>
    <col min="20" max="20" width="30.1796875" bestFit="1" customWidth="1"/>
    <col min="21" max="21" width="6.54296875" bestFit="1" customWidth="1"/>
    <col min="22" max="22" width="5.1796875" bestFit="1" customWidth="1"/>
    <col min="23" max="23" width="8.81640625" customWidth="1"/>
    <col min="24" max="16384" width="8.81640625" hidden="1"/>
  </cols>
  <sheetData>
    <row r="1" spans="3:23" ht="15" customHeight="1" x14ac:dyDescent="0.35">
      <c r="C1" s="121" t="s">
        <v>35</v>
      </c>
      <c r="D1" s="121"/>
      <c r="T1" s="114" t="s">
        <v>37</v>
      </c>
      <c r="U1" s="6"/>
      <c r="V1" s="6"/>
    </row>
    <row r="2" spans="3:23" x14ac:dyDescent="0.35">
      <c r="C2" s="121"/>
      <c r="D2" s="121"/>
      <c r="T2" s="115"/>
      <c r="U2" s="49" t="s">
        <v>32</v>
      </c>
      <c r="V2" s="49" t="s">
        <v>33</v>
      </c>
    </row>
    <row r="3" spans="3:23" ht="14.5" customHeight="1" thickBot="1" x14ac:dyDescent="0.4">
      <c r="C3" s="122"/>
      <c r="D3" s="122"/>
      <c r="T3" s="49" t="s">
        <v>40</v>
      </c>
      <c r="U3" s="51" t="s">
        <v>34</v>
      </c>
      <c r="V3" s="51" t="s">
        <v>34</v>
      </c>
    </row>
    <row r="4" spans="3:23" ht="19.899999999999999" customHeight="1" thickBot="1" x14ac:dyDescent="0.4">
      <c r="T4" s="49" t="s">
        <v>41</v>
      </c>
      <c r="U4" s="52">
        <v>0.05</v>
      </c>
      <c r="V4" s="52">
        <v>0.4</v>
      </c>
    </row>
    <row r="5" spans="3:23" x14ac:dyDescent="0.35">
      <c r="C5" s="88" t="s">
        <v>2</v>
      </c>
      <c r="D5" s="58" t="s">
        <v>14</v>
      </c>
      <c r="E5" s="68"/>
      <c r="H5" s="139" t="s">
        <v>30</v>
      </c>
      <c r="I5" s="110"/>
      <c r="J5" s="110"/>
      <c r="K5" s="110"/>
      <c r="L5" s="110"/>
      <c r="N5" s="139" t="s">
        <v>13</v>
      </c>
      <c r="O5" s="110"/>
      <c r="P5" s="110"/>
      <c r="Q5" s="110"/>
      <c r="R5" s="140"/>
      <c r="T5" s="49" t="s">
        <v>38</v>
      </c>
      <c r="U5" s="53">
        <v>7.0000000000000001E-3</v>
      </c>
      <c r="V5" s="51"/>
    </row>
    <row r="6" spans="3:23" x14ac:dyDescent="0.35">
      <c r="C6" s="89"/>
      <c r="D6" s="14" t="s">
        <v>12</v>
      </c>
      <c r="E6" s="68"/>
      <c r="H6" s="91">
        <v>9677997.3176415302</v>
      </c>
      <c r="I6" s="92"/>
      <c r="J6" s="92"/>
      <c r="K6" s="92"/>
      <c r="L6" s="93"/>
      <c r="N6" s="136">
        <v>9677997.3176415302</v>
      </c>
      <c r="O6" s="137"/>
      <c r="P6" s="137"/>
      <c r="Q6" s="137"/>
      <c r="R6" s="138"/>
      <c r="S6" s="6"/>
      <c r="T6" s="6"/>
      <c r="U6" s="6"/>
      <c r="V6" s="6"/>
      <c r="W6" s="6"/>
    </row>
    <row r="7" spans="3:23" ht="4.9000000000000004" customHeight="1" thickBot="1" x14ac:dyDescent="0.4">
      <c r="C7" s="89"/>
      <c r="D7" s="3"/>
      <c r="H7" s="3"/>
      <c r="I7" s="3"/>
      <c r="K7" s="3"/>
      <c r="L7" s="3"/>
      <c r="N7" s="3"/>
      <c r="O7" s="3"/>
      <c r="Q7" s="3"/>
      <c r="R7" s="30"/>
      <c r="S7" s="6"/>
      <c r="T7" s="6"/>
      <c r="U7" s="6"/>
      <c r="V7" s="6"/>
      <c r="W7" s="6"/>
    </row>
    <row r="8" spans="3:23" ht="15" thickBot="1" x14ac:dyDescent="0.4">
      <c r="C8" s="89"/>
      <c r="D8" s="3"/>
      <c r="H8" s="139" t="s">
        <v>30</v>
      </c>
      <c r="I8" s="110"/>
      <c r="J8" s="110"/>
      <c r="K8" s="110"/>
      <c r="L8" s="110"/>
      <c r="N8" s="139" t="s">
        <v>13</v>
      </c>
      <c r="O8" s="110"/>
      <c r="P8" s="110"/>
      <c r="Q8" s="110"/>
      <c r="R8" s="140"/>
      <c r="S8" s="6"/>
      <c r="T8" s="6"/>
      <c r="U8" s="6"/>
      <c r="V8" s="6"/>
      <c r="W8" s="6"/>
    </row>
    <row r="9" spans="3:23" x14ac:dyDescent="0.35">
      <c r="C9" s="89"/>
      <c r="D9" s="29" t="s">
        <v>10</v>
      </c>
      <c r="F9" s="63" t="s">
        <v>15</v>
      </c>
      <c r="H9" s="10" t="s">
        <v>23</v>
      </c>
      <c r="I9" s="7" t="s">
        <v>24</v>
      </c>
      <c r="J9" s="12"/>
      <c r="K9" s="10" t="s">
        <v>8</v>
      </c>
      <c r="L9" s="31" t="s">
        <v>9</v>
      </c>
      <c r="N9" s="10" t="s">
        <v>23</v>
      </c>
      <c r="O9" s="7" t="s">
        <v>24</v>
      </c>
      <c r="P9" s="12"/>
      <c r="Q9" s="10" t="s">
        <v>8</v>
      </c>
      <c r="R9" s="31" t="s">
        <v>9</v>
      </c>
      <c r="S9" s="6"/>
      <c r="T9" s="6"/>
      <c r="U9" s="6"/>
      <c r="V9" s="6"/>
      <c r="W9" s="6"/>
    </row>
    <row r="10" spans="3:23" x14ac:dyDescent="0.35">
      <c r="C10" s="89"/>
      <c r="D10" s="14" t="s">
        <v>21</v>
      </c>
      <c r="F10" s="86">
        <v>5.8053955013955996</v>
      </c>
      <c r="H10" s="25">
        <v>96700372.163036495</v>
      </c>
      <c r="I10" s="8">
        <f>H10/$N$15</f>
        <v>0.33736217099703086</v>
      </c>
      <c r="K10" s="11">
        <v>3871198.92262307</v>
      </c>
      <c r="L10" s="32">
        <f>K10/K$15</f>
        <v>0.39999999954189469</v>
      </c>
      <c r="N10" s="25">
        <v>54446247.799999997</v>
      </c>
      <c r="O10" s="8">
        <f>N10/$N$15</f>
        <v>0.18994864186749719</v>
      </c>
      <c r="Q10" s="11">
        <v>2179642.6539999996</v>
      </c>
      <c r="R10" s="32">
        <f>Q10/Q$15</f>
        <v>0.22521629036069679</v>
      </c>
      <c r="S10" s="6"/>
      <c r="T10" s="6"/>
      <c r="U10" s="6"/>
      <c r="V10" s="6"/>
      <c r="W10" s="6"/>
    </row>
    <row r="11" spans="3:23" x14ac:dyDescent="0.35">
      <c r="C11" s="89"/>
      <c r="D11" s="14" t="s">
        <v>22</v>
      </c>
      <c r="F11" s="86">
        <v>4.3793240104420104</v>
      </c>
      <c r="H11" s="25">
        <v>63124374.8262228</v>
      </c>
      <c r="I11" s="8">
        <f t="shared" ref="I11:I14" si="0">H11/$N$15</f>
        <v>0.22022434513799224</v>
      </c>
      <c r="K11" s="11">
        <v>1206366.3334848799</v>
      </c>
      <c r="L11" s="32">
        <f t="shared" ref="L11:L15" si="1">K11/K$15</f>
        <v>0.12465040998573702</v>
      </c>
      <c r="N11" s="25">
        <v>126334909.39999999</v>
      </c>
      <c r="O11" s="8">
        <f>N11/$N$15</f>
        <v>0.44074927897939192</v>
      </c>
      <c r="Q11" s="11">
        <v>2414379.2609999995</v>
      </c>
      <c r="R11" s="32">
        <f>Q11/Q$15</f>
        <v>0.24947095786015047</v>
      </c>
      <c r="S11" s="6"/>
      <c r="T11" s="6"/>
      <c r="U11" s="6"/>
      <c r="V11" s="6"/>
      <c r="W11" s="6"/>
    </row>
    <row r="12" spans="3:23" x14ac:dyDescent="0.35">
      <c r="C12" s="89"/>
      <c r="D12" s="14" t="s">
        <v>31</v>
      </c>
      <c r="F12" s="86">
        <v>7.0744477483212602</v>
      </c>
      <c r="H12" s="25">
        <v>9778529.7273298092</v>
      </c>
      <c r="I12" s="8">
        <f t="shared" si="0"/>
        <v>3.4114718942436381E-2</v>
      </c>
      <c r="K12" s="11">
        <v>1348049.9789786199</v>
      </c>
      <c r="L12" s="32">
        <f t="shared" si="1"/>
        <v>0.139290179025089</v>
      </c>
      <c r="N12" s="25">
        <v>25231666.850090213</v>
      </c>
      <c r="O12" s="8">
        <f>N12/$N$15</f>
        <v>8.8026650942652968E-2</v>
      </c>
      <c r="Q12" s="11">
        <v>3478390.8128638328</v>
      </c>
      <c r="R12" s="32">
        <f>Q12/Q$15</f>
        <v>0.35941225221495471</v>
      </c>
      <c r="S12" s="6"/>
      <c r="T12" s="6"/>
      <c r="U12" s="6"/>
      <c r="V12" s="6"/>
      <c r="W12" s="6"/>
    </row>
    <row r="13" spans="3:23" x14ac:dyDescent="0.35">
      <c r="C13" s="89"/>
      <c r="D13" s="14" t="s">
        <v>11</v>
      </c>
      <c r="F13" s="86">
        <v>5.5572220242038499</v>
      </c>
      <c r="H13" s="25">
        <v>90338508.990870401</v>
      </c>
      <c r="I13" s="8">
        <f t="shared" si="0"/>
        <v>0.31516730324895809</v>
      </c>
      <c r="K13" s="11">
        <v>1473278.96369367</v>
      </c>
      <c r="L13" s="32">
        <f t="shared" si="1"/>
        <v>0.15222973465885392</v>
      </c>
      <c r="N13" s="25">
        <v>31535014.699999999</v>
      </c>
      <c r="O13" s="8">
        <f>N13/$N$15</f>
        <v>0.11001737411804821</v>
      </c>
      <c r="Q13" s="11">
        <v>514286.47977770003</v>
      </c>
      <c r="R13" s="32">
        <f>Q13/Q$15</f>
        <v>5.3139762587062649E-2</v>
      </c>
      <c r="S13" s="6"/>
    </row>
    <row r="14" spans="3:23" x14ac:dyDescent="0.35">
      <c r="C14" s="89"/>
      <c r="D14" s="14" t="s">
        <v>3</v>
      </c>
      <c r="F14" s="86">
        <v>5.1842746703968503</v>
      </c>
      <c r="H14" s="25">
        <v>80027727.702617496</v>
      </c>
      <c r="I14" s="8">
        <f t="shared" si="0"/>
        <v>0.27919569856665266</v>
      </c>
      <c r="K14" s="11">
        <v>1779103.1188612599</v>
      </c>
      <c r="L14" s="32">
        <f t="shared" si="1"/>
        <v>0.18382967678842224</v>
      </c>
      <c r="N14" s="25">
        <v>49088839.799999997</v>
      </c>
      <c r="O14" s="8">
        <f>N14/$N$15</f>
        <v>0.17125805409240971</v>
      </c>
      <c r="Q14" s="11">
        <v>1091298.1099999999</v>
      </c>
      <c r="R14" s="32">
        <f>Q14/Q$15</f>
        <v>0.11276073697713554</v>
      </c>
      <c r="S14" s="6"/>
    </row>
    <row r="15" spans="3:23" s="6" customFormat="1" x14ac:dyDescent="0.35">
      <c r="C15" s="89"/>
      <c r="D15" s="15" t="s">
        <v>4</v>
      </c>
      <c r="E15" s="5"/>
      <c r="F15" s="86">
        <v>4.261939679010224</v>
      </c>
      <c r="G15"/>
      <c r="H15" s="25">
        <v>339969513.41007698</v>
      </c>
      <c r="I15" s="8"/>
      <c r="J15" s="13"/>
      <c r="K15" s="11">
        <v>9677997.3176415302</v>
      </c>
      <c r="L15" s="32">
        <f t="shared" si="1"/>
        <v>1</v>
      </c>
      <c r="M15" s="5"/>
      <c r="N15" s="26">
        <f>SUM(N10:N14)</f>
        <v>286636678.55009019</v>
      </c>
      <c r="O15" s="9"/>
      <c r="P15" s="13"/>
      <c r="Q15" s="16">
        <f>SUM(Q10:Q14)</f>
        <v>9677997.3176415302</v>
      </c>
      <c r="R15" s="36"/>
    </row>
    <row r="16" spans="3:23" s="13" customFormat="1" x14ac:dyDescent="0.35">
      <c r="C16" s="89"/>
      <c r="D16" s="22"/>
      <c r="F16" s="17"/>
      <c r="G16"/>
      <c r="H16" s="17"/>
      <c r="I16" s="18"/>
      <c r="K16" s="19"/>
      <c r="L16" s="20"/>
      <c r="N16" s="17"/>
      <c r="O16" s="18"/>
      <c r="Q16" s="19"/>
      <c r="R16" s="20"/>
    </row>
    <row r="17" spans="3:19" s="21" customFormat="1" x14ac:dyDescent="0.35">
      <c r="C17" s="89"/>
      <c r="D17" s="22" t="s">
        <v>16</v>
      </c>
      <c r="E17" s="13"/>
      <c r="F17"/>
      <c r="G17"/>
      <c r="H17" s="143">
        <v>1.49E-2</v>
      </c>
      <c r="I17" s="143"/>
      <c r="J17" s="143"/>
      <c r="K17" s="143"/>
      <c r="L17" s="144"/>
      <c r="M17" s="13"/>
      <c r="N17" s="145">
        <v>6.652455944150407E-3</v>
      </c>
      <c r="O17" s="145"/>
      <c r="P17" s="145"/>
      <c r="Q17" s="145"/>
      <c r="R17" s="146"/>
      <c r="S17" s="13"/>
    </row>
    <row r="18" spans="3:19" s="3" customFormat="1" ht="15" thickBot="1" x14ac:dyDescent="0.4">
      <c r="C18" s="90"/>
      <c r="D18" s="37" t="s">
        <v>15</v>
      </c>
      <c r="F18"/>
      <c r="G18"/>
      <c r="H18" s="141">
        <v>5.6524000000000001</v>
      </c>
      <c r="I18" s="141"/>
      <c r="J18" s="141"/>
      <c r="K18" s="141"/>
      <c r="L18" s="142"/>
      <c r="M18" s="40"/>
      <c r="N18" s="141">
        <v>5.9</v>
      </c>
      <c r="O18" s="141"/>
      <c r="P18" s="141"/>
      <c r="Q18" s="141"/>
      <c r="R18" s="142"/>
    </row>
    <row r="19" spans="3:19" x14ac:dyDescent="0.35">
      <c r="J19"/>
    </row>
    <row r="20" spans="3:19" x14ac:dyDescent="0.35">
      <c r="N20" s="1"/>
    </row>
    <row r="21" spans="3:19" x14ac:dyDescent="0.35">
      <c r="F21" s="1"/>
      <c r="H21" s="1"/>
      <c r="N21" s="1"/>
    </row>
    <row r="22" spans="3:19" x14ac:dyDescent="0.35">
      <c r="F22" s="1"/>
      <c r="H22" s="1"/>
      <c r="N22" s="2"/>
    </row>
    <row r="23" spans="3:19" x14ac:dyDescent="0.35">
      <c r="F23" s="2"/>
      <c r="H23" s="2"/>
      <c r="N23" s="2"/>
    </row>
    <row r="24" spans="3:19" x14ac:dyDescent="0.35">
      <c r="F24" s="2"/>
      <c r="H24" s="2"/>
    </row>
  </sheetData>
  <mergeCells count="11">
    <mergeCell ref="C1:D3"/>
    <mergeCell ref="H18:L18"/>
    <mergeCell ref="H17:L17"/>
    <mergeCell ref="N17:R17"/>
    <mergeCell ref="N18:R18"/>
    <mergeCell ref="T1:T2"/>
    <mergeCell ref="N6:R6"/>
    <mergeCell ref="H5:L5"/>
    <mergeCell ref="N5:R5"/>
    <mergeCell ref="N8:R8"/>
    <mergeCell ref="H8:L8"/>
  </mergeCells>
  <pageMargins left="0.25" right="0.25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"/>
  <sheetViews>
    <sheetView showGridLines="0" zoomScale="80" zoomScaleNormal="80" workbookViewId="0">
      <pane xSplit="3" topLeftCell="D1" activePane="topRight" state="frozen"/>
      <selection pane="topRight" activeCell="D1" sqref="D1"/>
    </sheetView>
  </sheetViews>
  <sheetFormatPr defaultColWidth="0" defaultRowHeight="14.5" x14ac:dyDescent="0.35"/>
  <cols>
    <col min="1" max="1" width="9.26953125" customWidth="1"/>
    <col min="2" max="2" width="6.26953125" bestFit="1" customWidth="1"/>
    <col min="3" max="3" width="19.81640625" bestFit="1" customWidth="1"/>
    <col min="4" max="4" width="1.7265625" style="3" customWidth="1"/>
    <col min="5" max="5" width="14.7265625" customWidth="1"/>
    <col min="6" max="6" width="1.7265625" customWidth="1"/>
    <col min="7" max="7" width="14.7265625" bestFit="1" customWidth="1"/>
    <col min="8" max="8" width="18.26953125" bestFit="1" customWidth="1"/>
    <col min="9" max="9" width="1.7265625" style="4" customWidth="1"/>
    <col min="10" max="10" width="7.26953125" bestFit="1" customWidth="1"/>
    <col min="11" max="11" width="9.54296875" bestFit="1" customWidth="1"/>
    <col min="12" max="12" width="1.7265625" style="3" customWidth="1"/>
    <col min="13" max="13" width="14.7265625" bestFit="1" customWidth="1"/>
    <col min="14" max="14" width="18.26953125" bestFit="1" customWidth="1"/>
    <col min="15" max="15" width="1.7265625" style="4" customWidth="1"/>
    <col min="16" max="16" width="7.26953125" bestFit="1" customWidth="1"/>
    <col min="17" max="17" width="9.54296875" bestFit="1" customWidth="1"/>
    <col min="18" max="18" width="7.7265625" style="3" customWidth="1"/>
    <col min="19" max="19" width="30.1796875" bestFit="1" customWidth="1"/>
    <col min="20" max="22" width="9.26953125" customWidth="1"/>
    <col min="23" max="23" width="0" hidden="1" customWidth="1"/>
    <col min="24" max="16384" width="9.26953125" hidden="1"/>
  </cols>
  <sheetData>
    <row r="1" spans="2:21" ht="15.75" customHeight="1" x14ac:dyDescent="0.35">
      <c r="B1" s="121" t="s">
        <v>25</v>
      </c>
      <c r="C1" s="121"/>
      <c r="S1" s="114" t="s">
        <v>37</v>
      </c>
    </row>
    <row r="2" spans="2:21" x14ac:dyDescent="0.35">
      <c r="B2" s="121"/>
      <c r="C2" s="121"/>
      <c r="S2" s="115"/>
      <c r="T2" s="49" t="s">
        <v>32</v>
      </c>
      <c r="U2" s="49" t="s">
        <v>33</v>
      </c>
    </row>
    <row r="3" spans="2:21" ht="14.5" customHeight="1" thickBot="1" x14ac:dyDescent="0.4">
      <c r="B3" s="122"/>
      <c r="C3" s="122"/>
      <c r="S3" s="49" t="s">
        <v>40</v>
      </c>
      <c r="T3" s="50">
        <v>0.05</v>
      </c>
      <c r="U3" s="50">
        <v>0.3</v>
      </c>
    </row>
    <row r="4" spans="2:21" x14ac:dyDescent="0.35">
      <c r="B4" s="147" t="s">
        <v>0</v>
      </c>
      <c r="C4" s="38" t="s">
        <v>14</v>
      </c>
      <c r="D4"/>
      <c r="G4" s="119"/>
      <c r="H4" s="110"/>
      <c r="I4" s="110"/>
      <c r="J4" s="110"/>
      <c r="K4" s="111"/>
      <c r="L4" s="150"/>
      <c r="M4" s="119" t="s">
        <v>13</v>
      </c>
      <c r="N4" s="110"/>
      <c r="O4" s="110"/>
      <c r="P4" s="110"/>
      <c r="Q4" s="140"/>
      <c r="S4" s="49" t="s">
        <v>41</v>
      </c>
      <c r="T4" s="50">
        <v>0.05</v>
      </c>
      <c r="U4" s="50">
        <v>0.6</v>
      </c>
    </row>
    <row r="5" spans="2:21" ht="12.75" customHeight="1" x14ac:dyDescent="0.35">
      <c r="B5" s="148"/>
      <c r="C5" s="14" t="s">
        <v>12</v>
      </c>
      <c r="D5"/>
      <c r="G5" s="151">
        <v>33919199.75</v>
      </c>
      <c r="H5" s="137"/>
      <c r="I5" s="137"/>
      <c r="J5" s="137"/>
      <c r="K5" s="152"/>
      <c r="L5" s="150"/>
      <c r="M5" s="151">
        <v>33919199.754411884</v>
      </c>
      <c r="N5" s="137"/>
      <c r="O5" s="137"/>
      <c r="P5" s="137"/>
      <c r="Q5" s="138"/>
      <c r="R5"/>
      <c r="S5" s="49" t="s">
        <v>38</v>
      </c>
      <c r="T5" s="54">
        <v>9.8000000000000004E-2</v>
      </c>
      <c r="U5" s="49"/>
    </row>
    <row r="6" spans="2:21" ht="10.5" customHeight="1" thickBot="1" x14ac:dyDescent="0.4">
      <c r="B6" s="148"/>
      <c r="C6" s="3"/>
      <c r="E6" s="3"/>
      <c r="G6" s="3"/>
      <c r="H6" s="3"/>
      <c r="J6" s="3"/>
      <c r="K6" s="3"/>
      <c r="M6" s="3"/>
      <c r="N6" s="3"/>
      <c r="P6" s="3"/>
      <c r="Q6" s="30"/>
      <c r="R6"/>
    </row>
    <row r="7" spans="2:21" ht="15" thickBot="1" x14ac:dyDescent="0.4">
      <c r="B7" s="148"/>
      <c r="C7" s="3"/>
      <c r="G7" s="153" t="s">
        <v>30</v>
      </c>
      <c r="H7" s="154"/>
      <c r="I7" s="154"/>
      <c r="J7" s="154"/>
      <c r="K7" s="155"/>
      <c r="M7" s="153" t="s">
        <v>13</v>
      </c>
      <c r="N7" s="154"/>
      <c r="O7" s="154"/>
      <c r="P7" s="154"/>
      <c r="Q7" s="155"/>
      <c r="R7"/>
    </row>
    <row r="8" spans="2:21" x14ac:dyDescent="0.35">
      <c r="B8" s="148"/>
      <c r="C8" s="29" t="s">
        <v>5</v>
      </c>
      <c r="E8" s="63" t="s">
        <v>15</v>
      </c>
      <c r="G8" s="10" t="s">
        <v>6</v>
      </c>
      <c r="H8" s="7" t="s">
        <v>7</v>
      </c>
      <c r="I8" s="12"/>
      <c r="J8" s="10" t="s">
        <v>8</v>
      </c>
      <c r="K8" s="31" t="s">
        <v>9</v>
      </c>
      <c r="M8" s="10" t="s">
        <v>6</v>
      </c>
      <c r="N8" s="7" t="s">
        <v>7</v>
      </c>
      <c r="O8" s="12"/>
      <c r="P8" s="10" t="s">
        <v>8</v>
      </c>
      <c r="Q8" s="31" t="s">
        <v>9</v>
      </c>
      <c r="R8"/>
    </row>
    <row r="9" spans="2:21" x14ac:dyDescent="0.35">
      <c r="B9" s="148"/>
      <c r="C9" s="14" t="s">
        <v>17</v>
      </c>
      <c r="E9" s="86">
        <v>0.57568255752518205</v>
      </c>
      <c r="G9" s="27">
        <v>81.965495584541401</v>
      </c>
      <c r="H9" s="8">
        <f>G9/G$14</f>
        <v>2.7963368440258676E-2</v>
      </c>
      <c r="J9" s="11">
        <v>1695959.9877205901</v>
      </c>
      <c r="K9" s="32">
        <f>J9/J$14</f>
        <v>0.05</v>
      </c>
      <c r="M9" s="27">
        <v>517.39039999999829</v>
      </c>
      <c r="N9" s="8">
        <f>M9/M$14</f>
        <v>0.22456180555555483</v>
      </c>
      <c r="P9" s="11">
        <v>10705399.99999997</v>
      </c>
      <c r="Q9" s="32">
        <f>P9/P$14</f>
        <v>0.31561475735014988</v>
      </c>
      <c r="R9"/>
    </row>
    <row r="10" spans="2:21" x14ac:dyDescent="0.35">
      <c r="B10" s="148"/>
      <c r="C10" s="14" t="s">
        <v>1</v>
      </c>
      <c r="E10" s="86">
        <v>1.7612903351643601</v>
      </c>
      <c r="G10" s="27">
        <v>642.52705491530105</v>
      </c>
      <c r="H10" s="8">
        <f t="shared" ref="H10:H14" si="0">G10/G$14</f>
        <v>0.21920468657325459</v>
      </c>
      <c r="J10" s="11">
        <v>10175759.9263235</v>
      </c>
      <c r="K10" s="32">
        <f t="shared" ref="K10:K13" si="1">J10/J$14</f>
        <v>0.29999999999999877</v>
      </c>
      <c r="M10" s="27">
        <v>389.5247999999998</v>
      </c>
      <c r="N10" s="8">
        <f t="shared" ref="N10:N13" si="2">M10/M$14</f>
        <v>0.16906458333333324</v>
      </c>
      <c r="P10" s="11">
        <v>6168939.9999999907</v>
      </c>
      <c r="Q10" s="32">
        <f t="shared" ref="Q10:Q13" si="3">P10/P$14</f>
        <v>0.18187162564758311</v>
      </c>
      <c r="R10"/>
    </row>
    <row r="11" spans="2:21" x14ac:dyDescent="0.35">
      <c r="B11" s="148"/>
      <c r="C11" s="14" t="s">
        <v>18</v>
      </c>
      <c r="E11" s="86">
        <v>3.5562582656465098</v>
      </c>
      <c r="G11" s="27">
        <v>1231.9486087600601</v>
      </c>
      <c r="H11" s="8">
        <f t="shared" si="0"/>
        <v>0.42029188746488549</v>
      </c>
      <c r="J11" s="11">
        <v>10175759.9263235</v>
      </c>
      <c r="K11" s="32">
        <f t="shared" si="1"/>
        <v>0.29999999999999877</v>
      </c>
      <c r="M11" s="27">
        <v>381.33679999999981</v>
      </c>
      <c r="N11" s="8">
        <f t="shared" si="2"/>
        <v>0.1655107638888888</v>
      </c>
      <c r="P11" s="11">
        <v>3149799.9999999972</v>
      </c>
      <c r="Q11" s="32">
        <f t="shared" si="3"/>
        <v>9.2861860621882786E-2</v>
      </c>
      <c r="R11"/>
    </row>
    <row r="12" spans="2:21" x14ac:dyDescent="0.35">
      <c r="B12" s="148"/>
      <c r="C12" s="14" t="s">
        <v>19</v>
      </c>
      <c r="E12" s="86">
        <v>0.46991559725544702</v>
      </c>
      <c r="G12" s="27">
        <v>103.72268422493801</v>
      </c>
      <c r="H12" s="8">
        <f t="shared" si="0"/>
        <v>3.5386056216825543E-2</v>
      </c>
      <c r="J12" s="11">
        <v>1695959.9877205901</v>
      </c>
      <c r="K12" s="32">
        <f t="shared" si="1"/>
        <v>0.05</v>
      </c>
      <c r="M12" s="27">
        <v>434.50799999999981</v>
      </c>
      <c r="N12" s="8">
        <f t="shared" si="2"/>
        <v>0.18858854166666658</v>
      </c>
      <c r="P12" s="11">
        <v>7104599.999999986</v>
      </c>
      <c r="Q12" s="32">
        <f t="shared" si="3"/>
        <v>0.20945659247388015</v>
      </c>
      <c r="R12"/>
    </row>
    <row r="13" spans="2:21" x14ac:dyDescent="0.35">
      <c r="B13" s="148"/>
      <c r="C13" s="42" t="s">
        <v>20</v>
      </c>
      <c r="E13" s="86">
        <v>6.2917597510354302</v>
      </c>
      <c r="G13" s="27">
        <v>871.01005137884499</v>
      </c>
      <c r="H13" s="8">
        <f t="shared" si="0"/>
        <v>0.29715400130477421</v>
      </c>
      <c r="J13" s="11">
        <v>10175759.9263235</v>
      </c>
      <c r="K13" s="32">
        <f t="shared" si="1"/>
        <v>0.29999999999999877</v>
      </c>
      <c r="M13" s="43">
        <v>581.24000000000251</v>
      </c>
      <c r="N13" s="8">
        <f t="shared" si="2"/>
        <v>0.25227430555555663</v>
      </c>
      <c r="P13" s="44">
        <v>6790459.7544119395</v>
      </c>
      <c r="Q13" s="32">
        <f t="shared" si="3"/>
        <v>0.20019516390650408</v>
      </c>
    </row>
    <row r="14" spans="2:21" s="6" customFormat="1" x14ac:dyDescent="0.35">
      <c r="B14" s="148"/>
      <c r="C14" s="15" t="s">
        <v>4</v>
      </c>
      <c r="D14" s="5"/>
      <c r="E14" s="86">
        <v>1.367124524735408</v>
      </c>
      <c r="F14"/>
      <c r="G14" s="27">
        <v>2931.1738948636898</v>
      </c>
      <c r="H14" s="8">
        <f t="shared" si="0"/>
        <v>1</v>
      </c>
      <c r="I14" s="13"/>
      <c r="J14" s="11">
        <v>33919199.754411802</v>
      </c>
      <c r="K14" s="32">
        <f t="shared" ref="K14" si="4">J14/J$14</f>
        <v>1</v>
      </c>
      <c r="L14" s="5"/>
      <c r="M14" s="28">
        <f>SUM(M9:M13)</f>
        <v>2304</v>
      </c>
      <c r="N14" s="9"/>
      <c r="O14" s="13"/>
      <c r="P14" s="16">
        <f>SUM(P9:P13)</f>
        <v>33919199.754411884</v>
      </c>
      <c r="Q14" s="33"/>
      <c r="R14" s="3"/>
    </row>
    <row r="15" spans="2:21" s="21" customFormat="1" x14ac:dyDescent="0.35">
      <c r="B15" s="148"/>
      <c r="C15" s="22"/>
      <c r="D15" s="13"/>
      <c r="E15" s="23"/>
      <c r="F15"/>
      <c r="G15" s="23"/>
      <c r="H15" s="18"/>
      <c r="I15" s="13"/>
      <c r="J15" s="19"/>
      <c r="K15" s="18"/>
      <c r="L15" s="13"/>
      <c r="M15" s="23"/>
      <c r="N15" s="18"/>
      <c r="O15" s="13"/>
      <c r="P15" s="19"/>
      <c r="Q15" s="34"/>
      <c r="R15" s="13"/>
    </row>
    <row r="16" spans="2:21" s="21" customFormat="1" x14ac:dyDescent="0.35">
      <c r="B16" s="148"/>
      <c r="C16" s="22" t="s">
        <v>16</v>
      </c>
      <c r="D16" s="13"/>
      <c r="E16" s="95"/>
      <c r="F16"/>
      <c r="G16" s="156">
        <v>8.8999999999999996E-2</v>
      </c>
      <c r="H16" s="156"/>
      <c r="I16" s="156"/>
      <c r="J16" s="156"/>
      <c r="K16" s="157"/>
      <c r="L16" s="13"/>
      <c r="M16" s="156">
        <v>3.2063836225614394E-2</v>
      </c>
      <c r="N16" s="156"/>
      <c r="O16" s="156"/>
      <c r="P16" s="156"/>
      <c r="Q16" s="157"/>
      <c r="R16" s="13"/>
    </row>
    <row r="17" spans="2:18" s="24" customFormat="1" ht="15" thickBot="1" x14ac:dyDescent="0.4">
      <c r="B17" s="149"/>
      <c r="C17" s="35" t="s">
        <v>15</v>
      </c>
      <c r="E17" s="94"/>
      <c r="F17"/>
      <c r="G17" s="158">
        <v>3.535072</v>
      </c>
      <c r="H17" s="158"/>
      <c r="I17" s="158"/>
      <c r="J17" s="158"/>
      <c r="K17" s="158"/>
      <c r="M17" s="159">
        <v>2.2000000000000002</v>
      </c>
      <c r="N17" s="159"/>
      <c r="O17" s="159"/>
      <c r="P17" s="159"/>
      <c r="Q17" s="160"/>
    </row>
    <row r="18" spans="2:18" ht="19.899999999999999" customHeight="1" thickBot="1" x14ac:dyDescent="0.4">
      <c r="E18" s="94"/>
    </row>
    <row r="19" spans="2:18" x14ac:dyDescent="0.35">
      <c r="B19" s="161" t="s">
        <v>2</v>
      </c>
      <c r="C19" s="39" t="s">
        <v>14</v>
      </c>
      <c r="D19" s="109"/>
      <c r="E19" s="94"/>
      <c r="G19" s="153"/>
      <c r="H19" s="154"/>
      <c r="I19" s="154"/>
      <c r="J19" s="154"/>
      <c r="K19" s="154"/>
      <c r="M19" s="164" t="s">
        <v>13</v>
      </c>
      <c r="N19" s="112"/>
      <c r="O19" s="112"/>
      <c r="P19" s="112"/>
      <c r="Q19" s="113"/>
    </row>
    <row r="20" spans="2:18" x14ac:dyDescent="0.35">
      <c r="B20" s="162"/>
      <c r="C20" s="14" t="s">
        <v>12</v>
      </c>
      <c r="D20" s="109"/>
      <c r="E20" s="94"/>
      <c r="G20" s="136">
        <v>21543171.120000001</v>
      </c>
      <c r="H20" s="137"/>
      <c r="I20" s="137"/>
      <c r="J20" s="137"/>
      <c r="K20" s="152"/>
      <c r="M20" s="136">
        <v>21543171.115249585</v>
      </c>
      <c r="N20" s="137"/>
      <c r="O20" s="137"/>
      <c r="P20" s="137"/>
      <c r="Q20" s="138"/>
    </row>
    <row r="21" spans="2:18" ht="4.9000000000000004" customHeight="1" thickBot="1" x14ac:dyDescent="0.4">
      <c r="B21" s="162"/>
      <c r="C21" s="3"/>
      <c r="E21" s="94"/>
      <c r="G21" s="3"/>
      <c r="H21" s="3"/>
      <c r="J21" s="3"/>
      <c r="K21" s="3"/>
      <c r="M21" s="3"/>
      <c r="N21" s="3"/>
      <c r="P21" s="3"/>
      <c r="Q21" s="30"/>
    </row>
    <row r="22" spans="2:18" ht="15" thickBot="1" x14ac:dyDescent="0.4">
      <c r="B22" s="162"/>
      <c r="C22" s="3"/>
      <c r="E22" s="94"/>
      <c r="G22" s="139"/>
      <c r="H22" s="110"/>
      <c r="I22" s="110"/>
      <c r="J22" s="110"/>
      <c r="K22" s="140"/>
      <c r="M22" s="164" t="s">
        <v>13</v>
      </c>
      <c r="N22" s="112"/>
      <c r="O22" s="112"/>
      <c r="P22" s="112"/>
      <c r="Q22" s="113"/>
    </row>
    <row r="23" spans="2:18" x14ac:dyDescent="0.35">
      <c r="B23" s="162"/>
      <c r="C23" s="29" t="s">
        <v>10</v>
      </c>
      <c r="E23" s="63" t="s">
        <v>15</v>
      </c>
      <c r="G23" s="10" t="s">
        <v>23</v>
      </c>
      <c r="H23" s="7" t="s">
        <v>24</v>
      </c>
      <c r="I23" s="12"/>
      <c r="J23" s="10" t="s">
        <v>8</v>
      </c>
      <c r="K23" s="31" t="s">
        <v>9</v>
      </c>
      <c r="M23" s="10" t="s">
        <v>23</v>
      </c>
      <c r="N23" s="7" t="s">
        <v>24</v>
      </c>
      <c r="O23" s="12"/>
      <c r="P23" s="10" t="s">
        <v>8</v>
      </c>
      <c r="Q23" s="31" t="s">
        <v>9</v>
      </c>
    </row>
    <row r="24" spans="2:18" x14ac:dyDescent="0.35">
      <c r="B24" s="162"/>
      <c r="C24" s="14" t="s">
        <v>21</v>
      </c>
      <c r="E24" s="86">
        <v>4.7161709383889603</v>
      </c>
      <c r="G24" s="25">
        <v>241823393.21127999</v>
      </c>
      <c r="H24" s="8">
        <f>G24/$M$29</f>
        <v>0.43659834655783553</v>
      </c>
      <c r="J24" s="11">
        <v>12925902.5842961</v>
      </c>
      <c r="K24" s="32">
        <f>J24/J$29</f>
        <v>0.59999999606122978</v>
      </c>
      <c r="M24" s="25">
        <v>234194327.06625289</v>
      </c>
      <c r="N24" s="8">
        <f>M24/$M$29</f>
        <v>0.42282450267752469</v>
      </c>
      <c r="P24" s="11">
        <v>12518115.047737917</v>
      </c>
      <c r="Q24" s="32">
        <f>P24/P$29</f>
        <v>0.58107114225522827</v>
      </c>
    </row>
    <row r="25" spans="2:18" x14ac:dyDescent="0.35">
      <c r="B25" s="162"/>
      <c r="C25" s="14" t="s">
        <v>22</v>
      </c>
      <c r="E25" s="86">
        <v>2.82900415463418</v>
      </c>
      <c r="G25" s="25">
        <v>251850236.269734</v>
      </c>
      <c r="H25" s="8">
        <f t="shared" ref="H25:H28" si="5">G25/$M$29</f>
        <v>0.4547012399230409</v>
      </c>
      <c r="J25" s="11">
        <v>5865299.0297808005</v>
      </c>
      <c r="K25" s="32">
        <f t="shared" ref="K25:K29" si="6">J25/J$29</f>
        <v>0.27225792333000609</v>
      </c>
      <c r="M25" s="25">
        <v>260027685.60000002</v>
      </c>
      <c r="N25" s="8">
        <f>M25/$M$29</f>
        <v>0.46946515837296238</v>
      </c>
      <c r="P25" s="11">
        <v>6055742.3119999999</v>
      </c>
      <c r="Q25" s="32">
        <f>P25/P$29</f>
        <v>0.28109799989999484</v>
      </c>
    </row>
    <row r="26" spans="2:18" x14ac:dyDescent="0.35">
      <c r="B26" s="162"/>
      <c r="C26" s="14" t="s">
        <v>31</v>
      </c>
      <c r="E26" s="86">
        <v>0.22111727782053101</v>
      </c>
      <c r="G26" s="25">
        <v>9534765.5436602701</v>
      </c>
      <c r="H26" s="8">
        <f t="shared" si="5"/>
        <v>1.7214475472774552E-2</v>
      </c>
      <c r="J26" s="11">
        <v>1077158.55578752</v>
      </c>
      <c r="K26" s="32">
        <f t="shared" si="6"/>
        <v>5.0000000001162552E-2</v>
      </c>
      <c r="M26" s="25">
        <v>9356222.3999999911</v>
      </c>
      <c r="N26" s="8">
        <f>M26/$M$29</f>
        <v>1.6892126008249384E-2</v>
      </c>
      <c r="P26" s="11">
        <v>1056988.2355116669</v>
      </c>
      <c r="Q26" s="32">
        <f>P26/P$29</f>
        <v>4.9063725570255783E-2</v>
      </c>
    </row>
    <row r="27" spans="2:18" x14ac:dyDescent="0.35">
      <c r="B27" s="162"/>
      <c r="C27" s="14" t="s">
        <v>11</v>
      </c>
      <c r="E27" s="86">
        <v>0</v>
      </c>
      <c r="G27" s="25">
        <v>0</v>
      </c>
      <c r="H27" s="8">
        <v>0</v>
      </c>
      <c r="J27" s="11">
        <v>0</v>
      </c>
      <c r="K27" s="32">
        <v>0</v>
      </c>
      <c r="M27" s="25">
        <v>0</v>
      </c>
      <c r="N27" s="8">
        <f>M27/$M$29</f>
        <v>0</v>
      </c>
      <c r="P27" s="11" t="s">
        <v>26</v>
      </c>
      <c r="Q27" s="32"/>
    </row>
    <row r="28" spans="2:18" x14ac:dyDescent="0.35">
      <c r="B28" s="162"/>
      <c r="C28" s="14" t="s">
        <v>3</v>
      </c>
      <c r="E28" s="86">
        <v>0.63509209414451995</v>
      </c>
      <c r="G28" s="25">
        <v>44054791.052966602</v>
      </c>
      <c r="H28" s="8">
        <f t="shared" si="5"/>
        <v>7.9538413038771932E-2</v>
      </c>
      <c r="J28" s="11">
        <v>1674810.9453851101</v>
      </c>
      <c r="K28" s="32">
        <f t="shared" si="6"/>
        <v>7.7742080607602945E-2</v>
      </c>
      <c r="M28" s="25">
        <v>50302454.400000006</v>
      </c>
      <c r="N28" s="8">
        <f>M28/$M$29</f>
        <v>9.0818212941263507E-2</v>
      </c>
      <c r="P28" s="11">
        <v>1912325.52</v>
      </c>
      <c r="Q28" s="32">
        <f>P28/P$29</f>
        <v>8.8767132274521002E-2</v>
      </c>
    </row>
    <row r="29" spans="2:18" s="6" customFormat="1" x14ac:dyDescent="0.35">
      <c r="B29" s="162"/>
      <c r="C29" s="15" t="s">
        <v>4</v>
      </c>
      <c r="D29" s="5"/>
      <c r="E29" s="86">
        <v>3.3245602468806252</v>
      </c>
      <c r="F29"/>
      <c r="G29" s="25">
        <v>547263186.07764196</v>
      </c>
      <c r="H29" s="8"/>
      <c r="I29" s="13"/>
      <c r="J29" s="11">
        <v>21543171.1152495</v>
      </c>
      <c r="K29" s="32">
        <f t="shared" si="6"/>
        <v>1</v>
      </c>
      <c r="L29" s="5"/>
      <c r="M29" s="26">
        <f>SUM(M24:M28)</f>
        <v>553880689.46625292</v>
      </c>
      <c r="N29" s="9"/>
      <c r="O29" s="13"/>
      <c r="P29" s="16">
        <f>SUM(P24:P28)</f>
        <v>21543171.115249585</v>
      </c>
      <c r="Q29" s="36"/>
      <c r="R29" s="3"/>
    </row>
    <row r="30" spans="2:18" s="13" customFormat="1" x14ac:dyDescent="0.35">
      <c r="B30" s="162"/>
      <c r="C30" s="22"/>
      <c r="E30" s="17"/>
      <c r="F30"/>
      <c r="G30" s="17"/>
      <c r="H30" s="18"/>
      <c r="J30" s="19"/>
      <c r="K30" s="20"/>
      <c r="M30" s="17"/>
      <c r="N30" s="18"/>
      <c r="P30" s="19"/>
      <c r="Q30" s="20"/>
    </row>
    <row r="31" spans="2:18" s="21" customFormat="1" x14ac:dyDescent="0.35">
      <c r="B31" s="162"/>
      <c r="C31" s="22" t="s">
        <v>16</v>
      </c>
      <c r="D31" s="13"/>
      <c r="E31"/>
      <c r="F31"/>
      <c r="G31" s="145">
        <v>8.9999999999999993E-3</v>
      </c>
      <c r="H31" s="145"/>
      <c r="I31" s="145"/>
      <c r="J31" s="145"/>
      <c r="K31" s="146"/>
      <c r="L31" s="13"/>
      <c r="M31" s="145">
        <v>7.4842637914809187E-3</v>
      </c>
      <c r="N31" s="145"/>
      <c r="O31" s="145"/>
      <c r="P31" s="145"/>
      <c r="Q31" s="146"/>
      <c r="R31" s="13"/>
    </row>
    <row r="32" spans="2:18" s="3" customFormat="1" ht="15" thickBot="1" x14ac:dyDescent="0.4">
      <c r="B32" s="163"/>
      <c r="C32" s="37" t="s">
        <v>15</v>
      </c>
      <c r="E32"/>
      <c r="F32"/>
      <c r="G32" s="141">
        <v>3.6603509999999999</v>
      </c>
      <c r="H32" s="141"/>
      <c r="I32" s="141"/>
      <c r="J32" s="141"/>
      <c r="K32" s="142"/>
      <c r="L32" s="40"/>
      <c r="M32" s="141">
        <v>3.6</v>
      </c>
      <c r="N32" s="141"/>
      <c r="O32" s="141"/>
      <c r="P32" s="141"/>
      <c r="Q32" s="142"/>
    </row>
    <row r="34" spans="7:13" x14ac:dyDescent="0.35">
      <c r="G34" s="1"/>
      <c r="M34" s="1"/>
    </row>
    <row r="35" spans="7:13" x14ac:dyDescent="0.35">
      <c r="G35" s="1"/>
      <c r="M35" s="1"/>
    </row>
    <row r="36" spans="7:13" x14ac:dyDescent="0.35">
      <c r="G36" s="2"/>
      <c r="M36" s="2"/>
    </row>
    <row r="37" spans="7:13" x14ac:dyDescent="0.35">
      <c r="G37" s="2"/>
      <c r="M37" s="2"/>
    </row>
  </sheetData>
  <mergeCells count="26">
    <mergeCell ref="G31:K31"/>
    <mergeCell ref="M32:Q32"/>
    <mergeCell ref="B19:B32"/>
    <mergeCell ref="D19:D20"/>
    <mergeCell ref="G19:K19"/>
    <mergeCell ref="M19:Q19"/>
    <mergeCell ref="G20:K20"/>
    <mergeCell ref="M20:Q20"/>
    <mergeCell ref="G22:K22"/>
    <mergeCell ref="M22:Q22"/>
    <mergeCell ref="M31:Q31"/>
    <mergeCell ref="G32:K32"/>
    <mergeCell ref="B4:B17"/>
    <mergeCell ref="S1:S2"/>
    <mergeCell ref="M17:Q17"/>
    <mergeCell ref="M16:Q16"/>
    <mergeCell ref="G16:K16"/>
    <mergeCell ref="G17:K17"/>
    <mergeCell ref="M5:Q5"/>
    <mergeCell ref="G7:K7"/>
    <mergeCell ref="M7:Q7"/>
    <mergeCell ref="M4:Q4"/>
    <mergeCell ref="G5:K5"/>
    <mergeCell ref="L4:L5"/>
    <mergeCell ref="G4:K4"/>
    <mergeCell ref="B1:C3"/>
  </mergeCells>
  <pageMargins left="0.25" right="0.25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44"/>
  <sheetViews>
    <sheetView showGridLines="0" zoomScale="85" zoomScaleNormal="85" workbookViewId="0">
      <pane xSplit="3" topLeftCell="D1" activePane="topRight" state="frozen"/>
      <selection pane="topRight" activeCell="D1" sqref="D1"/>
    </sheetView>
  </sheetViews>
  <sheetFormatPr defaultColWidth="0" defaultRowHeight="14.5" zeroHeight="1" x14ac:dyDescent="0.35"/>
  <cols>
    <col min="1" max="1" width="9.1796875" customWidth="1"/>
    <col min="2" max="2" width="6.26953125" bestFit="1" customWidth="1"/>
    <col min="3" max="3" width="19.81640625" bestFit="1" customWidth="1"/>
    <col min="4" max="4" width="1.7265625" style="3" customWidth="1"/>
    <col min="5" max="5" width="15.54296875" customWidth="1"/>
    <col min="6" max="6" width="2.453125" customWidth="1"/>
    <col min="7" max="7" width="14.7265625" customWidth="1"/>
    <col min="8" max="8" width="2.453125" customWidth="1"/>
    <col min="9" max="9" width="14.7265625" bestFit="1" customWidth="1"/>
    <col min="10" max="10" width="18.26953125" bestFit="1" customWidth="1"/>
    <col min="11" max="11" width="1.7265625" style="4" customWidth="1"/>
    <col min="12" max="12" width="6" bestFit="1" customWidth="1"/>
    <col min="13" max="13" width="9.54296875" bestFit="1" customWidth="1"/>
    <col min="14" max="14" width="1.7265625" style="3" customWidth="1"/>
    <col min="15" max="15" width="14.7265625" bestFit="1" customWidth="1"/>
    <col min="16" max="16" width="18.26953125" bestFit="1" customWidth="1"/>
    <col min="17" max="17" width="1.7265625" style="4" customWidth="1"/>
    <col min="18" max="18" width="6.7265625" bestFit="1" customWidth="1"/>
    <col min="19" max="20" width="11.26953125" customWidth="1"/>
    <col min="21" max="21" width="29.7265625" bestFit="1" customWidth="1"/>
    <col min="22" max="22" width="6.26953125" customWidth="1"/>
    <col min="23" max="23" width="5.81640625" customWidth="1"/>
    <col min="24" max="24" width="12" style="3" bestFit="1" customWidth="1"/>
    <col min="25" max="25" width="12.26953125" hidden="1" customWidth="1"/>
    <col min="26" max="26" width="8.7265625" hidden="1" customWidth="1"/>
    <col min="27" max="27" width="0.54296875" hidden="1" customWidth="1"/>
    <col min="28" max="28" width="8.7265625" hidden="1" customWidth="1"/>
    <col min="29" max="29" width="9.26953125" hidden="1" customWidth="1"/>
    <col min="30" max="30" width="1" hidden="1" customWidth="1"/>
    <col min="31" max="31" width="12.26953125" hidden="1" customWidth="1"/>
    <col min="32" max="32" width="8.26953125" hidden="1" customWidth="1"/>
    <col min="33" max="33" width="1.453125" hidden="1" customWidth="1"/>
    <col min="34" max="34" width="7.26953125" hidden="1" customWidth="1"/>
    <col min="35" max="35" width="10.1796875" hidden="1" customWidth="1"/>
    <col min="36" max="36" width="1.7265625" hidden="1" customWidth="1"/>
    <col min="37" max="37" width="16.453125" hidden="1" customWidth="1"/>
    <col min="38" max="38" width="8.26953125" hidden="1" customWidth="1"/>
    <col min="39" max="39" width="1.7265625" hidden="1" customWidth="1"/>
    <col min="40" max="40" width="7.26953125" hidden="1" customWidth="1"/>
    <col min="41" max="41" width="10.1796875" hidden="1" customWidth="1"/>
    <col min="42" max="42" width="1.7265625" hidden="1" customWidth="1"/>
    <col min="43" max="43" width="12.26953125" hidden="1" customWidth="1"/>
    <col min="44" max="44" width="19.7265625" hidden="1" customWidth="1"/>
    <col min="45" max="45" width="2.81640625" hidden="1" customWidth="1"/>
    <col min="46" max="54" width="8.7265625" hidden="1" customWidth="1"/>
    <col min="55" max="55" width="1.453125" hidden="1" customWidth="1"/>
    <col min="56" max="16384" width="9.1796875" hidden="1"/>
  </cols>
  <sheetData>
    <row r="1" spans="2:24" ht="15.75" customHeight="1" x14ac:dyDescent="0.35">
      <c r="B1" s="121" t="s">
        <v>27</v>
      </c>
      <c r="C1" s="121"/>
      <c r="U1" s="114" t="s">
        <v>37</v>
      </c>
    </row>
    <row r="2" spans="2:24" x14ac:dyDescent="0.35">
      <c r="B2" s="121"/>
      <c r="C2" s="121"/>
      <c r="U2" s="115"/>
      <c r="V2" s="49" t="s">
        <v>32</v>
      </c>
      <c r="W2" s="49" t="s">
        <v>33</v>
      </c>
    </row>
    <row r="3" spans="2:24" ht="15" thickBot="1" x14ac:dyDescent="0.4">
      <c r="B3" s="122"/>
      <c r="C3" s="122"/>
      <c r="U3" s="49" t="s">
        <v>40</v>
      </c>
      <c r="V3" s="50" t="s">
        <v>34</v>
      </c>
      <c r="W3" s="50" t="s">
        <v>34</v>
      </c>
    </row>
    <row r="4" spans="2:24" ht="19.899999999999999" customHeight="1" thickBot="1" x14ac:dyDescent="0.4">
      <c r="U4" s="49" t="s">
        <v>41</v>
      </c>
      <c r="V4" s="50">
        <v>0.05</v>
      </c>
      <c r="W4" s="50">
        <v>0.6</v>
      </c>
    </row>
    <row r="5" spans="2:24" x14ac:dyDescent="0.35">
      <c r="B5" s="161" t="s">
        <v>2</v>
      </c>
      <c r="C5" s="39" t="s">
        <v>14</v>
      </c>
      <c r="D5" s="109"/>
      <c r="I5" s="153" t="s">
        <v>30</v>
      </c>
      <c r="J5" s="154"/>
      <c r="K5" s="154"/>
      <c r="L5" s="154"/>
      <c r="M5" s="154"/>
      <c r="O5" s="164" t="s">
        <v>13</v>
      </c>
      <c r="P5" s="112"/>
      <c r="Q5" s="112"/>
      <c r="R5" s="112"/>
      <c r="S5" s="113"/>
      <c r="U5" s="49" t="s">
        <v>38</v>
      </c>
      <c r="V5" s="50">
        <v>0.01</v>
      </c>
      <c r="W5" s="49"/>
    </row>
    <row r="6" spans="2:24" x14ac:dyDescent="0.35">
      <c r="B6" s="162"/>
      <c r="C6" s="14" t="s">
        <v>12</v>
      </c>
      <c r="D6" s="109"/>
      <c r="I6" s="136">
        <v>9087862.7884398606</v>
      </c>
      <c r="J6" s="137"/>
      <c r="K6" s="137"/>
      <c r="L6" s="137"/>
      <c r="M6" s="152"/>
      <c r="O6" s="136">
        <v>9087862.7884398606</v>
      </c>
      <c r="P6" s="137"/>
      <c r="Q6" s="137"/>
      <c r="R6" s="137"/>
      <c r="S6" s="138"/>
    </row>
    <row r="7" spans="2:24" ht="15" customHeight="1" thickBot="1" x14ac:dyDescent="0.4">
      <c r="B7" s="162"/>
      <c r="C7" s="3"/>
      <c r="I7" s="3"/>
      <c r="J7" s="3"/>
      <c r="L7" s="3"/>
      <c r="M7" s="3"/>
      <c r="O7" s="3"/>
      <c r="P7" s="3"/>
      <c r="R7" s="3"/>
      <c r="S7" s="30"/>
    </row>
    <row r="8" spans="2:24" ht="15" thickBot="1" x14ac:dyDescent="0.4">
      <c r="B8" s="162"/>
      <c r="C8" s="3"/>
      <c r="I8" s="139" t="s">
        <v>30</v>
      </c>
      <c r="J8" s="110"/>
      <c r="K8" s="110"/>
      <c r="L8" s="110"/>
      <c r="M8" s="140"/>
      <c r="O8" s="164" t="s">
        <v>13</v>
      </c>
      <c r="P8" s="112"/>
      <c r="Q8" s="112"/>
      <c r="R8" s="112"/>
      <c r="S8" s="113"/>
    </row>
    <row r="9" spans="2:24" x14ac:dyDescent="0.35">
      <c r="B9" s="162"/>
      <c r="C9" s="29" t="s">
        <v>10</v>
      </c>
      <c r="E9" s="63" t="s">
        <v>15</v>
      </c>
      <c r="G9" s="99" t="s">
        <v>15</v>
      </c>
      <c r="I9" s="10" t="s">
        <v>28</v>
      </c>
      <c r="J9" s="7" t="s">
        <v>29</v>
      </c>
      <c r="K9" s="12"/>
      <c r="L9" s="10" t="s">
        <v>8</v>
      </c>
      <c r="M9" s="31" t="s">
        <v>9</v>
      </c>
      <c r="O9" s="10" t="s">
        <v>28</v>
      </c>
      <c r="P9" s="7" t="s">
        <v>29</v>
      </c>
      <c r="Q9" s="12"/>
      <c r="R9" s="10" t="s">
        <v>8</v>
      </c>
      <c r="S9" s="31" t="s">
        <v>9</v>
      </c>
      <c r="X9" s="47"/>
    </row>
    <row r="10" spans="2:24" x14ac:dyDescent="0.35">
      <c r="B10" s="162"/>
      <c r="C10" s="14" t="s">
        <v>21</v>
      </c>
      <c r="E10" s="86"/>
      <c r="G10" s="86">
        <v>8.4649674837988407</v>
      </c>
      <c r="I10" s="25">
        <v>52690058.004792698</v>
      </c>
      <c r="J10" s="8">
        <f>I10/$O$15</f>
        <v>0.58007710950045632</v>
      </c>
      <c r="L10" s="11">
        <v>2355138.3242638302</v>
      </c>
      <c r="M10" s="32">
        <f>L10/L$15</f>
        <v>0.25915205577923794</v>
      </c>
      <c r="O10" s="25">
        <v>77181197.101690814</v>
      </c>
      <c r="P10" s="8">
        <f>O10/$O$15</f>
        <v>0.84970575888266109</v>
      </c>
      <c r="R10" s="11">
        <v>3449842.3818439986</v>
      </c>
      <c r="S10" s="32">
        <f>R10/R$15</f>
        <v>0.37960986671501484</v>
      </c>
    </row>
    <row r="11" spans="2:24" x14ac:dyDescent="0.35">
      <c r="B11" s="162"/>
      <c r="C11" s="14" t="s">
        <v>22</v>
      </c>
      <c r="E11" s="86"/>
      <c r="G11" s="86">
        <v>1.1635849782281899E-2</v>
      </c>
      <c r="I11" s="25">
        <v>3135115.27090311</v>
      </c>
      <c r="J11" s="8">
        <f t="shared" ref="J11:J14" si="0">I11/$O$15</f>
        <v>3.4515213555672976E-2</v>
      </c>
      <c r="L11" s="11">
        <v>3951421.4076425498</v>
      </c>
      <c r="M11" s="32">
        <f t="shared" ref="M11:M15" si="1">L11/L$15</f>
        <v>0.43480205408348793</v>
      </c>
      <c r="O11" s="25">
        <v>4058960.3999999901</v>
      </c>
      <c r="P11" s="8">
        <f>O11/$O$15</f>
        <v>4.4686039559771289E-2</v>
      </c>
      <c r="R11" s="11">
        <v>5115812.8589999871</v>
      </c>
      <c r="S11" s="32">
        <f>R11/R$15</f>
        <v>0.5629280478912505</v>
      </c>
    </row>
    <row r="12" spans="2:24" x14ac:dyDescent="0.35">
      <c r="B12" s="162"/>
      <c r="C12" s="14" t="s">
        <v>31</v>
      </c>
      <c r="E12" s="86"/>
      <c r="G12" s="86">
        <v>6.9849741851734697</v>
      </c>
      <c r="I12" s="25">
        <v>51091160.102051601</v>
      </c>
      <c r="J12" s="8">
        <f t="shared" si="0"/>
        <v>0.56247447042717935</v>
      </c>
      <c r="L12" s="11">
        <v>2781303.0565334698</v>
      </c>
      <c r="M12" s="32">
        <f t="shared" si="1"/>
        <v>0.3060458901372719</v>
      </c>
      <c r="O12" s="25">
        <v>9592694.0999999903</v>
      </c>
      <c r="P12" s="8">
        <f>O12/$O$15</f>
        <v>0.10560820155756762</v>
      </c>
      <c r="R12" s="11">
        <v>522207.54759587586</v>
      </c>
      <c r="S12" s="32">
        <f>R12/R$15</f>
        <v>5.746208539373477E-2</v>
      </c>
    </row>
    <row r="13" spans="2:24" x14ac:dyDescent="0.35">
      <c r="B13" s="162"/>
      <c r="C13" s="14" t="s">
        <v>11</v>
      </c>
      <c r="E13" s="86"/>
      <c r="G13" s="86">
        <v>0</v>
      </c>
      <c r="I13" s="25">
        <v>0</v>
      </c>
      <c r="J13" s="8">
        <f t="shared" si="0"/>
        <v>0</v>
      </c>
      <c r="L13" s="11">
        <v>0</v>
      </c>
      <c r="M13" s="32">
        <f t="shared" si="1"/>
        <v>0</v>
      </c>
      <c r="O13" s="25">
        <v>0</v>
      </c>
      <c r="P13" s="8">
        <f>O13/$O$15</f>
        <v>0</v>
      </c>
      <c r="R13" s="11">
        <v>0</v>
      </c>
      <c r="S13" s="32">
        <f>R13/R$15</f>
        <v>0</v>
      </c>
    </row>
    <row r="14" spans="2:24" x14ac:dyDescent="0.35">
      <c r="B14" s="162"/>
      <c r="C14" s="14" t="s">
        <v>3</v>
      </c>
      <c r="E14" s="86"/>
      <c r="G14" s="86">
        <v>0</v>
      </c>
      <c r="I14" s="25">
        <v>0</v>
      </c>
      <c r="J14" s="8">
        <f t="shared" si="0"/>
        <v>0</v>
      </c>
      <c r="L14" s="11">
        <v>0</v>
      </c>
      <c r="M14" s="32">
        <f t="shared" si="1"/>
        <v>0</v>
      </c>
      <c r="O14" s="25">
        <v>0</v>
      </c>
      <c r="P14" s="8">
        <f>O14/$O$15</f>
        <v>0</v>
      </c>
      <c r="R14" s="11">
        <v>0</v>
      </c>
      <c r="S14" s="32">
        <f>R14/R$15</f>
        <v>0</v>
      </c>
    </row>
    <row r="15" spans="2:24" s="6" customFormat="1" x14ac:dyDescent="0.35">
      <c r="B15" s="162"/>
      <c r="C15" s="15" t="s">
        <v>4</v>
      </c>
      <c r="D15" s="5"/>
      <c r="E15" s="86"/>
      <c r="F15"/>
      <c r="G15" s="86">
        <v>3.6904323013022862</v>
      </c>
      <c r="H15"/>
      <c r="I15" s="25">
        <v>106916333.377747</v>
      </c>
      <c r="J15" s="8"/>
      <c r="K15" s="13"/>
      <c r="L15" s="11">
        <v>9087862.7884398699</v>
      </c>
      <c r="M15" s="32">
        <f t="shared" si="1"/>
        <v>1</v>
      </c>
      <c r="N15" s="5"/>
      <c r="O15" s="26">
        <f>SUM(O10:O14)</f>
        <v>90832851.601690799</v>
      </c>
      <c r="P15" s="9"/>
      <c r="Q15" s="13"/>
      <c r="R15" s="16">
        <f>SUM(R10:R14)</f>
        <v>9087862.7884398606</v>
      </c>
      <c r="S15" s="36"/>
      <c r="T15"/>
      <c r="U15"/>
      <c r="V15"/>
      <c r="W15"/>
      <c r="X15" s="3"/>
    </row>
    <row r="16" spans="2:24" s="13" customFormat="1" x14ac:dyDescent="0.35">
      <c r="B16" s="162"/>
      <c r="C16" s="22"/>
      <c r="E16"/>
      <c r="F16"/>
      <c r="G16" s="17"/>
      <c r="H16"/>
      <c r="I16" s="17"/>
      <c r="J16" s="18"/>
      <c r="L16" s="19"/>
      <c r="M16" s="20"/>
      <c r="O16" s="17"/>
      <c r="P16" s="18"/>
      <c r="R16" s="19"/>
      <c r="S16" s="20"/>
      <c r="T16"/>
      <c r="U16"/>
      <c r="V16"/>
      <c r="W16"/>
    </row>
    <row r="17" spans="2:24" s="21" customFormat="1" x14ac:dyDescent="0.35">
      <c r="B17" s="162"/>
      <c r="C17" s="22" t="s">
        <v>16</v>
      </c>
      <c r="D17" s="13"/>
      <c r="E17"/>
      <c r="F17"/>
      <c r="G17" s="96"/>
      <c r="H17"/>
      <c r="I17" s="145">
        <v>1.18E-2</v>
      </c>
      <c r="J17" s="145"/>
      <c r="K17" s="145"/>
      <c r="L17" s="145"/>
      <c r="M17" s="146"/>
      <c r="N17" s="13"/>
      <c r="O17" s="145">
        <v>9.808950565397663E-3</v>
      </c>
      <c r="P17" s="145"/>
      <c r="Q17" s="145"/>
      <c r="R17" s="145"/>
      <c r="S17" s="146"/>
      <c r="T17"/>
      <c r="U17"/>
      <c r="V17"/>
      <c r="W17"/>
      <c r="X17" s="13"/>
    </row>
    <row r="18" spans="2:24" s="3" customFormat="1" ht="15" thickBot="1" x14ac:dyDescent="0.4">
      <c r="B18" s="163"/>
      <c r="C18" s="37" t="s">
        <v>15</v>
      </c>
      <c r="E18"/>
      <c r="F18"/>
      <c r="G18" s="97"/>
      <c r="H18"/>
      <c r="I18" s="141">
        <v>4.3364960000000004</v>
      </c>
      <c r="J18" s="141"/>
      <c r="K18" s="141"/>
      <c r="L18" s="141"/>
      <c r="M18" s="141"/>
      <c r="N18" s="40"/>
      <c r="O18" s="141">
        <v>3.6</v>
      </c>
      <c r="P18" s="141"/>
      <c r="Q18" s="141"/>
      <c r="R18" s="141"/>
      <c r="S18" s="142"/>
      <c r="T18"/>
      <c r="U18"/>
      <c r="V18"/>
      <c r="W18"/>
    </row>
    <row r="19" spans="2:24" x14ac:dyDescent="0.35"/>
    <row r="20" spans="2:24" hidden="1" x14ac:dyDescent="0.35">
      <c r="G20" s="1"/>
      <c r="I20" s="1"/>
      <c r="O20" s="1"/>
    </row>
    <row r="21" spans="2:24" hidden="1" x14ac:dyDescent="0.35">
      <c r="G21" s="1"/>
      <c r="I21" s="1"/>
      <c r="O21" s="1"/>
    </row>
    <row r="22" spans="2:24" hidden="1" x14ac:dyDescent="0.35">
      <c r="G22" s="2"/>
      <c r="I22" s="2"/>
      <c r="O22" s="2"/>
    </row>
    <row r="23" spans="2:24" hidden="1" x14ac:dyDescent="0.35">
      <c r="G23" s="2"/>
      <c r="I23" s="2"/>
      <c r="O23" s="2"/>
    </row>
    <row r="24" spans="2:24" x14ac:dyDescent="0.35">
      <c r="L24" s="48"/>
    </row>
    <row r="25" spans="2:24" x14ac:dyDescent="0.35"/>
    <row r="26" spans="2:24" x14ac:dyDescent="0.35"/>
    <row r="27" spans="2:24" x14ac:dyDescent="0.35"/>
    <row r="28" spans="2:24" x14ac:dyDescent="0.35"/>
    <row r="29" spans="2:24" x14ac:dyDescent="0.35"/>
    <row r="30" spans="2:24" x14ac:dyDescent="0.35"/>
    <row r="31" spans="2:24" x14ac:dyDescent="0.35"/>
    <row r="32" spans="2:24" x14ac:dyDescent="0.35"/>
    <row r="33" x14ac:dyDescent="0.35"/>
    <row r="34" x14ac:dyDescent="0.35"/>
    <row r="35" x14ac:dyDescent="0.35"/>
    <row r="36" x14ac:dyDescent="0.35"/>
    <row r="37" x14ac:dyDescent="0.35"/>
    <row r="38" x14ac:dyDescent="0.35"/>
    <row r="39" x14ac:dyDescent="0.35"/>
    <row r="40" x14ac:dyDescent="0.35"/>
    <row r="41" x14ac:dyDescent="0.35"/>
    <row r="42" x14ac:dyDescent="0.35"/>
    <row r="43" x14ac:dyDescent="0.35"/>
    <row r="44" x14ac:dyDescent="0.35"/>
  </sheetData>
  <mergeCells count="14">
    <mergeCell ref="U1:U2"/>
    <mergeCell ref="B1:C3"/>
    <mergeCell ref="O18:S18"/>
    <mergeCell ref="B5:B18"/>
    <mergeCell ref="D5:D6"/>
    <mergeCell ref="I5:M5"/>
    <mergeCell ref="O5:S5"/>
    <mergeCell ref="I6:M6"/>
    <mergeCell ref="O6:S6"/>
    <mergeCell ref="I8:M8"/>
    <mergeCell ref="O8:S8"/>
    <mergeCell ref="O17:S17"/>
    <mergeCell ref="I18:M18"/>
    <mergeCell ref="I17:M17"/>
  </mergeCells>
  <pageMargins left="0.25" right="0.25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4"/>
  <sheetViews>
    <sheetView showGridLines="0" zoomScale="85" zoomScaleNormal="85" workbookViewId="0">
      <pane xSplit="2" topLeftCell="C1" activePane="topRight" state="frozen"/>
      <selection pane="topRight" activeCell="C1" sqref="C1"/>
    </sheetView>
  </sheetViews>
  <sheetFormatPr defaultColWidth="0" defaultRowHeight="14.5" zeroHeight="1" x14ac:dyDescent="0.35"/>
  <cols>
    <col min="1" max="1" width="6.26953125" bestFit="1" customWidth="1"/>
    <col min="2" max="2" width="19.81640625" bestFit="1" customWidth="1"/>
    <col min="3" max="3" width="1.7265625" style="3" customWidth="1"/>
    <col min="4" max="4" width="7.1796875" customWidth="1"/>
    <col min="5" max="5" width="5.453125" customWidth="1"/>
    <col min="6" max="6" width="14.81640625" bestFit="1" customWidth="1"/>
    <col min="7" max="7" width="18.453125" bestFit="1" customWidth="1"/>
    <col min="8" max="8" width="1.7265625" style="4" customWidth="1"/>
    <col min="9" max="9" width="7.81640625" bestFit="1" customWidth="1"/>
    <col min="10" max="10" width="9.7265625" bestFit="1" customWidth="1"/>
    <col min="11" max="11" width="1.7265625" style="3" customWidth="1"/>
    <col min="12" max="12" width="14.81640625" bestFit="1" customWidth="1"/>
    <col min="13" max="13" width="18.453125" bestFit="1" customWidth="1"/>
    <col min="14" max="14" width="1.7265625" style="4" customWidth="1"/>
    <col min="15" max="15" width="7" bestFit="1" customWidth="1"/>
    <col min="16" max="16" width="9.7265625" bestFit="1" customWidth="1"/>
    <col min="17" max="17" width="9.7265625" customWidth="1"/>
    <col min="18" max="18" width="29.7265625" style="3" bestFit="1" customWidth="1"/>
    <col min="19" max="21" width="8" customWidth="1"/>
    <col min="22" max="22" width="8" hidden="1" customWidth="1"/>
    <col min="23" max="16384" width="8" hidden="1"/>
  </cols>
  <sheetData>
    <row r="1" spans="1:22" ht="15.75" customHeight="1" x14ac:dyDescent="0.35">
      <c r="A1" s="121" t="s">
        <v>36</v>
      </c>
      <c r="B1" s="121"/>
      <c r="Q1" s="3"/>
      <c r="R1" s="114" t="s">
        <v>37</v>
      </c>
      <c r="S1" s="6"/>
      <c r="T1" s="6"/>
      <c r="U1" s="3"/>
      <c r="V1" s="3"/>
    </row>
    <row r="2" spans="1:22" ht="15" customHeight="1" x14ac:dyDescent="0.35">
      <c r="A2" s="121"/>
      <c r="B2" s="121"/>
      <c r="Q2" s="3"/>
      <c r="R2" s="115"/>
      <c r="S2" s="49" t="s">
        <v>32</v>
      </c>
      <c r="T2" s="49" t="s">
        <v>33</v>
      </c>
      <c r="U2" s="3"/>
      <c r="V2" s="3"/>
    </row>
    <row r="3" spans="1:22" ht="15.75" customHeight="1" thickBot="1" x14ac:dyDescent="0.4">
      <c r="A3" s="122"/>
      <c r="B3" s="122"/>
      <c r="Q3" s="3"/>
      <c r="R3" s="49" t="s">
        <v>40</v>
      </c>
      <c r="S3" s="51" t="s">
        <v>34</v>
      </c>
      <c r="T3" s="51" t="s">
        <v>34</v>
      </c>
      <c r="U3" s="3"/>
      <c r="V3" s="3"/>
    </row>
    <row r="4" spans="1:22" ht="19.899999999999999" customHeight="1" thickBot="1" x14ac:dyDescent="0.4">
      <c r="Q4" s="3"/>
      <c r="R4" s="49" t="s">
        <v>41</v>
      </c>
      <c r="S4" s="52">
        <v>0.05</v>
      </c>
      <c r="T4" s="52">
        <v>0.5</v>
      </c>
      <c r="U4" s="3"/>
      <c r="V4" s="3"/>
    </row>
    <row r="5" spans="1:22" x14ac:dyDescent="0.35">
      <c r="A5" s="161" t="s">
        <v>2</v>
      </c>
      <c r="B5" s="41" t="s">
        <v>14</v>
      </c>
      <c r="C5" s="109"/>
      <c r="F5" s="153" t="s">
        <v>30</v>
      </c>
      <c r="G5" s="154"/>
      <c r="H5" s="154"/>
      <c r="I5" s="154"/>
      <c r="J5" s="154"/>
      <c r="L5" s="164" t="s">
        <v>13</v>
      </c>
      <c r="M5" s="112"/>
      <c r="N5" s="112"/>
      <c r="O5" s="112"/>
      <c r="P5" s="113"/>
      <c r="R5" s="49" t="s">
        <v>38</v>
      </c>
      <c r="S5" s="53">
        <v>1.2999999999999999E-3</v>
      </c>
      <c r="T5" s="51"/>
    </row>
    <row r="6" spans="1:22" x14ac:dyDescent="0.35">
      <c r="A6" s="162"/>
      <c r="B6" s="14" t="s">
        <v>12</v>
      </c>
      <c r="C6" s="109"/>
      <c r="F6" s="136">
        <v>11346878.8632505</v>
      </c>
      <c r="G6" s="137"/>
      <c r="H6" s="137"/>
      <c r="I6" s="137"/>
      <c r="J6" s="152"/>
      <c r="L6" s="136">
        <v>11346878.863250503</v>
      </c>
      <c r="M6" s="137"/>
      <c r="N6" s="137"/>
      <c r="O6" s="137"/>
      <c r="P6" s="138"/>
    </row>
    <row r="7" spans="1:22" ht="20.25" customHeight="1" thickBot="1" x14ac:dyDescent="0.4">
      <c r="A7" s="162"/>
      <c r="B7" s="3"/>
      <c r="F7" s="3"/>
      <c r="G7" s="3"/>
      <c r="I7" s="3"/>
      <c r="J7" s="3"/>
      <c r="L7" s="3"/>
      <c r="M7" s="3"/>
      <c r="O7" s="3"/>
      <c r="P7" s="30"/>
    </row>
    <row r="8" spans="1:22" ht="15" thickBot="1" x14ac:dyDescent="0.4">
      <c r="A8" s="162"/>
      <c r="B8" s="3"/>
      <c r="F8" s="139" t="s">
        <v>30</v>
      </c>
      <c r="G8" s="110"/>
      <c r="H8" s="110"/>
      <c r="I8" s="110"/>
      <c r="J8" s="140"/>
      <c r="L8" s="164" t="s">
        <v>13</v>
      </c>
      <c r="M8" s="112"/>
      <c r="N8" s="112"/>
      <c r="O8" s="112"/>
      <c r="P8" s="113"/>
      <c r="R8" s="6"/>
      <c r="S8" s="6"/>
      <c r="T8" s="6"/>
    </row>
    <row r="9" spans="1:22" x14ac:dyDescent="0.35">
      <c r="A9" s="162"/>
      <c r="B9" s="29" t="s">
        <v>10</v>
      </c>
      <c r="D9" s="63" t="s">
        <v>15</v>
      </c>
      <c r="F9" s="10" t="s">
        <v>23</v>
      </c>
      <c r="G9" s="7" t="s">
        <v>24</v>
      </c>
      <c r="H9" s="12"/>
      <c r="I9" s="10" t="s">
        <v>8</v>
      </c>
      <c r="J9" s="31" t="s">
        <v>9</v>
      </c>
      <c r="L9" s="10" t="s">
        <v>23</v>
      </c>
      <c r="M9" s="7" t="s">
        <v>24</v>
      </c>
      <c r="N9" s="12"/>
      <c r="O9" s="10" t="s">
        <v>8</v>
      </c>
      <c r="P9" s="31" t="s">
        <v>9</v>
      </c>
      <c r="R9" s="6"/>
      <c r="S9" s="6"/>
      <c r="T9" s="6"/>
    </row>
    <row r="10" spans="1:22" x14ac:dyDescent="0.35">
      <c r="A10" s="162"/>
      <c r="B10" s="14" t="s">
        <v>21</v>
      </c>
      <c r="D10" s="86">
        <v>0.10712153189222599</v>
      </c>
      <c r="F10" s="25">
        <v>94014458.749978498</v>
      </c>
      <c r="G10" s="8">
        <f>F10/$L$15</f>
        <v>0.23499743678043908</v>
      </c>
      <c r="I10" s="11">
        <v>4228141.6104694502</v>
      </c>
      <c r="J10" s="32">
        <f>I10/I$15</f>
        <v>0.37262595832967493</v>
      </c>
      <c r="L10" s="25">
        <v>98952914.700000003</v>
      </c>
      <c r="M10" s="8">
        <f>L10/$L$15</f>
        <v>0.24734154326510707</v>
      </c>
      <c r="O10" s="11">
        <v>4450240.3319999985</v>
      </c>
      <c r="P10" s="32">
        <f>O10/O$15</f>
        <v>0.39219951015896831</v>
      </c>
      <c r="R10" s="6"/>
      <c r="S10" s="6"/>
      <c r="T10" s="6"/>
    </row>
    <row r="11" spans="1:22" x14ac:dyDescent="0.35">
      <c r="A11" s="162"/>
      <c r="B11" s="14" t="s">
        <v>22</v>
      </c>
      <c r="D11" s="86">
        <v>0.231476317814516</v>
      </c>
      <c r="F11" s="25">
        <v>182981931.09497601</v>
      </c>
      <c r="G11" s="8">
        <f t="shared" ref="G11:G14" si="0">F11/$L$15</f>
        <v>0.45737948562581199</v>
      </c>
      <c r="I11" s="11">
        <v>3616806.2017370202</v>
      </c>
      <c r="J11" s="32">
        <f t="shared" ref="J11:J15" si="1">I11/I$15</f>
        <v>0.31874899215244878</v>
      </c>
      <c r="L11" s="25">
        <v>275118488.84125119</v>
      </c>
      <c r="M11" s="8">
        <f>L11/$L$15</f>
        <v>0.68768294311556244</v>
      </c>
      <c r="O11" s="11">
        <v>5437970.0263250489</v>
      </c>
      <c r="P11" s="32">
        <f>O11/O$15</f>
        <v>0.47924809032175136</v>
      </c>
      <c r="R11" s="6"/>
      <c r="S11" s="6"/>
      <c r="T11" s="6"/>
    </row>
    <row r="12" spans="1:22" x14ac:dyDescent="0.35">
      <c r="A12" s="162"/>
      <c r="B12" s="14" t="s">
        <v>31</v>
      </c>
      <c r="D12" s="86">
        <v>3.0028227703722599E-2</v>
      </c>
      <c r="F12" s="25">
        <v>4590185.69619078</v>
      </c>
      <c r="G12" s="8">
        <f t="shared" si="0"/>
        <v>1.1473574249038745E-2</v>
      </c>
      <c r="I12" s="11">
        <v>634087.56968438299</v>
      </c>
      <c r="J12" s="32">
        <f t="shared" si="1"/>
        <v>5.588211325125033E-2</v>
      </c>
      <c r="L12" s="25">
        <v>7953306.2999999998</v>
      </c>
      <c r="M12" s="8">
        <f>L12/$L$15</f>
        <v>1.9879991006491276E-2</v>
      </c>
      <c r="O12" s="11">
        <v>1098668.5499254551</v>
      </c>
      <c r="P12" s="32">
        <f>O12/O$15</f>
        <v>9.6825617261478647E-2</v>
      </c>
      <c r="R12" s="6"/>
      <c r="S12" s="6"/>
      <c r="T12" s="6"/>
    </row>
    <row r="13" spans="1:22" x14ac:dyDescent="0.35">
      <c r="A13" s="162"/>
      <c r="B13" s="14" t="s">
        <v>11</v>
      </c>
      <c r="D13" s="86">
        <v>0</v>
      </c>
      <c r="F13" s="25">
        <v>0</v>
      </c>
      <c r="G13" s="8">
        <v>0</v>
      </c>
      <c r="I13" s="11">
        <v>0</v>
      </c>
      <c r="J13" s="32">
        <f t="shared" si="1"/>
        <v>0</v>
      </c>
      <c r="L13" s="25">
        <v>0</v>
      </c>
      <c r="M13" s="8">
        <f>L13/$L$15</f>
        <v>0</v>
      </c>
      <c r="O13" s="11">
        <v>0</v>
      </c>
      <c r="P13" s="32">
        <f>O13/O$15</f>
        <v>0</v>
      </c>
      <c r="R13" s="6"/>
      <c r="S13" s="6"/>
      <c r="T13" s="6"/>
    </row>
    <row r="14" spans="1:22" x14ac:dyDescent="0.35">
      <c r="A14" s="162"/>
      <c r="B14" s="14" t="s">
        <v>3</v>
      </c>
      <c r="D14" s="86">
        <v>0.23112349221588399</v>
      </c>
      <c r="F14" s="25">
        <v>143720244.64884499</v>
      </c>
      <c r="G14" s="8">
        <f t="shared" si="0"/>
        <v>0.35924143536000425</v>
      </c>
      <c r="I14" s="11">
        <v>2867843.4813596299</v>
      </c>
      <c r="J14" s="32">
        <f t="shared" si="1"/>
        <v>0.25274293626662453</v>
      </c>
      <c r="L14" s="25">
        <v>18041180.400000002</v>
      </c>
      <c r="M14" s="8">
        <f>L14/$L$15</f>
        <v>4.5095522612839237E-2</v>
      </c>
      <c r="O14" s="11">
        <v>359999.95500000007</v>
      </c>
      <c r="P14" s="32">
        <f>O14/O$15</f>
        <v>3.1726782257801601E-2</v>
      </c>
    </row>
    <row r="15" spans="1:22" s="6" customFormat="1" x14ac:dyDescent="0.35">
      <c r="A15" s="162"/>
      <c r="B15" s="15" t="s">
        <v>4</v>
      </c>
      <c r="C15" s="5"/>
      <c r="D15" s="86">
        <v>0.15560030024039234</v>
      </c>
      <c r="E15"/>
      <c r="F15" s="25">
        <v>425306820.18998998</v>
      </c>
      <c r="G15" s="8"/>
      <c r="H15" s="13"/>
      <c r="I15" s="98">
        <v>11346878.8632505</v>
      </c>
      <c r="J15" s="32">
        <f t="shared" si="1"/>
        <v>1</v>
      </c>
      <c r="K15" s="5"/>
      <c r="L15" s="26">
        <f>SUM(L10:L14)</f>
        <v>400065890.24125117</v>
      </c>
      <c r="M15" s="9"/>
      <c r="N15" s="13"/>
      <c r="O15" s="16">
        <f>SUM(O10:O14)</f>
        <v>11346878.863250503</v>
      </c>
      <c r="P15" s="36"/>
      <c r="Q15"/>
      <c r="R15" s="5"/>
    </row>
    <row r="16" spans="1:22" s="13" customFormat="1" x14ac:dyDescent="0.35">
      <c r="A16" s="162"/>
      <c r="B16" s="22"/>
      <c r="D16"/>
      <c r="E16"/>
      <c r="F16" s="17"/>
      <c r="G16" s="18"/>
      <c r="I16" s="19"/>
      <c r="J16" s="20"/>
      <c r="L16" s="17"/>
      <c r="M16" s="18"/>
      <c r="O16" s="19"/>
      <c r="P16" s="20"/>
      <c r="Q16"/>
    </row>
    <row r="17" spans="1:18" s="21" customFormat="1" x14ac:dyDescent="0.35">
      <c r="A17" s="162"/>
      <c r="B17" s="22" t="s">
        <v>16</v>
      </c>
      <c r="C17" s="13"/>
      <c r="D17"/>
      <c r="E17"/>
      <c r="F17" s="145">
        <v>1.4E-3</v>
      </c>
      <c r="G17" s="145"/>
      <c r="H17" s="145"/>
      <c r="I17" s="145"/>
      <c r="J17" s="146"/>
      <c r="K17" s="13"/>
      <c r="L17" s="145">
        <v>5.9281082560094399E-4</v>
      </c>
      <c r="M17" s="145"/>
      <c r="N17" s="145"/>
      <c r="O17" s="145"/>
      <c r="P17" s="146"/>
      <c r="Q17"/>
      <c r="R17" s="13"/>
    </row>
    <row r="18" spans="1:18" s="3" customFormat="1" ht="15" thickBot="1" x14ac:dyDescent="0.4">
      <c r="A18" s="163"/>
      <c r="B18" s="37" t="s">
        <v>15</v>
      </c>
      <c r="D18"/>
      <c r="E18"/>
      <c r="F18" s="141">
        <v>0.17299999999999999</v>
      </c>
      <c r="G18" s="141"/>
      <c r="H18" s="141"/>
      <c r="I18" s="141"/>
      <c r="J18" s="141"/>
      <c r="K18" s="40"/>
      <c r="L18" s="141">
        <v>0.2</v>
      </c>
      <c r="M18" s="141"/>
      <c r="N18" s="141"/>
      <c r="O18" s="141"/>
      <c r="P18" s="142"/>
      <c r="Q18"/>
    </row>
    <row r="19" spans="1:18" x14ac:dyDescent="0.35"/>
    <row r="20" spans="1:18" hidden="1" x14ac:dyDescent="0.35">
      <c r="F20" s="1"/>
      <c r="L20" s="1"/>
    </row>
    <row r="21" spans="1:18" hidden="1" x14ac:dyDescent="0.35">
      <c r="F21" s="1"/>
      <c r="L21" s="1"/>
    </row>
    <row r="22" spans="1:18" hidden="1" x14ac:dyDescent="0.35">
      <c r="F22" s="2"/>
      <c r="L22" s="2"/>
    </row>
    <row r="23" spans="1:18" hidden="1" x14ac:dyDescent="0.35">
      <c r="F23" s="2"/>
      <c r="L23" s="2"/>
    </row>
    <row r="24" spans="1:18" x14ac:dyDescent="0.35"/>
    <row r="25" spans="1:18" x14ac:dyDescent="0.35"/>
    <row r="26" spans="1:18" x14ac:dyDescent="0.35"/>
    <row r="27" spans="1:18" x14ac:dyDescent="0.35"/>
    <row r="28" spans="1:18" x14ac:dyDescent="0.35"/>
    <row r="29" spans="1:18" x14ac:dyDescent="0.35"/>
    <row r="30" spans="1:18" x14ac:dyDescent="0.35"/>
    <row r="31" spans="1:18" x14ac:dyDescent="0.35"/>
    <row r="32" spans="1:18" x14ac:dyDescent="0.35"/>
    <row r="33" x14ac:dyDescent="0.35"/>
    <row r="34" x14ac:dyDescent="0.35"/>
    <row r="35" x14ac:dyDescent="0.35"/>
    <row r="36" x14ac:dyDescent="0.35"/>
    <row r="37" x14ac:dyDescent="0.35"/>
    <row r="38" x14ac:dyDescent="0.35"/>
    <row r="39" x14ac:dyDescent="0.35"/>
    <row r="40" x14ac:dyDescent="0.35"/>
    <row r="41" x14ac:dyDescent="0.35"/>
    <row r="42" x14ac:dyDescent="0.35"/>
    <row r="43" x14ac:dyDescent="0.35"/>
    <row r="44" x14ac:dyDescent="0.35"/>
  </sheetData>
  <mergeCells count="14">
    <mergeCell ref="R1:R2"/>
    <mergeCell ref="L18:P18"/>
    <mergeCell ref="A5:A18"/>
    <mergeCell ref="C5:C6"/>
    <mergeCell ref="F5:J5"/>
    <mergeCell ref="L5:P5"/>
    <mergeCell ref="F6:J6"/>
    <mergeCell ref="L6:P6"/>
    <mergeCell ref="F8:J8"/>
    <mergeCell ref="L8:P8"/>
    <mergeCell ref="L17:P17"/>
    <mergeCell ref="F18:J18"/>
    <mergeCell ref="F17:J17"/>
    <mergeCell ref="A1:B3"/>
  </mergeCells>
  <pageMargins left="0.25" right="0.25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3D6C0-0D6A-44D1-AA7C-BE9E8F446C76}">
  <dimension ref="A1:W37"/>
  <sheetViews>
    <sheetView showGridLines="0" zoomScale="80" zoomScaleNormal="80" workbookViewId="0">
      <pane xSplit="3" topLeftCell="D1" activePane="topRight" state="frozen"/>
      <selection pane="topRight" activeCell="D1" sqref="D1"/>
    </sheetView>
  </sheetViews>
  <sheetFormatPr defaultColWidth="0" defaultRowHeight="14.5" x14ac:dyDescent="0.35"/>
  <cols>
    <col min="1" max="1" width="9.26953125" customWidth="1"/>
    <col min="2" max="2" width="6.26953125" bestFit="1" customWidth="1"/>
    <col min="3" max="3" width="19.81640625" bestFit="1" customWidth="1"/>
    <col min="4" max="4" width="1.7265625" style="3" customWidth="1"/>
    <col min="5" max="5" width="14.7265625" customWidth="1"/>
    <col min="6" max="6" width="1.7265625" customWidth="1"/>
    <col min="7" max="7" width="14.7265625" bestFit="1" customWidth="1"/>
    <col min="8" max="8" width="18.26953125" bestFit="1" customWidth="1"/>
    <col min="9" max="9" width="1.7265625" style="4" customWidth="1"/>
    <col min="10" max="10" width="7.26953125" bestFit="1" customWidth="1"/>
    <col min="11" max="11" width="9.54296875" bestFit="1" customWidth="1"/>
    <col min="12" max="12" width="1.7265625" style="3" customWidth="1"/>
    <col min="13" max="13" width="14.7265625" bestFit="1" customWidth="1"/>
    <col min="14" max="14" width="18.26953125" bestFit="1" customWidth="1"/>
    <col min="15" max="15" width="1.7265625" style="4" customWidth="1"/>
    <col min="16" max="16" width="7.26953125" bestFit="1" customWidth="1"/>
    <col min="17" max="17" width="9.54296875" bestFit="1" customWidth="1"/>
    <col min="18" max="18" width="7.7265625" style="3" customWidth="1"/>
    <col min="19" max="19" width="30.1796875" bestFit="1" customWidth="1"/>
    <col min="20" max="22" width="9.26953125" customWidth="1"/>
    <col min="23" max="23" width="0" hidden="1" customWidth="1"/>
    <col min="24" max="16384" width="9.26953125" hidden="1"/>
  </cols>
  <sheetData>
    <row r="1" spans="2:21" ht="15.75" customHeight="1" x14ac:dyDescent="0.35">
      <c r="B1" s="121" t="s">
        <v>25</v>
      </c>
      <c r="C1" s="121"/>
      <c r="S1" s="114" t="s">
        <v>37</v>
      </c>
    </row>
    <row r="2" spans="2:21" x14ac:dyDescent="0.35">
      <c r="B2" s="121"/>
      <c r="C2" s="121"/>
      <c r="S2" s="115"/>
      <c r="T2" s="49" t="s">
        <v>32</v>
      </c>
      <c r="U2" s="49" t="s">
        <v>33</v>
      </c>
    </row>
    <row r="3" spans="2:21" ht="14.5" customHeight="1" thickBot="1" x14ac:dyDescent="0.4">
      <c r="B3" s="122"/>
      <c r="C3" s="122"/>
      <c r="S3" s="49" t="s">
        <v>40</v>
      </c>
      <c r="T3" s="50">
        <v>0.05</v>
      </c>
      <c r="U3" s="50">
        <v>0.4</v>
      </c>
    </row>
    <row r="4" spans="2:21" x14ac:dyDescent="0.35">
      <c r="B4" s="147" t="s">
        <v>0</v>
      </c>
      <c r="C4" s="100" t="s">
        <v>14</v>
      </c>
      <c r="D4"/>
      <c r="G4" s="119" t="s">
        <v>30</v>
      </c>
      <c r="H4" s="110"/>
      <c r="I4" s="110"/>
      <c r="J4" s="110"/>
      <c r="K4" s="111"/>
      <c r="L4" s="150"/>
      <c r="M4" s="119" t="s">
        <v>13</v>
      </c>
      <c r="N4" s="110"/>
      <c r="O4" s="110"/>
      <c r="P4" s="110"/>
      <c r="Q4" s="140"/>
      <c r="S4" s="49" t="s">
        <v>41</v>
      </c>
      <c r="T4" s="50">
        <v>0.05</v>
      </c>
      <c r="U4" s="50">
        <v>0.6</v>
      </c>
    </row>
    <row r="5" spans="2:21" ht="12.75" customHeight="1" x14ac:dyDescent="0.35">
      <c r="B5" s="148"/>
      <c r="C5" s="14" t="s">
        <v>12</v>
      </c>
      <c r="D5"/>
      <c r="G5" s="151" t="s">
        <v>42</v>
      </c>
      <c r="H5" s="137"/>
      <c r="I5" s="137"/>
      <c r="J5" s="137"/>
      <c r="K5" s="152"/>
      <c r="L5" s="150"/>
      <c r="M5" s="151">
        <v>33919199.754411884</v>
      </c>
      <c r="N5" s="137"/>
      <c r="O5" s="137"/>
      <c r="P5" s="137"/>
      <c r="Q5" s="138"/>
      <c r="R5"/>
      <c r="S5" s="49" t="s">
        <v>38</v>
      </c>
      <c r="T5" s="54">
        <v>1.4E-3</v>
      </c>
      <c r="U5" s="49"/>
    </row>
    <row r="6" spans="2:21" ht="10.5" customHeight="1" thickBot="1" x14ac:dyDescent="0.4">
      <c r="B6" s="148"/>
      <c r="C6" s="3"/>
      <c r="E6" s="3"/>
      <c r="G6" s="3"/>
      <c r="H6" s="3"/>
      <c r="J6" s="3"/>
      <c r="K6" s="3"/>
      <c r="M6" s="3"/>
      <c r="N6" s="3"/>
      <c r="P6" s="3"/>
      <c r="Q6" s="30"/>
      <c r="R6"/>
    </row>
    <row r="7" spans="2:21" ht="15" thickBot="1" x14ac:dyDescent="0.4">
      <c r="B7" s="148"/>
      <c r="C7" s="3"/>
      <c r="G7" s="153" t="s">
        <v>30</v>
      </c>
      <c r="H7" s="154"/>
      <c r="I7" s="154"/>
      <c r="J7" s="154"/>
      <c r="K7" s="155"/>
      <c r="M7" s="153" t="s">
        <v>13</v>
      </c>
      <c r="N7" s="154"/>
      <c r="O7" s="154"/>
      <c r="P7" s="154"/>
      <c r="Q7" s="155"/>
      <c r="R7"/>
    </row>
    <row r="8" spans="2:21" x14ac:dyDescent="0.35">
      <c r="B8" s="148"/>
      <c r="C8" s="29" t="s">
        <v>5</v>
      </c>
      <c r="E8" s="63" t="s">
        <v>15</v>
      </c>
      <c r="G8" s="10" t="s">
        <v>6</v>
      </c>
      <c r="H8" s="7" t="s">
        <v>7</v>
      </c>
      <c r="I8" s="12"/>
      <c r="J8" s="10" t="s">
        <v>8</v>
      </c>
      <c r="K8" s="31" t="s">
        <v>9</v>
      </c>
      <c r="M8" s="10" t="s">
        <v>6</v>
      </c>
      <c r="N8" s="7" t="s">
        <v>7</v>
      </c>
      <c r="O8" s="12"/>
      <c r="P8" s="10" t="s">
        <v>8</v>
      </c>
      <c r="Q8" s="31" t="s">
        <v>9</v>
      </c>
      <c r="R8"/>
    </row>
    <row r="9" spans="2:21" x14ac:dyDescent="0.35">
      <c r="B9" s="148"/>
      <c r="C9" s="14" t="s">
        <v>17</v>
      </c>
      <c r="E9" s="86">
        <v>0.57568255752518205</v>
      </c>
      <c r="G9" s="27">
        <v>57.996236168886099</v>
      </c>
      <c r="H9" s="8">
        <f>G9/G$14</f>
        <v>2.5583766732360326E-2</v>
      </c>
      <c r="J9" s="11">
        <v>1200008.5557876499</v>
      </c>
      <c r="K9" s="32">
        <f t="shared" ref="K9:K14" si="0">J9/J$14</f>
        <v>5.0000000001048948E-2</v>
      </c>
      <c r="M9" s="27">
        <v>517.39039999999829</v>
      </c>
      <c r="N9" s="8">
        <f>M9/M$14</f>
        <v>0.22456180555555483</v>
      </c>
      <c r="P9" s="11">
        <v>10705399.99999997</v>
      </c>
      <c r="Q9" s="32">
        <f>P9/P$14</f>
        <v>0.31561475735014988</v>
      </c>
      <c r="R9"/>
    </row>
    <row r="10" spans="2:21" x14ac:dyDescent="0.35">
      <c r="B10" s="148"/>
      <c r="C10" s="14" t="s">
        <v>1</v>
      </c>
      <c r="E10" s="86">
        <v>1.7612903351643601</v>
      </c>
      <c r="G10" s="27">
        <v>151.54405543944</v>
      </c>
      <c r="H10" s="8">
        <f t="shared" ref="H10:H14" si="1">G10/G$14</f>
        <v>6.685033409320601E-2</v>
      </c>
      <c r="J10" s="11">
        <v>2400017.1115230201</v>
      </c>
      <c r="K10" s="32">
        <f t="shared" si="0"/>
        <v>9.9999999999919584E-2</v>
      </c>
      <c r="M10" s="27">
        <v>389.5247999999998</v>
      </c>
      <c r="N10" s="8">
        <f t="shared" ref="N10:N13" si="2">M10/M$14</f>
        <v>0.16906458333333324</v>
      </c>
      <c r="P10" s="11">
        <v>6168939.9999999907</v>
      </c>
      <c r="Q10" s="32">
        <f t="shared" ref="Q10:Q13" si="3">P10/P$14</f>
        <v>0.18187162564758311</v>
      </c>
      <c r="R10"/>
    </row>
    <row r="11" spans="2:21" x14ac:dyDescent="0.35">
      <c r="B11" s="148"/>
      <c r="C11" s="14" t="s">
        <v>18</v>
      </c>
      <c r="E11" s="86">
        <v>3.5562582656465098</v>
      </c>
      <c r="G11" s="27">
        <v>1162.2513750123001</v>
      </c>
      <c r="H11" s="8">
        <f t="shared" si="1"/>
        <v>0.51270168595237009</v>
      </c>
      <c r="J11" s="11">
        <v>9600068.4460921399</v>
      </c>
      <c r="K11" s="32">
        <f t="shared" si="0"/>
        <v>0.39999999999968083</v>
      </c>
      <c r="M11" s="27">
        <v>381.33679999999981</v>
      </c>
      <c r="N11" s="8">
        <f t="shared" si="2"/>
        <v>0.1655107638888888</v>
      </c>
      <c r="P11" s="11">
        <v>3149799.9999999972</v>
      </c>
      <c r="Q11" s="32">
        <f t="shared" si="3"/>
        <v>9.2861860621882786E-2</v>
      </c>
      <c r="R11"/>
    </row>
    <row r="12" spans="2:21" x14ac:dyDescent="0.35">
      <c r="B12" s="148"/>
      <c r="C12" s="14" t="s">
        <v>19</v>
      </c>
      <c r="E12" s="86">
        <v>0.46991559725544702</v>
      </c>
      <c r="G12" s="27">
        <v>73.390946366379893</v>
      </c>
      <c r="H12" s="8">
        <f t="shared" si="1"/>
        <v>3.2374805265586136E-2</v>
      </c>
      <c r="J12" s="11">
        <v>1200008.55577937</v>
      </c>
      <c r="K12" s="32">
        <f t="shared" si="0"/>
        <v>5.0000000000703954E-2</v>
      </c>
      <c r="M12" s="27">
        <v>434.50799999999981</v>
      </c>
      <c r="N12" s="8">
        <f t="shared" si="2"/>
        <v>0.18858854166666658</v>
      </c>
      <c r="P12" s="11">
        <v>7104599.999999986</v>
      </c>
      <c r="Q12" s="32">
        <f t="shared" si="3"/>
        <v>0.20945659247388015</v>
      </c>
      <c r="R12"/>
    </row>
    <row r="13" spans="2:21" x14ac:dyDescent="0.35">
      <c r="B13" s="148"/>
      <c r="C13" s="42" t="s">
        <v>20</v>
      </c>
      <c r="E13" s="86">
        <v>6.2917597510354302</v>
      </c>
      <c r="G13" s="27">
        <v>821.73284069120598</v>
      </c>
      <c r="H13" s="8">
        <f t="shared" si="1"/>
        <v>0.36248940795647844</v>
      </c>
      <c r="J13" s="11">
        <v>9600068.4460674096</v>
      </c>
      <c r="K13" s="32">
        <f t="shared" si="0"/>
        <v>0.39999999999865044</v>
      </c>
      <c r="M13" s="43">
        <v>581.24000000000251</v>
      </c>
      <c r="N13" s="8">
        <f t="shared" si="2"/>
        <v>0.25227430555555663</v>
      </c>
      <c r="P13" s="44">
        <v>6790459.7544119395</v>
      </c>
      <c r="Q13" s="32">
        <f t="shared" si="3"/>
        <v>0.20019516390650408</v>
      </c>
    </row>
    <row r="14" spans="2:21" s="6" customFormat="1" x14ac:dyDescent="0.35">
      <c r="B14" s="148"/>
      <c r="C14" s="15" t="s">
        <v>4</v>
      </c>
      <c r="D14" s="5"/>
      <c r="E14" s="86">
        <v>1.367124524735408</v>
      </c>
      <c r="F14"/>
      <c r="G14" s="27">
        <v>2266.9154536782098</v>
      </c>
      <c r="H14" s="8">
        <f t="shared" si="1"/>
        <v>1</v>
      </c>
      <c r="I14" s="13"/>
      <c r="J14" s="11">
        <v>24000171.1152495</v>
      </c>
      <c r="K14" s="32">
        <f t="shared" si="0"/>
        <v>1</v>
      </c>
      <c r="L14" s="5"/>
      <c r="M14" s="28">
        <f>SUM(M9:M13)</f>
        <v>2304</v>
      </c>
      <c r="N14" s="9"/>
      <c r="O14" s="13"/>
      <c r="P14" s="16">
        <f>SUM(P9:P13)</f>
        <v>33919199.754411884</v>
      </c>
      <c r="Q14" s="33"/>
      <c r="R14" s="3"/>
      <c r="S14"/>
    </row>
    <row r="15" spans="2:21" s="21" customFormat="1" x14ac:dyDescent="0.35">
      <c r="B15" s="148"/>
      <c r="C15" s="22"/>
      <c r="D15" s="13"/>
      <c r="E15" s="23"/>
      <c r="F15"/>
      <c r="G15"/>
      <c r="H15"/>
      <c r="I15" s="13"/>
      <c r="J15" s="19"/>
      <c r="K15" s="18"/>
      <c r="L15" s="13"/>
      <c r="M15" s="23"/>
      <c r="N15" s="18"/>
      <c r="O15" s="13"/>
      <c r="P15" s="19"/>
      <c r="Q15" s="34"/>
      <c r="R15" s="13"/>
    </row>
    <row r="16" spans="2:21" s="21" customFormat="1" x14ac:dyDescent="0.35">
      <c r="B16" s="148"/>
      <c r="C16" s="22" t="s">
        <v>16</v>
      </c>
      <c r="D16" s="13"/>
      <c r="E16" s="95"/>
      <c r="F16"/>
      <c r="G16" s="156">
        <v>6.4199999999999993E-2</v>
      </c>
      <c r="H16" s="156"/>
      <c r="I16" s="156"/>
      <c r="J16" s="156"/>
      <c r="K16" s="157"/>
      <c r="L16" s="13"/>
      <c r="M16" s="156">
        <v>3.2063836225614394E-2</v>
      </c>
      <c r="N16" s="156"/>
      <c r="O16" s="156"/>
      <c r="P16" s="156"/>
      <c r="Q16" s="157"/>
      <c r="R16" s="13"/>
    </row>
    <row r="17" spans="2:19" s="24" customFormat="1" ht="15" thickBot="1" x14ac:dyDescent="0.4">
      <c r="B17" s="149"/>
      <c r="C17" s="35" t="s">
        <v>15</v>
      </c>
      <c r="E17" s="94"/>
      <c r="F17"/>
      <c r="G17" s="158">
        <v>4.1676161479193903</v>
      </c>
      <c r="H17" s="158"/>
      <c r="I17" s="158"/>
      <c r="J17" s="158"/>
      <c r="K17" s="158"/>
      <c r="M17" s="159">
        <v>2.2000000000000002</v>
      </c>
      <c r="N17" s="159"/>
      <c r="O17" s="159"/>
      <c r="P17" s="159"/>
      <c r="Q17" s="160"/>
    </row>
    <row r="18" spans="2:19" ht="19.899999999999999" customHeight="1" thickBot="1" x14ac:dyDescent="0.4">
      <c r="E18" s="94"/>
    </row>
    <row r="19" spans="2:19" x14ac:dyDescent="0.35">
      <c r="B19" s="161" t="s">
        <v>2</v>
      </c>
      <c r="C19" s="101" t="s">
        <v>14</v>
      </c>
      <c r="D19" s="109"/>
      <c r="E19" s="94"/>
      <c r="G19" s="153"/>
      <c r="H19" s="154"/>
      <c r="I19" s="154"/>
      <c r="J19" s="154"/>
      <c r="K19" s="154"/>
      <c r="M19" s="164" t="s">
        <v>13</v>
      </c>
      <c r="N19" s="112"/>
      <c r="O19" s="112"/>
      <c r="P19" s="112"/>
      <c r="Q19" s="113"/>
    </row>
    <row r="20" spans="2:19" x14ac:dyDescent="0.35">
      <c r="B20" s="162"/>
      <c r="C20" s="14" t="s">
        <v>12</v>
      </c>
      <c r="D20" s="109"/>
      <c r="E20" s="94"/>
      <c r="G20" s="136" t="s">
        <v>43</v>
      </c>
      <c r="H20" s="137"/>
      <c r="I20" s="137"/>
      <c r="J20" s="137"/>
      <c r="K20" s="152"/>
      <c r="M20" s="136">
        <v>21543171.115249585</v>
      </c>
      <c r="N20" s="137"/>
      <c r="O20" s="137"/>
      <c r="P20" s="137"/>
      <c r="Q20" s="138"/>
    </row>
    <row r="21" spans="2:19" ht="4.9000000000000004" customHeight="1" thickBot="1" x14ac:dyDescent="0.4">
      <c r="B21" s="162"/>
      <c r="C21" s="3"/>
      <c r="E21" s="94"/>
      <c r="G21" s="3"/>
      <c r="H21" s="3"/>
      <c r="J21" s="3"/>
      <c r="K21" s="3"/>
      <c r="M21" s="3"/>
      <c r="N21" s="3"/>
      <c r="P21" s="3"/>
      <c r="Q21" s="30"/>
    </row>
    <row r="22" spans="2:19" ht="15" thickBot="1" x14ac:dyDescent="0.4">
      <c r="B22" s="162"/>
      <c r="C22" s="3"/>
      <c r="E22" s="94"/>
      <c r="G22" s="139"/>
      <c r="H22" s="110"/>
      <c r="I22" s="110"/>
      <c r="J22" s="110"/>
      <c r="K22" s="140"/>
      <c r="M22" s="164" t="s">
        <v>13</v>
      </c>
      <c r="N22" s="112"/>
      <c r="O22" s="112"/>
      <c r="P22" s="112"/>
      <c r="Q22" s="113"/>
    </row>
    <row r="23" spans="2:19" x14ac:dyDescent="0.35">
      <c r="B23" s="162"/>
      <c r="C23" s="29" t="s">
        <v>10</v>
      </c>
      <c r="E23" s="63" t="s">
        <v>15</v>
      </c>
      <c r="G23" s="10" t="s">
        <v>23</v>
      </c>
      <c r="H23" s="7" t="s">
        <v>24</v>
      </c>
      <c r="I23" s="12"/>
      <c r="J23" s="10" t="s">
        <v>8</v>
      </c>
      <c r="K23" s="31" t="s">
        <v>9</v>
      </c>
      <c r="M23" s="10" t="s">
        <v>23</v>
      </c>
      <c r="N23" s="7" t="s">
        <v>24</v>
      </c>
      <c r="O23" s="12"/>
      <c r="P23" s="10" t="s">
        <v>8</v>
      </c>
      <c r="Q23" s="31" t="s">
        <v>9</v>
      </c>
    </row>
    <row r="24" spans="2:19" x14ac:dyDescent="0.35">
      <c r="B24" s="162"/>
      <c r="C24" s="14" t="s">
        <v>21</v>
      </c>
      <c r="E24" s="86">
        <v>4.7161709383889603</v>
      </c>
      <c r="G24" s="25">
        <v>404101033.05480599</v>
      </c>
      <c r="H24" s="8"/>
      <c r="J24" s="11">
        <v>21599939.187505301</v>
      </c>
      <c r="K24" s="32"/>
      <c r="M24" s="25">
        <v>234194327.06625289</v>
      </c>
      <c r="N24" s="8">
        <f>M24/$M$29</f>
        <v>0.42282450267752469</v>
      </c>
      <c r="P24" s="11">
        <v>12518115.047737917</v>
      </c>
      <c r="Q24" s="32">
        <f>P24/P$29</f>
        <v>0.58107114225522827</v>
      </c>
    </row>
    <row r="25" spans="2:19" x14ac:dyDescent="0.35">
      <c r="B25" s="162"/>
      <c r="C25" s="14" t="s">
        <v>22</v>
      </c>
      <c r="E25" s="86">
        <v>2.82900415463418</v>
      </c>
      <c r="G25" s="25">
        <v>433158291.71632999</v>
      </c>
      <c r="H25" s="8"/>
      <c r="J25" s="11">
        <v>10087752.728666401</v>
      </c>
      <c r="K25" s="32"/>
      <c r="M25" s="25">
        <v>260027685.60000002</v>
      </c>
      <c r="N25" s="8">
        <f>M25/$M$29</f>
        <v>0.46946515837296238</v>
      </c>
      <c r="P25" s="11">
        <v>6055742.3119999999</v>
      </c>
      <c r="Q25" s="32">
        <f>P25/P$29</f>
        <v>0.28109799989999484</v>
      </c>
    </row>
    <row r="26" spans="2:19" x14ac:dyDescent="0.35">
      <c r="B26" s="162"/>
      <c r="C26" s="14" t="s">
        <v>31</v>
      </c>
      <c r="E26" s="86">
        <v>0.22111727782053101</v>
      </c>
      <c r="G26" s="25">
        <v>15933239.765975799</v>
      </c>
      <c r="H26" s="8"/>
      <c r="J26" s="11">
        <v>1800004.9877205901</v>
      </c>
      <c r="K26" s="32"/>
      <c r="M26" s="25">
        <v>9356222.3999999911</v>
      </c>
      <c r="N26" s="8">
        <f>M26/$M$29</f>
        <v>1.6892126008249384E-2</v>
      </c>
      <c r="P26" s="11">
        <v>1056988.2355116669</v>
      </c>
      <c r="Q26" s="32">
        <f>P26/P$29</f>
        <v>4.9063725570255783E-2</v>
      </c>
    </row>
    <row r="27" spans="2:19" x14ac:dyDescent="0.35">
      <c r="B27" s="162"/>
      <c r="C27" s="14" t="s">
        <v>11</v>
      </c>
      <c r="E27" s="86">
        <v>0</v>
      </c>
      <c r="G27" s="25">
        <v>0</v>
      </c>
      <c r="H27" s="8"/>
      <c r="J27" s="11">
        <v>0</v>
      </c>
      <c r="K27" s="32"/>
      <c r="M27" s="25">
        <v>0</v>
      </c>
      <c r="N27" s="8">
        <f>M27/$M$29</f>
        <v>0</v>
      </c>
      <c r="P27" s="11" t="s">
        <v>26</v>
      </c>
      <c r="Q27" s="32"/>
    </row>
    <row r="28" spans="2:19" x14ac:dyDescent="0.35">
      <c r="B28" s="162"/>
      <c r="C28" s="14" t="s">
        <v>3</v>
      </c>
      <c r="E28" s="86">
        <v>0.63509209414451995</v>
      </c>
      <c r="G28" s="25">
        <v>66087090.5611744</v>
      </c>
      <c r="H28" s="8"/>
      <c r="J28" s="11">
        <v>2512402.8505194499</v>
      </c>
      <c r="K28" s="32"/>
      <c r="M28" s="25">
        <v>50302454.400000006</v>
      </c>
      <c r="N28" s="8">
        <f>M28/$M$29</f>
        <v>9.0818212941263507E-2</v>
      </c>
      <c r="P28" s="11">
        <v>1912325.52</v>
      </c>
      <c r="Q28" s="32">
        <f>P28/P$29</f>
        <v>8.8767132274521002E-2</v>
      </c>
    </row>
    <row r="29" spans="2:19" s="6" customFormat="1" x14ac:dyDescent="0.35">
      <c r="B29" s="162"/>
      <c r="C29" s="15" t="s">
        <v>4</v>
      </c>
      <c r="D29" s="5"/>
      <c r="E29" s="86">
        <v>3.3245602468806252</v>
      </c>
      <c r="F29"/>
      <c r="G29" s="25">
        <v>919279655.09828699</v>
      </c>
      <c r="H29" s="8"/>
      <c r="I29" s="13"/>
      <c r="J29" s="11">
        <v>36000099.754411899</v>
      </c>
      <c r="K29" s="32"/>
      <c r="L29" s="5"/>
      <c r="M29" s="26">
        <f>SUM(M24:M28)</f>
        <v>553880689.46625292</v>
      </c>
      <c r="N29" s="9"/>
      <c r="O29" s="13"/>
      <c r="P29" s="16">
        <f>SUM(P24:P28)</f>
        <v>21543171.115249585</v>
      </c>
      <c r="Q29" s="36"/>
      <c r="R29" s="3"/>
      <c r="S29"/>
    </row>
    <row r="30" spans="2:19" s="13" customFormat="1" x14ac:dyDescent="0.35">
      <c r="B30" s="162"/>
      <c r="C30" s="22"/>
      <c r="E30" s="18"/>
      <c r="F30"/>
      <c r="G30" s="18"/>
      <c r="H30" s="18"/>
      <c r="J30" s="20"/>
      <c r="K30" s="20"/>
      <c r="M30" s="17"/>
      <c r="N30" s="18"/>
      <c r="P30" s="19"/>
      <c r="Q30" s="20"/>
    </row>
    <row r="31" spans="2:19" s="21" customFormat="1" x14ac:dyDescent="0.35">
      <c r="B31" s="162"/>
      <c r="C31" s="22" t="s">
        <v>16</v>
      </c>
      <c r="D31" s="13"/>
      <c r="E31"/>
      <c r="F31"/>
      <c r="G31" s="145">
        <v>7.5800000000000006E-2</v>
      </c>
      <c r="H31" s="145"/>
      <c r="I31" s="145"/>
      <c r="J31" s="145"/>
      <c r="K31" s="146"/>
      <c r="L31" s="13"/>
      <c r="M31" s="145">
        <v>7.4842637914809187E-3</v>
      </c>
      <c r="N31" s="145"/>
      <c r="O31" s="145"/>
      <c r="P31" s="145"/>
      <c r="Q31" s="146"/>
      <c r="R31" s="13"/>
    </row>
    <row r="32" spans="2:19" s="3" customFormat="1" ht="15" thickBot="1" x14ac:dyDescent="0.4">
      <c r="B32" s="163"/>
      <c r="C32" s="37" t="s">
        <v>15</v>
      </c>
      <c r="E32"/>
      <c r="F32"/>
      <c r="G32" s="141">
        <v>3.6777931211647501</v>
      </c>
      <c r="H32" s="141"/>
      <c r="I32" s="141"/>
      <c r="J32" s="141"/>
      <c r="K32" s="142"/>
      <c r="L32" s="40"/>
      <c r="M32" s="141">
        <v>3.6</v>
      </c>
      <c r="N32" s="141"/>
      <c r="O32" s="141"/>
      <c r="P32" s="141"/>
      <c r="Q32" s="142"/>
    </row>
    <row r="34" spans="7:13" x14ac:dyDescent="0.35">
      <c r="G34" s="1"/>
      <c r="M34" s="1"/>
    </row>
    <row r="35" spans="7:13" x14ac:dyDescent="0.35">
      <c r="G35" s="1"/>
      <c r="M35" s="1"/>
    </row>
    <row r="36" spans="7:13" x14ac:dyDescent="0.35">
      <c r="G36" s="2"/>
      <c r="M36" s="2"/>
    </row>
    <row r="37" spans="7:13" x14ac:dyDescent="0.35">
      <c r="G37" s="2"/>
      <c r="M37" s="2"/>
    </row>
  </sheetData>
  <mergeCells count="26">
    <mergeCell ref="B19:B32"/>
    <mergeCell ref="D19:D20"/>
    <mergeCell ref="G19:K19"/>
    <mergeCell ref="M19:Q19"/>
    <mergeCell ref="G20:K20"/>
    <mergeCell ref="M20:Q20"/>
    <mergeCell ref="G22:K22"/>
    <mergeCell ref="M22:Q22"/>
    <mergeCell ref="G31:K31"/>
    <mergeCell ref="M31:Q31"/>
    <mergeCell ref="G32:K32"/>
    <mergeCell ref="M32:Q32"/>
    <mergeCell ref="B1:C3"/>
    <mergeCell ref="S1:S2"/>
    <mergeCell ref="B4:B17"/>
    <mergeCell ref="G4:K4"/>
    <mergeCell ref="L4:L5"/>
    <mergeCell ref="M4:Q4"/>
    <mergeCell ref="G5:K5"/>
    <mergeCell ref="M5:Q5"/>
    <mergeCell ref="G7:K7"/>
    <mergeCell ref="M7:Q7"/>
    <mergeCell ref="G16:K16"/>
    <mergeCell ref="M16:Q16"/>
    <mergeCell ref="G17:K17"/>
    <mergeCell ref="M17:Q17"/>
  </mergeCells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Lay's Core</vt:lpstr>
      <vt:lpstr>Lay's Stax</vt:lpstr>
      <vt:lpstr>Tawan</vt:lpstr>
      <vt:lpstr>Sunbites</vt:lpstr>
      <vt:lpstr>Doritos</vt:lpstr>
      <vt:lpstr>Tawan Custom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Sharma Divyanshu</cp:lastModifiedBy>
  <cp:lastPrinted>2022-04-01T13:05:51Z</cp:lastPrinted>
  <dcterms:created xsi:type="dcterms:W3CDTF">2021-11-16T15:12:25Z</dcterms:created>
  <dcterms:modified xsi:type="dcterms:W3CDTF">2022-04-07T09:11:05Z</dcterms:modified>
</cp:coreProperties>
</file>