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psico-my.sharepoint.com/personal/divyanshu_sharma_pepsico_com/Documents/MMM/Experiments/simulator_back/nbs/test_data/"/>
    </mc:Choice>
  </mc:AlternateContent>
  <xr:revisionPtr revIDLastSave="50" documentId="13_ncr:40009_{A592241B-DE51-4D29-BBD0-3BCCFD8BE3DF}" xr6:coauthVersionLast="46" xr6:coauthVersionMax="46" xr10:uidLastSave="{27E11A12-9407-403C-9D60-B3273F375697}"/>
  <bookViews>
    <workbookView xWindow="-19310" yWindow="-110" windowWidth="19420" windowHeight="11020" xr2:uid="{00000000-000D-0000-FFFF-FFFF00000000}"/>
  </bookViews>
  <sheets>
    <sheet name="Media" sheetId="2" r:id="rId1"/>
    <sheet name="TV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2" l="1"/>
  <c r="R13" i="2"/>
  <c r="S13" i="2" s="1"/>
  <c r="T12" i="2"/>
  <c r="R12" i="2"/>
  <c r="S12" i="2" s="1"/>
  <c r="T11" i="2"/>
  <c r="S11" i="2"/>
  <c r="R11" i="2"/>
  <c r="T10" i="2"/>
  <c r="R10" i="2"/>
  <c r="S10" i="2" s="1"/>
  <c r="T9" i="2"/>
  <c r="S9" i="2"/>
  <c r="R9" i="2"/>
  <c r="T8" i="2"/>
  <c r="R8" i="2"/>
  <c r="S8" i="2" s="1"/>
  <c r="T7" i="2"/>
  <c r="R7" i="2"/>
  <c r="S7" i="2" s="1"/>
  <c r="T6" i="2"/>
  <c r="R6" i="2"/>
  <c r="S6" i="2" s="1"/>
  <c r="T5" i="2"/>
  <c r="R5" i="2"/>
  <c r="S5" i="2" s="1"/>
  <c r="T4" i="2"/>
  <c r="R4" i="2"/>
  <c r="S4" i="2" s="1"/>
  <c r="T3" i="2"/>
  <c r="S3" i="2"/>
  <c r="R3" i="2"/>
  <c r="T2" i="2"/>
  <c r="R2" i="2"/>
  <c r="S2" i="2" s="1"/>
  <c r="J3" i="1"/>
  <c r="J4" i="1"/>
  <c r="J5" i="1"/>
  <c r="J6" i="1"/>
  <c r="J7" i="1"/>
  <c r="J8" i="1"/>
  <c r="J9" i="1"/>
  <c r="J10" i="1"/>
  <c r="J11" i="1"/>
  <c r="J12" i="1"/>
  <c r="J2" i="1"/>
</calcChain>
</file>

<file path=xl/sharedStrings.xml><?xml version="1.0" encoding="utf-8"?>
<sst xmlns="http://schemas.openxmlformats.org/spreadsheetml/2006/main" count="28" uniqueCount="20">
  <si>
    <t>cost</t>
  </si>
  <si>
    <t>volume_growth</t>
  </si>
  <si>
    <t>volume_growth_neg</t>
  </si>
  <si>
    <t>Entertainment_tv</t>
  </si>
  <si>
    <t>Sports Bein_tv</t>
  </si>
  <si>
    <t>Sports Non Bein_tv</t>
  </si>
  <si>
    <t>Movies &amp; Series_tv</t>
  </si>
  <si>
    <t>growth_perc</t>
  </si>
  <si>
    <t>GRPs</t>
  </si>
  <si>
    <t>anghami.com_digital</t>
  </si>
  <si>
    <t>Facebook_digital</t>
  </si>
  <si>
    <t>Instagram_digital</t>
  </si>
  <si>
    <t>Programmatic_digital</t>
  </si>
  <si>
    <t>ResolutionMedia_digital</t>
  </si>
  <si>
    <t>Snapchat_digital</t>
  </si>
  <si>
    <t>Youtube_digital</t>
  </si>
  <si>
    <t>TikTok_digital</t>
  </si>
  <si>
    <t>TV</t>
  </si>
  <si>
    <t>Digital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</si>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</sst>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43" applyNumberFormat="1" applyFont="1"/>
    <xf numFmtId="0" fontId="18" fillId="0" borderId="0" xfId="0" applyFont="1"/>
    <xf numFmtId="165" fontId="18" fillId="0" borderId="0" xfId="42" applyNumberFormat="1" applyFont="1"/>
    <xf numFmtId="9" fontId="0" fillId="0" borderId="0" xfId="43" applyFont="1"/>
    <xf numFmtId="165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Volume v. Cost PF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TV!$G$1</c:f>
              <c:strCache>
                <c:ptCount val="1"/>
                <c:pt idx="0">
                  <c:v>volume_growth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5478EF1-3659-4317-8712-BD8BD89F87B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84-4A90-BBB3-AAA237450E5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F6DBDE-1262-4DAA-8328-ABB6B63DF0D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D84-4A90-BBB3-AAA237450E56}"/>
                </c:ext>
              </c:extLst>
            </c:dLbl>
            <c:dLbl>
              <c:idx val="2"/>
              <c:layout>
                <c:manualLayout>
                  <c:x val="-6.7847331583552162E-2"/>
                  <c:y val="-4.2210557013706664E-2"/>
                </c:manualLayout>
              </c:layout>
              <c:tx>
                <c:rich>
                  <a:bodyPr/>
                  <a:lstStyle/>
                  <a:p>
                    <a:fld id="{ECEB485B-93E0-4E1E-AC04-9E87B299D206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D84-4A90-BBB3-AAA237450E56}"/>
                </c:ext>
              </c:extLst>
            </c:dLbl>
            <c:dLbl>
              <c:idx val="3"/>
              <c:layout>
                <c:manualLayout>
                  <c:x val="-1.6079694583631593E-2"/>
                  <c:y val="7.3530211010525967E-2"/>
                </c:manualLayout>
              </c:layout>
              <c:tx>
                <c:rich>
                  <a:bodyPr/>
                  <a:lstStyle/>
                  <a:p>
                    <a:fld id="{A30EA312-1D73-44C9-B491-8A604721483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D84-4A90-BBB3-AAA237450E5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7D9ADB-A880-40BB-80FF-3929A077F39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D84-4A90-BBB3-AAA237450E56}"/>
                </c:ext>
              </c:extLst>
            </c:dLbl>
            <c:dLbl>
              <c:idx val="5"/>
              <c:layout>
                <c:manualLayout>
                  <c:x val="-6.3049391553328629E-2"/>
                  <c:y val="6.6715667818030025E-2"/>
                </c:manualLayout>
              </c:layout>
              <c:tx>
                <c:rich>
                  <a:bodyPr/>
                  <a:lstStyle/>
                  <a:p>
                    <a:fld id="{DCCA2E14-0CDD-4257-92E9-4A1FBF5AC0E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D84-4A90-BBB3-AAA237450E56}"/>
                </c:ext>
              </c:extLst>
            </c:dLbl>
            <c:dLbl>
              <c:idx val="6"/>
              <c:layout>
                <c:manualLayout>
                  <c:x val="-6.229177602799655E-2"/>
                  <c:y val="5.5011665208515602E-2"/>
                </c:manualLayout>
              </c:layout>
              <c:tx>
                <c:rich>
                  <a:bodyPr/>
                  <a:lstStyle/>
                  <a:p>
                    <a:fld id="{B95CEF39-4C30-4548-9F08-4E88AF0CC24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D84-4A90-BBB3-AAA237450E56}"/>
                </c:ext>
              </c:extLst>
            </c:dLbl>
            <c:dLbl>
              <c:idx val="7"/>
              <c:layout>
                <c:manualLayout>
                  <c:x val="-2.9968503937007875E-2"/>
                  <c:y val="4.4809206541490003E-2"/>
                </c:manualLayout>
              </c:layout>
              <c:tx>
                <c:rich>
                  <a:bodyPr/>
                  <a:lstStyle/>
                  <a:p>
                    <a:fld id="{7A0F0431-31B4-4CC3-8DB1-E4AD164D4E1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D84-4A90-BBB3-AAA237450E56}"/>
                </c:ext>
              </c:extLst>
            </c:dLbl>
            <c:dLbl>
              <c:idx val="8"/>
              <c:layout>
                <c:manualLayout>
                  <c:x val="-1.2291736260240197E-2"/>
                  <c:y val="3.2421628169659628E-2"/>
                </c:manualLayout>
              </c:layout>
              <c:tx>
                <c:rich>
                  <a:bodyPr/>
                  <a:lstStyle/>
                  <a:p>
                    <a:fld id="{EC68B682-8449-4AD0-A84D-0C6470C30F9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D84-4A90-BBB3-AAA237450E56}"/>
                </c:ext>
              </c:extLst>
            </c:dLbl>
            <c:dLbl>
              <c:idx val="9"/>
              <c:layout>
                <c:manualLayout>
                  <c:x val="-5.5404119939553013E-2"/>
                  <c:y val="-2.5436508586114924E-2"/>
                </c:manualLayout>
              </c:layout>
              <c:tx>
                <c:rich>
                  <a:bodyPr/>
                  <a:lstStyle/>
                  <a:p>
                    <a:fld id="{0ADF7B92-E2D2-404B-8CB6-CED6F521083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D84-4A90-BBB3-AAA237450E56}"/>
                </c:ext>
              </c:extLst>
            </c:dLbl>
            <c:dLbl>
              <c:idx val="10"/>
              <c:layout>
                <c:manualLayout>
                  <c:x val="-9.0069553805774277E-2"/>
                  <c:y val="-9.8031496062992544E-3"/>
                </c:manualLayout>
              </c:layout>
              <c:tx>
                <c:rich>
                  <a:bodyPr/>
                  <a:lstStyle/>
                  <a:p>
                    <a:fld id="{62AACC1F-5D73-4E3A-BB89-4B710F90329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D84-4A90-BBB3-AAA237450E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541716376362116E-2"/>
                  <c:y val="-8.29741188796306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TV!$A$2:$A$12</c:f>
              <c:numCache>
                <c:formatCode>General</c:formatCode>
                <c:ptCount val="11"/>
                <c:pt idx="0">
                  <c:v>3292638.4879900902</c:v>
                </c:pt>
                <c:pt idx="1">
                  <c:v>3586882.6418153099</c:v>
                </c:pt>
                <c:pt idx="2">
                  <c:v>4326086.0934249796</c:v>
                </c:pt>
                <c:pt idx="3">
                  <c:v>4445575.5667442102</c:v>
                </c:pt>
                <c:pt idx="4">
                  <c:v>4507996.52883997</c:v>
                </c:pt>
                <c:pt idx="5">
                  <c:v>4829691.6104898499</c:v>
                </c:pt>
                <c:pt idx="6">
                  <c:v>5664157.8241864201</c:v>
                </c:pt>
                <c:pt idx="7">
                  <c:v>5817092.6303020297</c:v>
                </c:pt>
                <c:pt idx="8">
                  <c:v>6096040.8892134596</c:v>
                </c:pt>
                <c:pt idx="9">
                  <c:v>6288120.8237737603</c:v>
                </c:pt>
                <c:pt idx="10">
                  <c:v>7062715.5221031699</c:v>
                </c:pt>
              </c:numCache>
            </c:numRef>
          </c:xVal>
          <c:yVal>
            <c:numRef>
              <c:f>TV!$G$2:$G$12</c:f>
              <c:numCache>
                <c:formatCode>General</c:formatCode>
                <c:ptCount val="11"/>
                <c:pt idx="0">
                  <c:v>1619361.0603151701</c:v>
                </c:pt>
                <c:pt idx="1">
                  <c:v>1776887.11299454</c:v>
                </c:pt>
                <c:pt idx="2">
                  <c:v>2042013.59886195</c:v>
                </c:pt>
                <c:pt idx="3">
                  <c:v>2151567.3833295899</c:v>
                </c:pt>
                <c:pt idx="4">
                  <c:v>2206620.9059297899</c:v>
                </c:pt>
                <c:pt idx="5">
                  <c:v>2404407.2848461699</c:v>
                </c:pt>
                <c:pt idx="6">
                  <c:v>2481703.3941639699</c:v>
                </c:pt>
                <c:pt idx="7">
                  <c:v>2663600.8397552599</c:v>
                </c:pt>
                <c:pt idx="8">
                  <c:v>2784286.88838052</c:v>
                </c:pt>
                <c:pt idx="9">
                  <c:v>2875498.2277756999</c:v>
                </c:pt>
                <c:pt idx="10">
                  <c:v>3028395.2364813602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TV!$H$2:$H$12</c15:f>
                <c15:dlblRangeCache>
                  <c:ptCount val="11"/>
                  <c:pt idx="0">
                    <c:v>1.5%</c:v>
                  </c:pt>
                  <c:pt idx="1">
                    <c:v>1.7%</c:v>
                  </c:pt>
                  <c:pt idx="2">
                    <c:v>2.0%</c:v>
                  </c:pt>
                  <c:pt idx="3">
                    <c:v>2.2%</c:v>
                  </c:pt>
                  <c:pt idx="4">
                    <c:v>2.2%</c:v>
                  </c:pt>
                  <c:pt idx="5">
                    <c:v>2.5%</c:v>
                  </c:pt>
                  <c:pt idx="6">
                    <c:v>2.6%</c:v>
                  </c:pt>
                  <c:pt idx="7">
                    <c:v>2.9%</c:v>
                  </c:pt>
                  <c:pt idx="8">
                    <c:v>3.0%</c:v>
                  </c:pt>
                  <c:pt idx="9">
                    <c:v>3.1%</c:v>
                  </c:pt>
                  <c:pt idx="10">
                    <c:v>3.3%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6D84-4A90-BBB3-AAA237450E56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558292128"/>
        <c:axId val="55829114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TV!$B$1</c15:sqref>
                        </c15:formulaRef>
                      </c:ext>
                    </c:extLst>
                    <c:strCache>
                      <c:ptCount val="1"/>
                      <c:pt idx="0">
                        <c:v>volume_growth_neg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-3.6289588801399826E-2"/>
                        <c:y val="-5.2169364246135899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TV!$A$2:$A$12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3292638.4879900902</c:v>
                      </c:pt>
                      <c:pt idx="1">
                        <c:v>3586882.6418153099</c:v>
                      </c:pt>
                      <c:pt idx="2">
                        <c:v>4326086.0934249796</c:v>
                      </c:pt>
                      <c:pt idx="3">
                        <c:v>4445575.5667442102</c:v>
                      </c:pt>
                      <c:pt idx="4">
                        <c:v>4507996.52883997</c:v>
                      </c:pt>
                      <c:pt idx="5">
                        <c:v>4829691.6104898499</c:v>
                      </c:pt>
                      <c:pt idx="6">
                        <c:v>5664157.8241864201</c:v>
                      </c:pt>
                      <c:pt idx="7">
                        <c:v>5817092.6303020297</c:v>
                      </c:pt>
                      <c:pt idx="8">
                        <c:v>6096040.8892134596</c:v>
                      </c:pt>
                      <c:pt idx="9">
                        <c:v>6288120.8237737603</c:v>
                      </c:pt>
                      <c:pt idx="10">
                        <c:v>7062715.5221031699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TV!$B$2:$B$12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-1619361.0603151701</c:v>
                      </c:pt>
                      <c:pt idx="1">
                        <c:v>-1776887.11299454</c:v>
                      </c:pt>
                      <c:pt idx="2">
                        <c:v>-2042013.59886195</c:v>
                      </c:pt>
                      <c:pt idx="3">
                        <c:v>-2151567.3833295899</c:v>
                      </c:pt>
                      <c:pt idx="4">
                        <c:v>-2206620.9059297899</c:v>
                      </c:pt>
                      <c:pt idx="5">
                        <c:v>-2404407.2848461699</c:v>
                      </c:pt>
                      <c:pt idx="6">
                        <c:v>-2481703.3941639699</c:v>
                      </c:pt>
                      <c:pt idx="7">
                        <c:v>-2663600.8397552599</c:v>
                      </c:pt>
                      <c:pt idx="8">
                        <c:v>-2784286.88838052</c:v>
                      </c:pt>
                      <c:pt idx="9">
                        <c:v>-2875498.2277756999</c:v>
                      </c:pt>
                      <c:pt idx="10">
                        <c:v>-3028395.2364813602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4D-49C9-886B-6D7427893367}"/>
                  </c:ext>
                </c:extLst>
              </c15:ser>
            </c15:filteredScatterSeries>
          </c:ext>
        </c:extLst>
      </c:scatterChart>
      <c:valAx>
        <c:axId val="55829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9114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58291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 Achieved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92128"/>
        <c:crosses val="autoZero"/>
        <c:crossBetween val="midCat"/>
        <c:majorUnit val="10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10</xdr:col>
      <xdr:colOff>95250</xdr:colOff>
      <xdr:row>16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53229-5A5F-4673-AE6E-4E1FDEB51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1652-2016-4A7C-BF40-75A51EFB860A}">
  <dimension ref="A1:T13"/>
  <sheetViews>
    <sheetView tabSelected="1" topLeftCell="C1" workbookViewId="0">
      <selection activeCell="T1" sqref="T1"/>
    </sheetView>
  </sheetViews>
  <sheetFormatPr defaultRowHeight="14.5" x14ac:dyDescent="0.35"/>
  <cols>
    <col min="20" max="20" width="14.6328125" bestFit="1" customWidth="1"/>
  </cols>
  <sheetData>
    <row r="1" spans="1:20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</v>
      </c>
      <c r="P1" t="s">
        <v>7</v>
      </c>
      <c r="R1" t="s">
        <v>17</v>
      </c>
      <c r="S1" t="s">
        <v>18</v>
      </c>
      <c r="T1" t="s">
        <v>19</v>
      </c>
    </row>
    <row r="2" spans="1:20" x14ac:dyDescent="0.35">
      <c r="A2">
        <v>7921164.3652697103</v>
      </c>
      <c r="B2">
        <v>-6461552.8075809004</v>
      </c>
      <c r="C2">
        <v>900824.77148619003</v>
      </c>
      <c r="D2">
        <v>1039201.33173241</v>
      </c>
      <c r="E2">
        <v>646886.81004979997</v>
      </c>
      <c r="F2">
        <v>1478927.3516865801</v>
      </c>
      <c r="G2">
        <v>670831.11548265698</v>
      </c>
      <c r="H2">
        <v>719385.90981642494</v>
      </c>
      <c r="I2">
        <v>328596.602934397</v>
      </c>
      <c r="J2">
        <v>458568.78266086301</v>
      </c>
      <c r="K2">
        <v>647903.72736607504</v>
      </c>
      <c r="L2">
        <v>72874.730571764696</v>
      </c>
      <c r="M2">
        <v>617188.52201987803</v>
      </c>
      <c r="N2">
        <v>339974.70946266601</v>
      </c>
      <c r="O2">
        <v>6461552.8075809004</v>
      </c>
      <c r="P2" s="1">
        <v>5.4061776820463502E-2</v>
      </c>
      <c r="R2" s="4">
        <f>SUM(C2:F2)/SUM(C2:N2)</f>
        <v>0.51328820833230404</v>
      </c>
      <c r="S2" s="4">
        <f>1-R2</f>
        <v>0.48671179166769596</v>
      </c>
      <c r="T2" s="5">
        <f>SUM(C2:N2)</f>
        <v>7921164.3652697066</v>
      </c>
    </row>
    <row r="3" spans="1:20" x14ac:dyDescent="0.35">
      <c r="A3">
        <v>8901993.2907733005</v>
      </c>
      <c r="B3">
        <v>-6823256.09646424</v>
      </c>
      <c r="C3">
        <v>318903.37946308497</v>
      </c>
      <c r="D3">
        <v>828583.34499816503</v>
      </c>
      <c r="E3">
        <v>1200800.85714258</v>
      </c>
      <c r="F3">
        <v>2527287.4876677501</v>
      </c>
      <c r="G3">
        <v>524637.27588062605</v>
      </c>
      <c r="H3">
        <v>727239.20558739698</v>
      </c>
      <c r="I3">
        <v>525884.80325361504</v>
      </c>
      <c r="J3">
        <v>507024.41773909499</v>
      </c>
      <c r="K3">
        <v>653716.15523699205</v>
      </c>
      <c r="L3">
        <v>65037.731832635502</v>
      </c>
      <c r="M3">
        <v>604755.51032684697</v>
      </c>
      <c r="N3">
        <v>418123.12164451001</v>
      </c>
      <c r="O3">
        <v>6823256.09646424</v>
      </c>
      <c r="P3" s="1">
        <v>5.8865273352778802E-2</v>
      </c>
      <c r="R3" s="4">
        <f t="shared" ref="R3:R13" si="0">SUM(C3:F3)/SUM(C3:N3)</f>
        <v>0.54769475891708386</v>
      </c>
      <c r="S3" s="4">
        <f t="shared" ref="S3:S13" si="1">1-R3</f>
        <v>0.45230524108291614</v>
      </c>
      <c r="T3" s="5">
        <f t="shared" ref="T3:T13" si="2">SUM(C3:N3)</f>
        <v>8901993.2907732986</v>
      </c>
    </row>
    <row r="4" spans="1:20" x14ac:dyDescent="0.35">
      <c r="A4">
        <v>9421458.3877239805</v>
      </c>
      <c r="B4">
        <v>-6866788.2427031202</v>
      </c>
      <c r="C4">
        <v>436670.43388061499</v>
      </c>
      <c r="D4">
        <v>810229.19427498104</v>
      </c>
      <c r="E4">
        <v>3196978.83318135</v>
      </c>
      <c r="F4">
        <v>1333671.2509758701</v>
      </c>
      <c r="G4">
        <v>422241.45448781102</v>
      </c>
      <c r="H4">
        <v>603845.95371168503</v>
      </c>
      <c r="I4">
        <v>539990.84074995003</v>
      </c>
      <c r="J4">
        <v>385337.88480035297</v>
      </c>
      <c r="K4">
        <v>560396.21472911397</v>
      </c>
      <c r="L4">
        <v>232584.07210483699</v>
      </c>
      <c r="M4">
        <v>521898.44254394202</v>
      </c>
      <c r="N4">
        <v>377613.81228345999</v>
      </c>
      <c r="O4">
        <v>6866788.2427031202</v>
      </c>
      <c r="P4" s="1">
        <v>5.9443389504689498E-2</v>
      </c>
      <c r="R4" s="4">
        <f t="shared" si="0"/>
        <v>0.61323305528164129</v>
      </c>
      <c r="S4" s="4">
        <f t="shared" si="1"/>
        <v>0.38676694471835871</v>
      </c>
      <c r="T4" s="5">
        <f t="shared" si="2"/>
        <v>9421458.3877239693</v>
      </c>
    </row>
    <row r="5" spans="1:20" x14ac:dyDescent="0.35">
      <c r="A5">
        <v>10142118.3916669</v>
      </c>
      <c r="B5">
        <v>-7281091.8236830197</v>
      </c>
      <c r="C5">
        <v>499163.34512312798</v>
      </c>
      <c r="D5">
        <v>864817.61465769599</v>
      </c>
      <c r="E5">
        <v>3022170.8005271102</v>
      </c>
      <c r="F5">
        <v>2085126.4664940101</v>
      </c>
      <c r="G5">
        <v>494992.86590824003</v>
      </c>
      <c r="H5">
        <v>717677.57006191195</v>
      </c>
      <c r="I5">
        <v>374253.439450729</v>
      </c>
      <c r="J5">
        <v>293342.24549348699</v>
      </c>
      <c r="K5">
        <v>450796.63898271101</v>
      </c>
      <c r="L5">
        <v>17688.4290548674</v>
      </c>
      <c r="M5">
        <v>714257.86837559904</v>
      </c>
      <c r="N5">
        <v>607831.10753743199</v>
      </c>
      <c r="O5">
        <v>7281091.8236830197</v>
      </c>
      <c r="P5" s="1">
        <v>6.4945429092735998E-2</v>
      </c>
      <c r="R5" s="4">
        <f t="shared" si="0"/>
        <v>0.63805981915168208</v>
      </c>
      <c r="S5" s="4">
        <f t="shared" si="1"/>
        <v>0.36194018084831792</v>
      </c>
      <c r="T5" s="5">
        <f t="shared" si="2"/>
        <v>10142118.391666921</v>
      </c>
    </row>
    <row r="6" spans="1:20" x14ac:dyDescent="0.35">
      <c r="A6">
        <v>10361788.316709001</v>
      </c>
      <c r="B6">
        <v>-7761394.91673028</v>
      </c>
      <c r="C6">
        <v>384213.92632142198</v>
      </c>
      <c r="D6">
        <v>923840.73119226203</v>
      </c>
      <c r="E6">
        <v>3919336.24830247</v>
      </c>
      <c r="F6">
        <v>949634.49464708497</v>
      </c>
      <c r="G6">
        <v>504332.89212414302</v>
      </c>
      <c r="H6">
        <v>691589.82931303699</v>
      </c>
      <c r="I6">
        <v>496481.80306623701</v>
      </c>
      <c r="J6">
        <v>568750.83530175604</v>
      </c>
      <c r="K6">
        <v>575077.48132390704</v>
      </c>
      <c r="L6">
        <v>164787.78445115799</v>
      </c>
      <c r="M6">
        <v>601135.19828336395</v>
      </c>
      <c r="N6">
        <v>582607.09238222602</v>
      </c>
      <c r="O6">
        <v>7761394.91673028</v>
      </c>
      <c r="P6" s="1">
        <v>7.1323956224837795E-2</v>
      </c>
      <c r="R6" s="4">
        <f t="shared" si="0"/>
        <v>0.5961350697062956</v>
      </c>
      <c r="S6" s="4">
        <f t="shared" si="1"/>
        <v>0.4038649302937044</v>
      </c>
      <c r="T6" s="5">
        <f t="shared" si="2"/>
        <v>10361788.316709068</v>
      </c>
    </row>
    <row r="7" spans="1:20" x14ac:dyDescent="0.35">
      <c r="A7">
        <v>11530971.858386399</v>
      </c>
      <c r="B7">
        <v>-8050876.6659313701</v>
      </c>
      <c r="C7">
        <v>980169.55913766101</v>
      </c>
      <c r="D7">
        <v>799131.99665050395</v>
      </c>
      <c r="E7">
        <v>3078384.0533044701</v>
      </c>
      <c r="F7">
        <v>2585863.4751923098</v>
      </c>
      <c r="G7">
        <v>584033.03427902795</v>
      </c>
      <c r="H7">
        <v>686106.21173492703</v>
      </c>
      <c r="I7">
        <v>540645.30943168094</v>
      </c>
      <c r="J7">
        <v>284136.022133958</v>
      </c>
      <c r="K7">
        <v>659259.83807185304</v>
      </c>
      <c r="L7">
        <v>156720.88782907801</v>
      </c>
      <c r="M7">
        <v>703442.47127458302</v>
      </c>
      <c r="N7">
        <v>473078.99934633501</v>
      </c>
      <c r="O7">
        <v>8050876.6659313701</v>
      </c>
      <c r="P7" s="1">
        <v>7.5168335364294403E-2</v>
      </c>
      <c r="R7" s="4">
        <f t="shared" si="0"/>
        <v>0.64552660224136349</v>
      </c>
      <c r="S7" s="4">
        <f t="shared" si="1"/>
        <v>0.35447339775863651</v>
      </c>
      <c r="T7" s="5">
        <f t="shared" si="2"/>
        <v>11530971.858386386</v>
      </c>
    </row>
    <row r="8" spans="1:20" x14ac:dyDescent="0.35">
      <c r="A8">
        <v>13828595.3082825</v>
      </c>
      <c r="B8">
        <v>-8079075.0019729696</v>
      </c>
      <c r="C8">
        <v>2208986.2992470101</v>
      </c>
      <c r="D8">
        <v>487619.87864617701</v>
      </c>
      <c r="E8">
        <v>3113760.2564519099</v>
      </c>
      <c r="F8">
        <v>4546469.2451949203</v>
      </c>
      <c r="G8">
        <v>606505.94176092301</v>
      </c>
      <c r="H8">
        <v>395618.37766652898</v>
      </c>
      <c r="I8">
        <v>458901.33693445602</v>
      </c>
      <c r="J8">
        <v>190899.265526153</v>
      </c>
      <c r="K8">
        <v>664248.64421243896</v>
      </c>
      <c r="L8">
        <v>12468.112494486701</v>
      </c>
      <c r="M8">
        <v>598282.20477295096</v>
      </c>
      <c r="N8">
        <v>544835.74537461495</v>
      </c>
      <c r="O8">
        <v>8079075.0019729696</v>
      </c>
      <c r="P8" s="1">
        <v>7.5542815258605206E-2</v>
      </c>
      <c r="R8" s="4">
        <f t="shared" si="0"/>
        <v>0.74894343558791099</v>
      </c>
      <c r="S8" s="4">
        <f t="shared" si="1"/>
        <v>0.25105656441208901</v>
      </c>
      <c r="T8" s="5">
        <f t="shared" si="2"/>
        <v>13828595.308282571</v>
      </c>
    </row>
    <row r="9" spans="1:20" x14ac:dyDescent="0.35">
      <c r="A9">
        <v>14572415.0851228</v>
      </c>
      <c r="B9">
        <v>-8202900.3067501504</v>
      </c>
      <c r="C9">
        <v>3618617.16089659</v>
      </c>
      <c r="D9">
        <v>842626.56705592095</v>
      </c>
      <c r="E9">
        <v>3245526.1385901701</v>
      </c>
      <c r="F9">
        <v>3555389.4080643002</v>
      </c>
      <c r="G9">
        <v>497589.73670187901</v>
      </c>
      <c r="H9">
        <v>611544.01960318198</v>
      </c>
      <c r="I9">
        <v>262475.39965524798</v>
      </c>
      <c r="J9">
        <v>186547.572464909</v>
      </c>
      <c r="K9">
        <v>684247.68309274199</v>
      </c>
      <c r="L9">
        <v>11809.61709365</v>
      </c>
      <c r="M9">
        <v>509419.84895749501</v>
      </c>
      <c r="N9">
        <v>546621.93294671201</v>
      </c>
      <c r="O9">
        <v>8202900.3067501504</v>
      </c>
      <c r="P9" s="1">
        <v>7.7187241616867894E-2</v>
      </c>
      <c r="R9" s="4">
        <f t="shared" si="0"/>
        <v>0.77284096073441466</v>
      </c>
      <c r="S9" s="4">
        <f t="shared" si="1"/>
        <v>0.22715903926558534</v>
      </c>
      <c r="T9" s="5">
        <f t="shared" si="2"/>
        <v>14572415.085122798</v>
      </c>
    </row>
    <row r="10" spans="1:20" x14ac:dyDescent="0.35">
      <c r="A10">
        <v>15054614.1386554</v>
      </c>
      <c r="B10">
        <v>-8225855.0989969699</v>
      </c>
      <c r="C10">
        <v>4013445.8545931699</v>
      </c>
      <c r="D10">
        <v>1051197.8906757201</v>
      </c>
      <c r="E10">
        <v>3186668.8415601999</v>
      </c>
      <c r="F10">
        <v>3426286.4055796801</v>
      </c>
      <c r="G10">
        <v>431366.62539984199</v>
      </c>
      <c r="H10">
        <v>481059.09046346898</v>
      </c>
      <c r="I10">
        <v>473650.31279980001</v>
      </c>
      <c r="J10">
        <v>318471.08430722402</v>
      </c>
      <c r="K10">
        <v>695135.14340920304</v>
      </c>
      <c r="L10">
        <v>186564.504257611</v>
      </c>
      <c r="M10">
        <v>463426.314979719</v>
      </c>
      <c r="N10">
        <v>327342.07062982302</v>
      </c>
      <c r="O10">
        <v>8225855.0989969699</v>
      </c>
      <c r="P10" s="1">
        <v>7.7492086135417901E-2</v>
      </c>
      <c r="R10" s="4">
        <f t="shared" si="0"/>
        <v>0.7756823844740337</v>
      </c>
      <c r="S10" s="4">
        <f t="shared" si="1"/>
        <v>0.2243176155259663</v>
      </c>
      <c r="T10" s="5">
        <f t="shared" si="2"/>
        <v>15054614.138655461</v>
      </c>
    </row>
    <row r="11" spans="1:20" x14ac:dyDescent="0.35">
      <c r="A11">
        <v>16642575.5678454</v>
      </c>
      <c r="B11">
        <v>-9511240.1655882392</v>
      </c>
      <c r="C11">
        <v>2723743.2160265902</v>
      </c>
      <c r="D11">
        <v>963255.61584255402</v>
      </c>
      <c r="E11">
        <v>5051502.4311584802</v>
      </c>
      <c r="F11">
        <v>4062717.7978339</v>
      </c>
      <c r="G11">
        <v>506819.24886923801</v>
      </c>
      <c r="H11">
        <v>589640.69378517906</v>
      </c>
      <c r="I11">
        <v>347995.44045585499</v>
      </c>
      <c r="J11">
        <v>185886.826041616</v>
      </c>
      <c r="K11">
        <v>656942.207975331</v>
      </c>
      <c r="L11">
        <v>367133.15399106999</v>
      </c>
      <c r="M11">
        <v>608735.71220620698</v>
      </c>
      <c r="N11">
        <v>578203.22365938104</v>
      </c>
      <c r="O11">
        <v>9511240.1655882392</v>
      </c>
      <c r="P11" s="1">
        <v>9.4562272942739001E-2</v>
      </c>
      <c r="R11" s="4">
        <f t="shared" si="0"/>
        <v>0.76918497432538968</v>
      </c>
      <c r="S11" s="4">
        <f t="shared" si="1"/>
        <v>0.23081502567461032</v>
      </c>
      <c r="T11" s="5">
        <f t="shared" si="2"/>
        <v>16642575.567845404</v>
      </c>
    </row>
    <row r="12" spans="1:20" x14ac:dyDescent="0.35">
      <c r="A12">
        <v>17649301.8293368</v>
      </c>
      <c r="B12">
        <v>-9629818.8693805896</v>
      </c>
      <c r="C12">
        <v>4413156.5958238197</v>
      </c>
      <c r="D12">
        <v>565062.08946798497</v>
      </c>
      <c r="E12">
        <v>6001137.7675131904</v>
      </c>
      <c r="F12">
        <v>3471097.68176468</v>
      </c>
      <c r="G12">
        <v>441192.786741269</v>
      </c>
      <c r="H12">
        <v>507716.75904323498</v>
      </c>
      <c r="I12">
        <v>119437.001867307</v>
      </c>
      <c r="J12">
        <v>256327.641578371</v>
      </c>
      <c r="K12">
        <v>707019.644504625</v>
      </c>
      <c r="L12">
        <v>131918.89359157599</v>
      </c>
      <c r="M12">
        <v>593474.79774524702</v>
      </c>
      <c r="N12">
        <v>441760.16969548602</v>
      </c>
      <c r="O12">
        <v>9629818.8693805896</v>
      </c>
      <c r="P12" s="1">
        <v>9.6137023325107498E-2</v>
      </c>
      <c r="R12" s="4">
        <f t="shared" si="0"/>
        <v>0.81875500086638153</v>
      </c>
      <c r="S12" s="4">
        <f t="shared" si="1"/>
        <v>0.18124499913361847</v>
      </c>
      <c r="T12" s="5">
        <f t="shared" si="2"/>
        <v>17649301.829336792</v>
      </c>
    </row>
    <row r="13" spans="1:20" x14ac:dyDescent="0.35">
      <c r="A13">
        <v>17960432.821161199</v>
      </c>
      <c r="B13">
        <v>-9680302.11531814</v>
      </c>
      <c r="C13">
        <v>2933105.5036106799</v>
      </c>
      <c r="D13">
        <v>1146411.2747712301</v>
      </c>
      <c r="E13">
        <v>4442541.5287060803</v>
      </c>
      <c r="F13">
        <v>5930343.0079119904</v>
      </c>
      <c r="G13">
        <v>501856.65386913402</v>
      </c>
      <c r="H13">
        <v>417208.44195514498</v>
      </c>
      <c r="I13">
        <v>255462.30012309601</v>
      </c>
      <c r="J13">
        <v>281726.599185773</v>
      </c>
      <c r="K13">
        <v>689595.08729491802</v>
      </c>
      <c r="L13">
        <v>280480.85889404902</v>
      </c>
      <c r="M13">
        <v>479661.90989423799</v>
      </c>
      <c r="N13">
        <v>602039.65494486596</v>
      </c>
      <c r="O13">
        <v>9680302.11531814</v>
      </c>
      <c r="P13" s="1">
        <v>9.6807451558009794E-2</v>
      </c>
      <c r="R13" s="4">
        <f t="shared" si="0"/>
        <v>0.8046800129433398</v>
      </c>
      <c r="S13" s="4">
        <f t="shared" si="1"/>
        <v>0.1953199870566602</v>
      </c>
      <c r="T13" s="5">
        <f t="shared" si="2"/>
        <v>17960432.821161203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L6" sqref="L6"/>
    </sheetView>
  </sheetViews>
  <sheetFormatPr defaultRowHeight="14.5" x14ac:dyDescent="0.35"/>
  <cols>
    <col min="10" max="10" width="10.08984375" bestFit="1" customWidth="1"/>
  </cols>
  <sheetData>
    <row r="1" spans="1:10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J1" s="2" t="s">
        <v>8</v>
      </c>
    </row>
    <row r="2" spans="1:10" x14ac:dyDescent="0.35">
      <c r="A2">
        <v>3292638.4879900902</v>
      </c>
      <c r="B2">
        <v>-1619361.0603151701</v>
      </c>
      <c r="C2">
        <v>686.92582061265705</v>
      </c>
      <c r="D2">
        <v>3866.6459619055199</v>
      </c>
      <c r="E2">
        <v>6379.2604032910303</v>
      </c>
      <c r="F2">
        <v>423.50802705542799</v>
      </c>
      <c r="G2">
        <v>1619361.0603151701</v>
      </c>
      <c r="H2" s="1">
        <v>1.4668752461024901E-2</v>
      </c>
      <c r="J2" s="3">
        <f>SUM(C2:F2)</f>
        <v>11356.340212864636</v>
      </c>
    </row>
    <row r="3" spans="1:10" x14ac:dyDescent="0.35">
      <c r="A3">
        <v>3586882.6418153099</v>
      </c>
      <c r="B3">
        <v>-1776887.11299454</v>
      </c>
      <c r="C3">
        <v>488.10854180782599</v>
      </c>
      <c r="D3">
        <v>3673.0453605790299</v>
      </c>
      <c r="E3">
        <v>7110.8800598205198</v>
      </c>
      <c r="F3">
        <v>725.94443084216505</v>
      </c>
      <c r="G3">
        <v>1776887.11299454</v>
      </c>
      <c r="H3" s="1">
        <v>1.6760731912278101E-2</v>
      </c>
      <c r="J3" s="3">
        <f t="shared" ref="J3:J12" si="0">SUM(C3:F3)</f>
        <v>11997.97839304954</v>
      </c>
    </row>
    <row r="4" spans="1:10" x14ac:dyDescent="0.35">
      <c r="A4">
        <v>4326086.0934249796</v>
      </c>
      <c r="B4">
        <v>-2042013.59886195</v>
      </c>
      <c r="C4">
        <v>1127.5216036674999</v>
      </c>
      <c r="D4">
        <v>3974.39014041777</v>
      </c>
      <c r="E4">
        <v>8305.4616124452405</v>
      </c>
      <c r="F4">
        <v>509.06634878248599</v>
      </c>
      <c r="G4">
        <v>2042013.59886195</v>
      </c>
      <c r="H4" s="1">
        <v>2.0281667979574401E-2</v>
      </c>
      <c r="J4" s="3">
        <f t="shared" si="0"/>
        <v>13916.439705312996</v>
      </c>
    </row>
    <row r="5" spans="1:10" x14ac:dyDescent="0.35">
      <c r="A5">
        <v>4445575.5667442102</v>
      </c>
      <c r="B5">
        <v>-2151567.3833295899</v>
      </c>
      <c r="C5">
        <v>947.76328802866897</v>
      </c>
      <c r="D5">
        <v>4321.7538548974499</v>
      </c>
      <c r="E5">
        <v>8754.2010332652808</v>
      </c>
      <c r="F5">
        <v>573.12184558338799</v>
      </c>
      <c r="G5">
        <v>2151567.3833295899</v>
      </c>
      <c r="H5" s="1">
        <v>2.1736565515665201E-2</v>
      </c>
      <c r="J5" s="3">
        <f t="shared" si="0"/>
        <v>14596.840021774788</v>
      </c>
    </row>
    <row r="6" spans="1:10" x14ac:dyDescent="0.35">
      <c r="A6">
        <v>4507996.52883997</v>
      </c>
      <c r="B6">
        <v>-2206620.9059297899</v>
      </c>
      <c r="C6">
        <v>585.22584942246999</v>
      </c>
      <c r="D6">
        <v>4473.90370446425</v>
      </c>
      <c r="E6">
        <v>8700.54315543146</v>
      </c>
      <c r="F6">
        <v>1143.3720521329501</v>
      </c>
      <c r="G6">
        <v>2206620.9059297899</v>
      </c>
      <c r="H6" s="1">
        <v>2.2467687993755502E-2</v>
      </c>
      <c r="J6" s="3">
        <f t="shared" si="0"/>
        <v>14903.04476145113</v>
      </c>
    </row>
    <row r="7" spans="1:10" x14ac:dyDescent="0.35">
      <c r="A7">
        <v>4829691.6104898499</v>
      </c>
      <c r="B7">
        <v>-2404407.2848461699</v>
      </c>
      <c r="C7">
        <v>721.01354358421202</v>
      </c>
      <c r="D7">
        <v>5675.7982665829404</v>
      </c>
      <c r="E7">
        <v>9367.6053075126601</v>
      </c>
      <c r="F7">
        <v>950.87293902950205</v>
      </c>
      <c r="G7">
        <v>2404407.2848461699</v>
      </c>
      <c r="H7" s="1">
        <v>2.5094333132087299E-2</v>
      </c>
      <c r="J7" s="3">
        <f t="shared" si="0"/>
        <v>16715.290056709313</v>
      </c>
    </row>
    <row r="8" spans="1:10" x14ac:dyDescent="0.35">
      <c r="A8">
        <v>5664157.8241864201</v>
      </c>
      <c r="B8">
        <v>-2481703.3941639699</v>
      </c>
      <c r="C8">
        <v>1573.5023905042499</v>
      </c>
      <c r="D8">
        <v>3359.08536043908</v>
      </c>
      <c r="E8">
        <v>9929.9343115267093</v>
      </c>
      <c r="F8">
        <v>1527.5036192891</v>
      </c>
      <c r="G8">
        <v>2481703.3941639699</v>
      </c>
      <c r="H8" s="1">
        <v>2.6120841887967702E-2</v>
      </c>
      <c r="J8" s="3">
        <f t="shared" si="0"/>
        <v>16390.02568175914</v>
      </c>
    </row>
    <row r="9" spans="1:10" x14ac:dyDescent="0.35">
      <c r="A9">
        <v>5817092.6303020297</v>
      </c>
      <c r="B9">
        <v>-2663600.8397552599</v>
      </c>
      <c r="C9">
        <v>1068.28805755644</v>
      </c>
      <c r="D9">
        <v>4370.3088017116597</v>
      </c>
      <c r="E9">
        <v>10352.670293340099</v>
      </c>
      <c r="F9">
        <v>1964.9710294584199</v>
      </c>
      <c r="G9">
        <v>2663600.8397552599</v>
      </c>
      <c r="H9" s="1">
        <v>2.8536478615607701E-2</v>
      </c>
      <c r="J9" s="3">
        <f t="shared" si="0"/>
        <v>17756.23818206662</v>
      </c>
    </row>
    <row r="10" spans="1:10" x14ac:dyDescent="0.35">
      <c r="A10">
        <v>6096040.8892134596</v>
      </c>
      <c r="B10">
        <v>-2784286.88838052</v>
      </c>
      <c r="C10">
        <v>918.03219916754301</v>
      </c>
      <c r="D10">
        <v>6631.2239971912104</v>
      </c>
      <c r="E10">
        <v>9436.4192937916505</v>
      </c>
      <c r="F10">
        <v>3055.3837775222</v>
      </c>
      <c r="G10">
        <v>2784286.88838052</v>
      </c>
      <c r="H10" s="1">
        <v>3.0139214985133E-2</v>
      </c>
      <c r="J10" s="3">
        <f t="shared" si="0"/>
        <v>20041.059267672601</v>
      </c>
    </row>
    <row r="11" spans="1:10" x14ac:dyDescent="0.35">
      <c r="A11">
        <v>6288120.8237737603</v>
      </c>
      <c r="B11">
        <v>-2875498.2277756999</v>
      </c>
      <c r="C11">
        <v>609.91796689729404</v>
      </c>
      <c r="D11">
        <v>4036.2307180267098</v>
      </c>
      <c r="E11">
        <v>10958.5831780317</v>
      </c>
      <c r="F11">
        <v>3041.0095232726699</v>
      </c>
      <c r="G11">
        <v>2875498.2277756999</v>
      </c>
      <c r="H11" s="1">
        <v>3.1350520953196501E-2</v>
      </c>
      <c r="J11" s="3">
        <f t="shared" si="0"/>
        <v>18645.741386228376</v>
      </c>
    </row>
    <row r="12" spans="1:10" x14ac:dyDescent="0.35">
      <c r="A12">
        <v>7062715.5221031699</v>
      </c>
      <c r="B12">
        <v>-3028395.2364813602</v>
      </c>
      <c r="C12">
        <v>3324.48225896951</v>
      </c>
      <c r="D12">
        <v>8030.39192251444</v>
      </c>
      <c r="E12">
        <v>10987.2858959025</v>
      </c>
      <c r="F12">
        <v>781.42851446139298</v>
      </c>
      <c r="G12">
        <v>3028395.2364813602</v>
      </c>
      <c r="H12" s="1">
        <v>3.3381025716883901E-2</v>
      </c>
      <c r="J12" s="3">
        <f t="shared" si="0"/>
        <v>23123.588591847842</v>
      </c>
    </row>
  </sheetData>
  <sortState xmlns:xlrd2="http://schemas.microsoft.com/office/spreadsheetml/2017/richdata2" ref="A2:H12">
    <sortCondition ref="H2:H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</vt:lpstr>
      <vt:lpstr>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Sharma Divyanshu</cp:lastModifiedBy>
  <dcterms:created xsi:type="dcterms:W3CDTF">2021-11-07T13:46:51Z</dcterms:created>
  <dcterms:modified xsi:type="dcterms:W3CDTF">2021-11-08T13:34:33Z</dcterms:modified>
</cp:coreProperties>
</file>