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test_output\temp\TH\"/>
    </mc:Choice>
  </mc:AlternateContent>
  <xr:revisionPtr revIDLastSave="0" documentId="13_ncr:1_{521294A6-1891-496B-AC9A-E22C6134A4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ays Core" sheetId="3" r:id="rId1"/>
    <sheet name="Lays Stax" sheetId="4" r:id="rId2"/>
    <sheet name="Tawan" sheetId="5" r:id="rId3"/>
    <sheet name="Sunbites" sheetId="6" r:id="rId4"/>
    <sheet name="Dorito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4" l="1"/>
  <c r="H28" i="4"/>
  <c r="H29" i="4"/>
  <c r="H30" i="4"/>
  <c r="H31" i="4"/>
  <c r="H26" i="4"/>
  <c r="H27" i="6"/>
  <c r="H28" i="6"/>
  <c r="H29" i="6"/>
  <c r="H30" i="6"/>
  <c r="H31" i="6"/>
  <c r="H26" i="6"/>
  <c r="H27" i="7" l="1"/>
  <c r="H28" i="7"/>
  <c r="H29" i="7"/>
  <c r="H30" i="7"/>
  <c r="H31" i="7"/>
  <c r="H26" i="7"/>
  <c r="J31" i="6" l="1"/>
  <c r="J31" i="7"/>
  <c r="K26" i="7" l="1"/>
  <c r="E30" i="7"/>
  <c r="E31" i="7"/>
  <c r="E26" i="7"/>
  <c r="E28" i="7"/>
  <c r="E27" i="7"/>
  <c r="K26" i="6"/>
  <c r="E26" i="6"/>
  <c r="E28" i="6"/>
  <c r="E27" i="6"/>
  <c r="E30" i="6"/>
  <c r="E29" i="6"/>
  <c r="K30" i="6"/>
  <c r="K29" i="6"/>
  <c r="K28" i="6"/>
  <c r="K27" i="6"/>
  <c r="K27" i="7"/>
  <c r="K30" i="7"/>
  <c r="K29" i="7"/>
  <c r="K28" i="7"/>
  <c r="K29" i="3" l="1"/>
  <c r="E29" i="3" l="1"/>
  <c r="H12" i="5" l="1"/>
  <c r="H13" i="5"/>
  <c r="H14" i="5"/>
  <c r="H15" i="5"/>
  <c r="H11" i="5"/>
  <c r="E12" i="5"/>
  <c r="E13" i="5"/>
  <c r="E14" i="5"/>
  <c r="E15" i="5"/>
  <c r="E16" i="5"/>
  <c r="E11" i="5"/>
  <c r="N26" i="5"/>
  <c r="H27" i="5" l="1"/>
  <c r="H28" i="5"/>
  <c r="H30" i="5"/>
  <c r="H31" i="5"/>
  <c r="H26" i="5"/>
  <c r="K26" i="5"/>
  <c r="E27" i="5"/>
  <c r="E28" i="5"/>
  <c r="E30" i="5"/>
  <c r="E31" i="5"/>
  <c r="E26" i="5"/>
  <c r="H16" i="5" l="1"/>
  <c r="E27" i="3" l="1"/>
  <c r="E28" i="3"/>
  <c r="E30" i="3"/>
  <c r="E26" i="3"/>
  <c r="M31" i="4" l="1"/>
  <c r="H27" i="3" l="1"/>
  <c r="H28" i="3"/>
  <c r="H29" i="3"/>
  <c r="H30" i="3"/>
  <c r="H31" i="3"/>
  <c r="H26" i="3"/>
  <c r="H11" i="3"/>
  <c r="E15" i="3"/>
  <c r="E14" i="3"/>
  <c r="E13" i="3"/>
  <c r="E12" i="3"/>
  <c r="M16" i="3"/>
  <c r="H12" i="3"/>
  <c r="H13" i="3"/>
  <c r="H14" i="3"/>
  <c r="H15" i="3"/>
  <c r="H16" i="3"/>
  <c r="E11" i="3" l="1"/>
  <c r="E16" i="3"/>
  <c r="M31" i="7"/>
  <c r="N29" i="7" s="1"/>
  <c r="N30" i="7" l="1"/>
  <c r="N28" i="7"/>
  <c r="N26" i="7"/>
  <c r="N27" i="7"/>
  <c r="M31" i="6" l="1"/>
  <c r="N29" i="6" s="1"/>
  <c r="M31" i="5"/>
  <c r="N30" i="5" s="1"/>
  <c r="J31" i="5"/>
  <c r="K30" i="5" s="1"/>
  <c r="N28" i="5"/>
  <c r="N27" i="5"/>
  <c r="M16" i="5"/>
  <c r="N14" i="5" s="1"/>
  <c r="J16" i="5"/>
  <c r="K13" i="5" s="1"/>
  <c r="N30" i="4"/>
  <c r="J31" i="4"/>
  <c r="N12" i="3"/>
  <c r="J16" i="3"/>
  <c r="K15" i="3" s="1"/>
  <c r="N27" i="6" l="1"/>
  <c r="N28" i="6"/>
  <c r="N30" i="6"/>
  <c r="N26" i="6"/>
  <c r="E30" i="4"/>
  <c r="E26" i="4"/>
  <c r="E27" i="4"/>
  <c r="E28" i="4"/>
  <c r="E29" i="4"/>
  <c r="K30" i="4"/>
  <c r="K14" i="3"/>
  <c r="K29" i="5"/>
  <c r="K13" i="3"/>
  <c r="K12" i="3"/>
  <c r="N11" i="5"/>
  <c r="N15" i="5"/>
  <c r="K14" i="5"/>
  <c r="K27" i="5"/>
  <c r="K11" i="5"/>
  <c r="K15" i="5"/>
  <c r="K28" i="5"/>
  <c r="K12" i="5"/>
  <c r="N13" i="5"/>
  <c r="N12" i="5"/>
  <c r="N27" i="4"/>
  <c r="K27" i="4"/>
  <c r="K28" i="4"/>
  <c r="N28" i="4"/>
  <c r="N29" i="4"/>
  <c r="K29" i="4"/>
  <c r="K26" i="4"/>
  <c r="N26" i="4"/>
  <c r="N13" i="3"/>
  <c r="N15" i="3"/>
  <c r="N14" i="3"/>
  <c r="M31" i="3"/>
  <c r="J31" i="3"/>
  <c r="N29" i="3" l="1"/>
  <c r="K27" i="3"/>
  <c r="K26" i="3"/>
  <c r="K30" i="3"/>
  <c r="K28" i="3"/>
  <c r="N30" i="3"/>
  <c r="N26" i="3"/>
  <c r="N27" i="3"/>
  <c r="N28" i="3"/>
  <c r="N11" i="3"/>
  <c r="K11" i="3"/>
</calcChain>
</file>

<file path=xl/sharedStrings.xml><?xml version="1.0" encoding="utf-8"?>
<sst xmlns="http://schemas.openxmlformats.org/spreadsheetml/2006/main" count="259" uniqueCount="42">
  <si>
    <t>TV</t>
  </si>
  <si>
    <t>Entertainment</t>
  </si>
  <si>
    <t>Digital</t>
  </si>
  <si>
    <t>TikTok</t>
  </si>
  <si>
    <t>Total</t>
  </si>
  <si>
    <t>Weekly GRP</t>
  </si>
  <si>
    <t>WOA</t>
  </si>
  <si>
    <t>Genre</t>
  </si>
  <si>
    <t>GRP</t>
  </si>
  <si>
    <t>GRP Mix</t>
  </si>
  <si>
    <t>Spend</t>
  </si>
  <si>
    <t>Spend Mix</t>
  </si>
  <si>
    <t>Platform</t>
  </si>
  <si>
    <t>Twitter</t>
  </si>
  <si>
    <t>Spends</t>
  </si>
  <si>
    <t>Excel</t>
  </si>
  <si>
    <t>Input</t>
  </si>
  <si>
    <t>ROI</t>
  </si>
  <si>
    <t>Volume Growth %</t>
  </si>
  <si>
    <t>Lays Core</t>
  </si>
  <si>
    <t>Drama</t>
  </si>
  <si>
    <t>Feature Film</t>
  </si>
  <si>
    <t>News &amp; Current Affairs</t>
  </si>
  <si>
    <t>Series</t>
  </si>
  <si>
    <t>YouTube</t>
  </si>
  <si>
    <t>Facebook</t>
  </si>
  <si>
    <t>Impressions</t>
  </si>
  <si>
    <t>Impressions Mix</t>
  </si>
  <si>
    <t>Lays Stax</t>
  </si>
  <si>
    <t>Tawan</t>
  </si>
  <si>
    <t/>
  </si>
  <si>
    <t>Sunbites</t>
  </si>
  <si>
    <t>Completed Views</t>
  </si>
  <si>
    <t>Completed Views Mix</t>
  </si>
  <si>
    <t>Python</t>
  </si>
  <si>
    <t>SPEND</t>
  </si>
  <si>
    <t>The Trade Desk</t>
  </si>
  <si>
    <t>Total GRP</t>
  </si>
  <si>
    <t>Min</t>
  </si>
  <si>
    <t>Max</t>
  </si>
  <si>
    <t>growth_ambition_perc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</si>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</sst>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#.00,,\ &quot;M&quot;"/>
    <numFmt numFmtId="167" formatCode="#.0,,\ &quot;M&quot;"/>
    <numFmt numFmtId="168" formatCode="#,,\ &quot;M&quot;"/>
    <numFmt numFmtId="169" formatCode="0.0"/>
    <numFmt numFmtId="170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6" fillId="0" borderId="0" xfId="0" applyFont="1" applyBorder="1"/>
    <xf numFmtId="0" fontId="16" fillId="0" borderId="0" xfId="0" applyFont="1"/>
    <xf numFmtId="0" fontId="17" fillId="36" borderId="22" xfId="0" applyFont="1" applyFill="1" applyBorder="1" applyAlignment="1">
      <alignment horizontal="center"/>
    </xf>
    <xf numFmtId="9" fontId="0" fillId="38" borderId="23" xfId="0" applyNumberFormat="1" applyFill="1" applyBorder="1"/>
    <xf numFmtId="9" fontId="16" fillId="38" borderId="25" xfId="0" applyNumberFormat="1" applyFont="1" applyFill="1" applyBorder="1"/>
    <xf numFmtId="9" fontId="0" fillId="37" borderId="23" xfId="0" applyNumberFormat="1" applyFill="1" applyBorder="1"/>
    <xf numFmtId="9" fontId="16" fillId="37" borderId="25" xfId="0" applyNumberFormat="1" applyFont="1" applyFill="1" applyBorder="1"/>
    <xf numFmtId="0" fontId="17" fillId="36" borderId="26" xfId="0" applyFont="1" applyFill="1" applyBorder="1" applyAlignment="1">
      <alignment horizontal="center"/>
    </xf>
    <xf numFmtId="167" fontId="0" fillId="38" borderId="24" xfId="0" applyNumberFormat="1" applyFill="1" applyBorder="1"/>
    <xf numFmtId="167" fontId="0" fillId="37" borderId="24" xfId="0" applyNumberFormat="1" applyFill="1" applyBorder="1"/>
    <xf numFmtId="167" fontId="16" fillId="37" borderId="27" xfId="0" applyNumberFormat="1" applyFont="1" applyFill="1" applyBorder="1"/>
    <xf numFmtId="167" fontId="0" fillId="37" borderId="27" xfId="0" applyNumberForma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5" borderId="21" xfId="0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167" fontId="16" fillId="38" borderId="27" xfId="0" applyNumberFormat="1" applyFont="1" applyFill="1" applyBorder="1"/>
    <xf numFmtId="168" fontId="16" fillId="0" borderId="0" xfId="0" applyNumberFormat="1" applyFont="1" applyFill="1" applyBorder="1"/>
    <xf numFmtId="9" fontId="16" fillId="0" borderId="0" xfId="0" applyNumberFormat="1" applyFont="1" applyFill="1" applyBorder="1"/>
    <xf numFmtId="167" fontId="16" fillId="0" borderId="0" xfId="0" applyNumberFormat="1" applyFont="1" applyFill="1" applyBorder="1"/>
    <xf numFmtId="166" fontId="16" fillId="0" borderId="0" xfId="0" applyNumberFormat="1" applyFont="1" applyFill="1" applyBorder="1"/>
    <xf numFmtId="0" fontId="16" fillId="0" borderId="0" xfId="0" applyFont="1" applyFill="1"/>
    <xf numFmtId="0" fontId="16" fillId="0" borderId="0" xfId="0" applyFont="1" applyFill="1" applyBorder="1" applyAlignment="1">
      <alignment horizontal="center"/>
    </xf>
    <xf numFmtId="165" fontId="16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19" fillId="38" borderId="24" xfId="0" applyNumberFormat="1" applyFont="1" applyFill="1" applyBorder="1"/>
    <xf numFmtId="168" fontId="20" fillId="38" borderId="27" xfId="0" applyNumberFormat="1" applyFont="1" applyFill="1" applyBorder="1"/>
    <xf numFmtId="165" fontId="19" fillId="37" borderId="24" xfId="0" applyNumberFormat="1" applyFont="1" applyFill="1" applyBorder="1"/>
    <xf numFmtId="165" fontId="20" fillId="37" borderId="27" xfId="0" applyNumberFormat="1" applyFont="1" applyFill="1" applyBorder="1"/>
    <xf numFmtId="165" fontId="19" fillId="38" borderId="24" xfId="0" applyNumberFormat="1" applyFont="1" applyFill="1" applyBorder="1"/>
    <xf numFmtId="165" fontId="20" fillId="38" borderId="27" xfId="0" applyNumberFormat="1" applyFont="1" applyFill="1" applyBorder="1"/>
    <xf numFmtId="0" fontId="17" fillId="36" borderId="30" xfId="0" applyFont="1" applyFill="1" applyBorder="1" applyAlignment="1">
      <alignment horizontal="center"/>
    </xf>
    <xf numFmtId="0" fontId="19" fillId="35" borderId="21" xfId="0" applyFont="1" applyFill="1" applyBorder="1" applyAlignment="1">
      <alignment horizontal="center"/>
    </xf>
    <xf numFmtId="0" fontId="0" fillId="0" borderId="32" xfId="0" applyBorder="1"/>
    <xf numFmtId="0" fontId="17" fillId="36" borderId="15" xfId="0" applyFont="1" applyFill="1" applyBorder="1" applyAlignment="1">
      <alignment horizontal="center"/>
    </xf>
    <xf numFmtId="9" fontId="0" fillId="38" borderId="31" xfId="0" applyNumberFormat="1" applyFill="1" applyBorder="1"/>
    <xf numFmtId="9" fontId="16" fillId="38" borderId="33" xfId="0" applyNumberFormat="1" applyFont="1" applyFill="1" applyBorder="1"/>
    <xf numFmtId="9" fontId="16" fillId="0" borderId="32" xfId="0" applyNumberFormat="1" applyFont="1" applyFill="1" applyBorder="1"/>
    <xf numFmtId="0" fontId="16" fillId="35" borderId="35" xfId="0" applyFont="1" applyFill="1" applyBorder="1" applyAlignment="1">
      <alignment horizontal="center" vertical="center"/>
    </xf>
    <xf numFmtId="166" fontId="16" fillId="38" borderId="33" xfId="0" applyNumberFormat="1" applyFont="1" applyFill="1" applyBorder="1"/>
    <xf numFmtId="0" fontId="16" fillId="35" borderId="3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165" fontId="19" fillId="37" borderId="27" xfId="0" applyNumberFormat="1" applyFont="1" applyFill="1" applyBorder="1"/>
    <xf numFmtId="9" fontId="0" fillId="37" borderId="25" xfId="0" applyNumberFormat="1" applyFill="1" applyBorder="1"/>
    <xf numFmtId="165" fontId="19" fillId="38" borderId="27" xfId="0" applyNumberFormat="1" applyFont="1" applyFill="1" applyBorder="1"/>
    <xf numFmtId="167" fontId="0" fillId="38" borderId="27" xfId="0" applyNumberFormat="1" applyFill="1" applyBorder="1"/>
    <xf numFmtId="9" fontId="0" fillId="0" borderId="0" xfId="43" applyFont="1"/>
    <xf numFmtId="165" fontId="0" fillId="0" borderId="0" xfId="42" applyNumberFormat="1" applyFont="1"/>
    <xf numFmtId="0" fontId="0" fillId="0" borderId="0" xfId="0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13" fillId="39" borderId="11" xfId="0" applyFont="1" applyFill="1" applyBorder="1" applyAlignment="1">
      <alignment horizontal="center" vertical="center"/>
    </xf>
    <xf numFmtId="0" fontId="13" fillId="39" borderId="29" xfId="0" applyFont="1" applyFill="1" applyBorder="1" applyAlignment="1">
      <alignment horizontal="center" vertical="center"/>
    </xf>
    <xf numFmtId="0" fontId="13" fillId="39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8" fillId="0" borderId="0" xfId="0" applyFont="1" applyAlignment="1">
      <alignment horizontal="right" vertical="center"/>
    </xf>
    <xf numFmtId="0" fontId="18" fillId="0" borderId="36" xfId="0" applyFont="1" applyBorder="1" applyAlignment="1">
      <alignment horizontal="right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29" xfId="0" applyFont="1" applyFill="1" applyBorder="1" applyAlignment="1">
      <alignment horizontal="center" vertical="center"/>
    </xf>
    <xf numFmtId="0" fontId="13" fillId="33" borderId="34" xfId="0" applyFont="1" applyFill="1" applyBorder="1" applyAlignment="1">
      <alignment horizontal="center" vertical="center"/>
    </xf>
    <xf numFmtId="167" fontId="0" fillId="0" borderId="20" xfId="0" applyNumberFormat="1" applyFill="1" applyBorder="1" applyAlignment="1">
      <alignment horizontal="center"/>
    </xf>
    <xf numFmtId="167" fontId="0" fillId="0" borderId="21" xfId="0" applyNumberFormat="1" applyFill="1" applyBorder="1" applyAlignment="1">
      <alignment horizontal="center"/>
    </xf>
    <xf numFmtId="167" fontId="0" fillId="0" borderId="24" xfId="0" applyNumberFormat="1" applyFill="1" applyBorder="1" applyAlignment="1">
      <alignment horizontal="center"/>
    </xf>
    <xf numFmtId="169" fontId="0" fillId="35" borderId="35" xfId="0" applyNumberFormat="1" applyFont="1" applyFill="1" applyBorder="1" applyAlignment="1">
      <alignment horizontal="center"/>
    </xf>
    <xf numFmtId="170" fontId="0" fillId="0" borderId="30" xfId="43" applyNumberFormat="1" applyFont="1" applyFill="1" applyBorder="1" applyAlignment="1">
      <alignment horizontal="center"/>
    </xf>
    <xf numFmtId="170" fontId="0" fillId="0" borderId="38" xfId="43" applyNumberFormat="1" applyFont="1" applyFill="1" applyBorder="1" applyAlignment="1">
      <alignment horizontal="center"/>
    </xf>
    <xf numFmtId="170" fontId="1" fillId="0" borderId="30" xfId="43" applyNumberFormat="1" applyFont="1" applyFill="1" applyBorder="1" applyAlignment="1">
      <alignment horizontal="center"/>
    </xf>
    <xf numFmtId="170" fontId="1" fillId="0" borderId="38" xfId="43" applyNumberFormat="1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169" fontId="1" fillId="35" borderId="35" xfId="42" applyNumberFormat="1" applyFont="1" applyFill="1" applyBorder="1" applyAlignment="1">
      <alignment horizontal="center" vertical="center"/>
    </xf>
    <xf numFmtId="169" fontId="0" fillId="35" borderId="35" xfId="0" applyNumberFormat="1" applyFont="1" applyFill="1" applyBorder="1" applyAlignment="1">
      <alignment horizontal="center" vertical="center"/>
    </xf>
    <xf numFmtId="169" fontId="0" fillId="35" borderId="37" xfId="0" applyNumberFormat="1" applyFont="1" applyFill="1" applyBorder="1" applyAlignment="1">
      <alignment horizontal="center" vertical="center"/>
    </xf>
    <xf numFmtId="1" fontId="19" fillId="0" borderId="17" xfId="0" applyNumberFormat="1" applyFont="1" applyBorder="1" applyAlignment="1">
      <alignment horizontal="center"/>
    </xf>
    <xf numFmtId="1" fontId="19" fillId="0" borderId="31" xfId="0" applyNumberFormat="1" applyFont="1" applyBorder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167" fontId="0" fillId="0" borderId="16" xfId="0" applyNumberForma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169" fontId="0" fillId="35" borderId="37" xfId="0" applyNumberFormat="1" applyFon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10" fontId="1" fillId="0" borderId="30" xfId="43" applyNumberFormat="1" applyFont="1" applyFill="1" applyBorder="1" applyAlignment="1">
      <alignment horizontal="center"/>
    </xf>
    <xf numFmtId="10" fontId="1" fillId="0" borderId="38" xfId="43" applyNumberFormat="1" applyFont="1" applyFill="1" applyBorder="1" applyAlignment="1">
      <alignment horizontal="center"/>
    </xf>
    <xf numFmtId="0" fontId="0" fillId="0" borderId="17" xfId="0" applyBorder="1"/>
    <xf numFmtId="9" fontId="0" fillId="0" borderId="17" xfId="0" applyNumberFormat="1" applyBorder="1"/>
    <xf numFmtId="0" fontId="0" fillId="0" borderId="17" xfId="0" applyBorder="1" applyAlignment="1">
      <alignment horizontal="left"/>
    </xf>
    <xf numFmtId="9" fontId="0" fillId="0" borderId="17" xfId="0" applyNumberFormat="1" applyBorder="1" applyAlignment="1">
      <alignment horizontal="left"/>
    </xf>
    <xf numFmtId="10" fontId="0" fillId="0" borderId="17" xfId="0" applyNumberFormat="1" applyBorder="1" applyAlignment="1">
      <alignment horizontal="left"/>
    </xf>
    <xf numFmtId="10" fontId="0" fillId="0" borderId="17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showGridLines="0" tabSelected="1" zoomScale="80" zoomScaleNormal="80" workbookViewId="0">
      <pane xSplit="2" topLeftCell="C1" activePane="topRight" state="frozen"/>
      <selection pane="topRight" activeCell="R15" sqref="R15"/>
    </sheetView>
  </sheetViews>
  <sheetFormatPr defaultColWidth="8.7109375" defaultRowHeight="15" x14ac:dyDescent="0.25"/>
  <cols>
    <col min="1" max="1" width="7.140625" bestFit="1" customWidth="1"/>
    <col min="2" max="2" width="23.5703125" bestFit="1" customWidth="1"/>
    <col min="3" max="3" width="1.7109375" style="3" customWidth="1"/>
    <col min="4" max="4" width="14.7109375" bestFit="1" customWidth="1"/>
    <col min="5" max="5" width="18.28515625" bestFit="1" customWidth="1"/>
    <col min="6" max="6" width="1.7109375" style="4" customWidth="1"/>
    <col min="7" max="7" width="12.85546875" bestFit="1" customWidth="1"/>
    <col min="8" max="8" width="9.5703125" bestFit="1" customWidth="1"/>
    <col min="9" max="9" width="1.7109375" style="3" customWidth="1"/>
    <col min="10" max="10" width="13.42578125" bestFit="1" customWidth="1"/>
    <col min="11" max="11" width="17.42578125" bestFit="1" customWidth="1"/>
    <col min="12" max="12" width="1.7109375" style="4" customWidth="1"/>
    <col min="13" max="13" width="7.28515625" bestFit="1" customWidth="1"/>
    <col min="14" max="14" width="11.28515625" bestFit="1" customWidth="1"/>
    <col min="15" max="15" width="1.140625" style="3" customWidth="1"/>
    <col min="16" max="16" width="12.28515625" customWidth="1"/>
    <col min="17" max="17" width="23.5703125" bestFit="1" customWidth="1"/>
    <col min="18" max="19" width="9.85546875" customWidth="1"/>
    <col min="20" max="20" width="9.28515625" customWidth="1"/>
    <col min="21" max="21" width="1" customWidth="1"/>
    <col min="22" max="22" width="12.28515625" customWidth="1"/>
    <col min="23" max="23" width="8.28515625" customWidth="1"/>
    <col min="24" max="24" width="1.42578125" customWidth="1"/>
    <col min="25" max="25" width="13" bestFit="1" customWidth="1"/>
    <col min="26" max="26" width="10.140625" customWidth="1"/>
    <col min="27" max="27" width="1.7109375" customWidth="1"/>
    <col min="28" max="28" width="16.42578125" customWidth="1"/>
    <col min="29" max="29" width="8.28515625" customWidth="1"/>
    <col min="30" max="30" width="1.7109375" customWidth="1"/>
    <col min="31" max="31" width="7.28515625" customWidth="1"/>
    <col min="32" max="32" width="10.140625" customWidth="1"/>
    <col min="33" max="33" width="1.7109375" customWidth="1"/>
    <col min="34" max="34" width="12.28515625" customWidth="1"/>
    <col min="35" max="35" width="19.7109375" customWidth="1"/>
    <col min="36" max="36" width="2.85546875" customWidth="1"/>
    <col min="37" max="45" width="8.7109375" customWidth="1"/>
    <col min="46" max="46" width="1.42578125" customWidth="1"/>
  </cols>
  <sheetData>
    <row r="1" spans="1:25" x14ac:dyDescent="0.25">
      <c r="A1" s="70" t="s">
        <v>19</v>
      </c>
      <c r="B1" s="70"/>
    </row>
    <row r="2" spans="1:25" x14ac:dyDescent="0.25">
      <c r="A2" s="70"/>
      <c r="B2" s="70"/>
    </row>
    <row r="3" spans="1:25" ht="14.45" customHeight="1" thickBot="1" x14ac:dyDescent="0.3">
      <c r="A3" s="71"/>
      <c r="B3" s="71"/>
    </row>
    <row r="4" spans="1:25" x14ac:dyDescent="0.25">
      <c r="A4" s="72" t="s">
        <v>0</v>
      </c>
      <c r="B4" s="30" t="s">
        <v>16</v>
      </c>
      <c r="C4" s="68"/>
      <c r="D4" s="69"/>
      <c r="E4" s="69"/>
      <c r="F4" s="69"/>
      <c r="G4" s="69"/>
      <c r="H4" s="69"/>
      <c r="I4" s="68"/>
      <c r="J4" s="69" t="s">
        <v>15</v>
      </c>
      <c r="K4" s="69"/>
      <c r="L4" s="69"/>
      <c r="M4" s="69"/>
      <c r="N4" s="83"/>
    </row>
    <row r="5" spans="1:25" ht="14.45" hidden="1" customHeight="1" x14ac:dyDescent="0.25">
      <c r="A5" s="73"/>
      <c r="B5" s="40" t="s">
        <v>37</v>
      </c>
      <c r="C5" s="68"/>
      <c r="D5" s="87">
        <v>4262.6752511943796</v>
      </c>
      <c r="E5" s="87"/>
      <c r="F5" s="87"/>
      <c r="G5" s="87"/>
      <c r="H5" s="87"/>
      <c r="I5" s="68"/>
      <c r="J5" s="87">
        <v>112</v>
      </c>
      <c r="K5" s="87"/>
      <c r="L5" s="87"/>
      <c r="M5" s="87"/>
      <c r="N5" s="88"/>
    </row>
    <row r="6" spans="1:25" ht="14.45" hidden="1" customHeight="1" x14ac:dyDescent="0.25">
      <c r="A6" s="73"/>
      <c r="B6" s="40" t="s">
        <v>6</v>
      </c>
      <c r="C6" s="68"/>
      <c r="D6" s="87"/>
      <c r="E6" s="87"/>
      <c r="F6" s="87"/>
      <c r="G6" s="87"/>
      <c r="H6" s="87"/>
      <c r="I6" s="68"/>
      <c r="J6" s="96">
        <v>34</v>
      </c>
      <c r="K6" s="96"/>
      <c r="L6" s="96"/>
      <c r="M6" s="96"/>
      <c r="N6" s="97"/>
    </row>
    <row r="7" spans="1:25" x14ac:dyDescent="0.25">
      <c r="A7" s="73"/>
      <c r="B7" s="19" t="s">
        <v>14</v>
      </c>
      <c r="C7" s="68"/>
      <c r="D7" s="89">
        <v>51125866.336697198</v>
      </c>
      <c r="E7" s="89"/>
      <c r="F7" s="89"/>
      <c r="G7" s="89"/>
      <c r="H7" s="89"/>
      <c r="I7" s="68"/>
      <c r="J7" s="90">
        <v>51125866.336696804</v>
      </c>
      <c r="K7" s="76"/>
      <c r="L7" s="76"/>
      <c r="M7" s="76"/>
      <c r="N7" s="91"/>
    </row>
    <row r="8" spans="1:25" ht="4.9000000000000004" customHeight="1" thickBot="1" x14ac:dyDescent="0.3">
      <c r="A8" s="73"/>
      <c r="B8" s="3"/>
      <c r="D8" s="3"/>
      <c r="E8" s="3"/>
      <c r="G8" s="3"/>
      <c r="H8" s="3"/>
      <c r="J8" s="3"/>
      <c r="K8" s="3"/>
      <c r="M8" s="3"/>
      <c r="N8" s="41"/>
    </row>
    <row r="9" spans="1:25" ht="15.75" thickBot="1" x14ac:dyDescent="0.3">
      <c r="A9" s="73"/>
      <c r="B9" s="3"/>
      <c r="D9" s="92" t="s">
        <v>34</v>
      </c>
      <c r="E9" s="93"/>
      <c r="F9" s="93"/>
      <c r="G9" s="93"/>
      <c r="H9" s="94"/>
      <c r="J9" s="95" t="s">
        <v>15</v>
      </c>
      <c r="K9" s="69"/>
      <c r="L9" s="69"/>
      <c r="M9" s="69"/>
      <c r="N9" s="83"/>
      <c r="Q9" s="103"/>
      <c r="R9" s="103" t="s">
        <v>38</v>
      </c>
      <c r="S9" s="103" t="s">
        <v>39</v>
      </c>
    </row>
    <row r="10" spans="1:25" x14ac:dyDescent="0.25">
      <c r="A10" s="73"/>
      <c r="B10" s="39" t="s">
        <v>7</v>
      </c>
      <c r="D10" s="12" t="s">
        <v>8</v>
      </c>
      <c r="E10" s="7"/>
      <c r="F10" s="17"/>
      <c r="G10" s="12" t="s">
        <v>35</v>
      </c>
      <c r="H10" s="7"/>
      <c r="J10" s="12" t="s">
        <v>8</v>
      </c>
      <c r="K10" s="7" t="s">
        <v>9</v>
      </c>
      <c r="L10" s="17"/>
      <c r="M10" s="12" t="s">
        <v>10</v>
      </c>
      <c r="N10" s="42" t="s">
        <v>11</v>
      </c>
      <c r="O10" s="29"/>
      <c r="Q10" s="103" t="s">
        <v>0</v>
      </c>
      <c r="R10" s="104">
        <v>0.05</v>
      </c>
      <c r="S10" s="104">
        <v>0.4</v>
      </c>
    </row>
    <row r="11" spans="1:25" x14ac:dyDescent="0.25">
      <c r="A11" s="73"/>
      <c r="B11" s="19" t="s">
        <v>20</v>
      </c>
      <c r="D11" s="37">
        <v>142.55431413468</v>
      </c>
      <c r="E11" s="8">
        <f>D11/D$16</f>
        <v>2.9396769905582598E-2</v>
      </c>
      <c r="G11" s="13">
        <v>2556294.63675053</v>
      </c>
      <c r="H11" s="43">
        <f>G11/G$16</f>
        <v>5.0000025816984428E-2</v>
      </c>
      <c r="J11" s="37">
        <v>838.66480000000001</v>
      </c>
      <c r="K11" s="8">
        <f>J11/J$16</f>
        <v>0.22023760504201734</v>
      </c>
      <c r="M11" s="13">
        <v>15039000.000000017</v>
      </c>
      <c r="N11" s="43">
        <f>M11/M$16</f>
        <v>0.29415638457759324</v>
      </c>
      <c r="Q11" s="103" t="s">
        <v>2</v>
      </c>
      <c r="R11" s="104">
        <v>0.05</v>
      </c>
      <c r="S11" s="104">
        <v>0.5</v>
      </c>
      <c r="W11" s="61"/>
    </row>
    <row r="12" spans="1:25" x14ac:dyDescent="0.25">
      <c r="A12" s="73"/>
      <c r="B12" s="19" t="s">
        <v>1</v>
      </c>
      <c r="D12" s="37">
        <v>166.04101495244799</v>
      </c>
      <c r="E12" s="8">
        <f t="shared" ref="E12:E16" si="0">D12/D$16</f>
        <v>3.4240068713985473E-2</v>
      </c>
      <c r="G12" s="13">
        <v>2556295.1474214699</v>
      </c>
      <c r="H12" s="43">
        <f t="shared" ref="H12:H16" si="1">G12/G$16</f>
        <v>5.0000035805488806E-2</v>
      </c>
      <c r="J12" s="37">
        <v>685.33359999999129</v>
      </c>
      <c r="K12" s="8">
        <f t="shared" ref="K12:K15" si="2">J12/J$16</f>
        <v>0.17997205882352754</v>
      </c>
      <c r="M12" s="13">
        <v>10551097.610109143</v>
      </c>
      <c r="N12" s="43">
        <f t="shared" ref="N12:N15" si="3">M12/M$16</f>
        <v>0.20637494024303391</v>
      </c>
      <c r="Q12" s="103" t="s">
        <v>40</v>
      </c>
      <c r="R12" s="104">
        <v>0.02</v>
      </c>
      <c r="S12" s="103"/>
      <c r="W12" s="61"/>
    </row>
    <row r="13" spans="1:25" x14ac:dyDescent="0.25">
      <c r="A13" s="73"/>
      <c r="B13" s="19" t="s">
        <v>21</v>
      </c>
      <c r="D13" s="37">
        <v>697.00205635542397</v>
      </c>
      <c r="E13" s="8">
        <f t="shared" si="0"/>
        <v>0.14373194665326294</v>
      </c>
      <c r="G13" s="13">
        <v>5112586.0647163196</v>
      </c>
      <c r="H13" s="43">
        <f t="shared" si="1"/>
        <v>9.999998887151669E-2</v>
      </c>
      <c r="J13" s="37">
        <v>594.10159999999996</v>
      </c>
      <c r="K13" s="8">
        <f t="shared" si="2"/>
        <v>0.15601407563025246</v>
      </c>
      <c r="M13" s="13">
        <v>4357800</v>
      </c>
      <c r="N13" s="43">
        <f t="shared" si="3"/>
        <v>8.5236697434153505E-2</v>
      </c>
      <c r="W13" s="61"/>
    </row>
    <row r="14" spans="1:25" x14ac:dyDescent="0.25">
      <c r="A14" s="73"/>
      <c r="B14" s="19" t="s">
        <v>22</v>
      </c>
      <c r="D14" s="37">
        <v>1583.6628724898101</v>
      </c>
      <c r="E14" s="8">
        <f t="shared" si="0"/>
        <v>0.32657428400668337</v>
      </c>
      <c r="G14" s="13">
        <v>20450345.1353622</v>
      </c>
      <c r="H14" s="43">
        <f t="shared" si="1"/>
        <v>0.39999997262997034</v>
      </c>
      <c r="J14" s="37">
        <v>1523.2</v>
      </c>
      <c r="K14" s="8">
        <f t="shared" si="2"/>
        <v>0.40000000000000097</v>
      </c>
      <c r="M14" s="13">
        <v>19669568.726587653</v>
      </c>
      <c r="N14" s="43">
        <f t="shared" si="3"/>
        <v>0.38472832121906464</v>
      </c>
      <c r="W14" s="61"/>
    </row>
    <row r="15" spans="1:25" x14ac:dyDescent="0.25">
      <c r="A15" s="73"/>
      <c r="B15" s="56" t="s">
        <v>23</v>
      </c>
      <c r="D15" s="37">
        <v>2260.0587180143102</v>
      </c>
      <c r="E15" s="8">
        <f t="shared" si="0"/>
        <v>0.46605693072048393</v>
      </c>
      <c r="G15" s="13">
        <v>20450345.352446198</v>
      </c>
      <c r="H15" s="43">
        <f t="shared" si="1"/>
        <v>0.39999997687604011</v>
      </c>
      <c r="J15" s="59">
        <v>166.70000000000002</v>
      </c>
      <c r="K15" s="8">
        <f t="shared" si="2"/>
        <v>4.3776260504201789E-2</v>
      </c>
      <c r="M15" s="60">
        <v>1508400.0000000009</v>
      </c>
      <c r="N15" s="43">
        <f t="shared" si="3"/>
        <v>2.9503656526154762E-2</v>
      </c>
      <c r="W15" s="61"/>
    </row>
    <row r="16" spans="1:25" s="6" customFormat="1" x14ac:dyDescent="0.25">
      <c r="A16" s="73"/>
      <c r="B16" s="20" t="s">
        <v>4</v>
      </c>
      <c r="C16" s="5"/>
      <c r="D16" s="37">
        <v>4849.3189759466804</v>
      </c>
      <c r="E16" s="8">
        <f t="shared" si="0"/>
        <v>1</v>
      </c>
      <c r="F16" s="18"/>
      <c r="G16" s="13">
        <v>51125866.336696699</v>
      </c>
      <c r="H16" s="43">
        <f t="shared" si="1"/>
        <v>1</v>
      </c>
      <c r="I16" s="5"/>
      <c r="J16" s="38">
        <f>SUM(J11:J15)</f>
        <v>3807.9999999999909</v>
      </c>
      <c r="K16" s="9"/>
      <c r="L16" s="18"/>
      <c r="M16" s="21">
        <f>SUM(M11:M15)</f>
        <v>51125866.336696811</v>
      </c>
      <c r="N16" s="44"/>
      <c r="O16" s="5"/>
      <c r="Q16"/>
      <c r="S16"/>
      <c r="V16"/>
      <c r="Y16"/>
    </row>
    <row r="17" spans="1:25" s="26" customFormat="1" x14ac:dyDescent="0.25">
      <c r="A17" s="73"/>
      <c r="B17" s="27"/>
      <c r="C17" s="18"/>
      <c r="D17" s="28"/>
      <c r="E17" s="23"/>
      <c r="F17" s="18"/>
      <c r="H17" s="23"/>
      <c r="I17" s="18"/>
      <c r="J17" s="28"/>
      <c r="K17" s="23"/>
      <c r="L17" s="18"/>
      <c r="M17" s="24"/>
      <c r="N17" s="45"/>
      <c r="O17" s="18"/>
      <c r="Y17"/>
    </row>
    <row r="18" spans="1:25" s="26" customFormat="1" x14ac:dyDescent="0.25">
      <c r="A18" s="73"/>
      <c r="B18" s="27" t="s">
        <v>18</v>
      </c>
      <c r="C18" s="18"/>
      <c r="D18" s="79">
        <v>1.01E-2</v>
      </c>
      <c r="E18" s="79"/>
      <c r="F18" s="79"/>
      <c r="G18" s="79"/>
      <c r="H18" s="79"/>
      <c r="I18" s="80"/>
      <c r="J18" s="79">
        <v>2.5892217021185153E-3</v>
      </c>
      <c r="K18" s="79"/>
      <c r="L18" s="79"/>
      <c r="M18" s="79"/>
      <c r="N18" s="80"/>
      <c r="O18" s="18"/>
    </row>
    <row r="19" spans="1:25" s="32" customFormat="1" ht="15.75" thickBot="1" x14ac:dyDescent="0.3">
      <c r="A19" s="74"/>
      <c r="B19" s="46" t="s">
        <v>17</v>
      </c>
      <c r="D19" s="84">
        <v>7.4268190000000001</v>
      </c>
      <c r="E19" s="84"/>
      <c r="F19" s="84"/>
      <c r="G19" s="84"/>
      <c r="H19" s="84"/>
      <c r="J19" s="85">
        <v>9.6</v>
      </c>
      <c r="K19" s="85"/>
      <c r="L19" s="85"/>
      <c r="M19" s="85"/>
      <c r="N19" s="86"/>
      <c r="Q19" s="64"/>
    </row>
    <row r="20" spans="1:25" ht="19.899999999999999" customHeight="1" thickBot="1" x14ac:dyDescent="0.3">
      <c r="Q20" s="64"/>
    </row>
    <row r="21" spans="1:25" x14ac:dyDescent="0.25">
      <c r="A21" s="65" t="s">
        <v>2</v>
      </c>
      <c r="B21" s="31" t="s">
        <v>16</v>
      </c>
      <c r="C21" s="68"/>
      <c r="D21" s="92" t="s">
        <v>34</v>
      </c>
      <c r="E21" s="93"/>
      <c r="F21" s="93"/>
      <c r="G21" s="93"/>
      <c r="H21" s="94"/>
      <c r="J21" s="95" t="s">
        <v>15</v>
      </c>
      <c r="K21" s="69"/>
      <c r="L21" s="69"/>
      <c r="M21" s="69"/>
      <c r="N21" s="83"/>
      <c r="Q21" s="64"/>
    </row>
    <row r="22" spans="1:25" x14ac:dyDescent="0.25">
      <c r="A22" s="66"/>
      <c r="B22" s="19" t="s">
        <v>14</v>
      </c>
      <c r="C22" s="68"/>
      <c r="D22" s="75">
        <v>74294338.555920005</v>
      </c>
      <c r="E22" s="76"/>
      <c r="F22" s="76"/>
      <c r="G22" s="76"/>
      <c r="H22" s="77"/>
      <c r="J22" s="75">
        <v>74294338.555920005</v>
      </c>
      <c r="K22" s="76"/>
      <c r="L22" s="76"/>
      <c r="M22" s="76"/>
      <c r="N22" s="91"/>
    </row>
    <row r="23" spans="1:25" ht="4.9000000000000004" customHeight="1" thickBot="1" x14ac:dyDescent="0.3">
      <c r="A23" s="66"/>
      <c r="B23" s="3"/>
      <c r="D23" s="3"/>
      <c r="E23" s="3"/>
      <c r="G23" s="3"/>
      <c r="H23" s="3"/>
      <c r="J23" s="3"/>
      <c r="K23" s="3"/>
      <c r="M23" s="3"/>
      <c r="N23" s="41"/>
    </row>
    <row r="24" spans="1:25" ht="15.75" thickBot="1" x14ac:dyDescent="0.3">
      <c r="A24" s="66"/>
      <c r="B24" s="3"/>
      <c r="D24" s="92" t="s">
        <v>34</v>
      </c>
      <c r="E24" s="93"/>
      <c r="F24" s="93"/>
      <c r="G24" s="93"/>
      <c r="H24" s="94"/>
      <c r="J24" s="95" t="s">
        <v>15</v>
      </c>
      <c r="K24" s="69"/>
      <c r="L24" s="69"/>
      <c r="M24" s="69"/>
      <c r="N24" s="83"/>
    </row>
    <row r="25" spans="1:25" x14ac:dyDescent="0.25">
      <c r="A25" s="66"/>
      <c r="B25" s="39" t="s">
        <v>12</v>
      </c>
      <c r="D25" s="12" t="s">
        <v>26</v>
      </c>
      <c r="E25" s="7" t="s">
        <v>27</v>
      </c>
      <c r="F25" s="17"/>
      <c r="G25" s="12" t="s">
        <v>10</v>
      </c>
      <c r="H25" s="42" t="s">
        <v>11</v>
      </c>
      <c r="J25" s="12" t="s">
        <v>26</v>
      </c>
      <c r="K25" s="7" t="s">
        <v>27</v>
      </c>
      <c r="L25" s="17"/>
      <c r="M25" s="12" t="s">
        <v>10</v>
      </c>
      <c r="N25" s="42" t="s">
        <v>11</v>
      </c>
      <c r="O25" s="29"/>
    </row>
    <row r="26" spans="1:25" x14ac:dyDescent="0.25">
      <c r="A26" s="66"/>
      <c r="B26" s="19" t="s">
        <v>24</v>
      </c>
      <c r="D26" s="33">
        <v>508368462.48352301</v>
      </c>
      <c r="E26" s="8">
        <f>D26/$J$31</f>
        <v>0.20283721155747006</v>
      </c>
      <c r="G26" s="13">
        <v>22960779.841430001</v>
      </c>
      <c r="H26" s="43">
        <f>G26/G$31</f>
        <v>0.30905154131156087</v>
      </c>
      <c r="J26" s="33">
        <v>467300511.20000005</v>
      </c>
      <c r="K26" s="8">
        <f>J26/$J$31</f>
        <v>0.18645124480801262</v>
      </c>
      <c r="M26" s="13">
        <v>21105920.113600001</v>
      </c>
      <c r="N26" s="43">
        <f>M26/M$31</f>
        <v>0.28408517423859903</v>
      </c>
      <c r="Q26" s="62"/>
      <c r="S26" s="61"/>
    </row>
    <row r="27" spans="1:25" x14ac:dyDescent="0.25">
      <c r="A27" s="66"/>
      <c r="B27" s="19" t="s">
        <v>25</v>
      </c>
      <c r="D27" s="33">
        <v>1058121964.82842</v>
      </c>
      <c r="E27" s="8">
        <f t="shared" ref="E27:E30" si="4">D27/$J$31</f>
        <v>0.42218690708113016</v>
      </c>
      <c r="G27" s="13">
        <v>23354171.895280398</v>
      </c>
      <c r="H27" s="43">
        <f t="shared" ref="H27:H31" si="5">G27/G$31</f>
        <v>0.31434658884138439</v>
      </c>
      <c r="J27" s="33">
        <v>1650912901.6932013</v>
      </c>
      <c r="K27" s="8">
        <f>J27/$J$31</f>
        <v>0.65870838617286209</v>
      </c>
      <c r="M27" s="13">
        <v>36437863.471184</v>
      </c>
      <c r="N27" s="43">
        <f>M27/M$31</f>
        <v>0.49045276099682722</v>
      </c>
      <c r="Q27" s="62"/>
      <c r="S27" s="61"/>
    </row>
    <row r="28" spans="1:25" x14ac:dyDescent="0.25">
      <c r="A28" s="66"/>
      <c r="B28" t="s">
        <v>36</v>
      </c>
      <c r="D28" s="33">
        <v>41464074.576858699</v>
      </c>
      <c r="E28" s="8">
        <f t="shared" si="4"/>
        <v>1.6544018537053919E-2</v>
      </c>
      <c r="G28" s="13">
        <v>3714720.4254231802</v>
      </c>
      <c r="H28" s="43">
        <f t="shared" si="5"/>
        <v>5.0000047077977249E-2</v>
      </c>
      <c r="J28" s="33">
        <v>83400312.800000012</v>
      </c>
      <c r="K28" s="8">
        <f>J28/$J$31</f>
        <v>3.3276428692547141E-2</v>
      </c>
      <c r="M28" s="13">
        <v>7471741.4679199988</v>
      </c>
      <c r="N28" s="43">
        <f>M28/M$31</f>
        <v>0.1005694594386375</v>
      </c>
      <c r="Q28" s="62"/>
      <c r="S28" s="61"/>
    </row>
    <row r="29" spans="1:25" x14ac:dyDescent="0.25">
      <c r="A29" s="66"/>
      <c r="B29" s="19" t="s">
        <v>13</v>
      </c>
      <c r="D29" s="33">
        <v>0</v>
      </c>
      <c r="E29" s="8">
        <f t="shared" si="4"/>
        <v>0</v>
      </c>
      <c r="G29" s="13">
        <v>0</v>
      </c>
      <c r="H29" s="43">
        <f t="shared" si="5"/>
        <v>0</v>
      </c>
      <c r="J29" s="33">
        <v>83102852.800000012</v>
      </c>
      <c r="K29" s="8">
        <f>J29/$J$31</f>
        <v>3.3157743208685447E-2</v>
      </c>
      <c r="M29" s="13">
        <v>2832371.1992160007</v>
      </c>
      <c r="N29" s="43">
        <f>M29/M$31</f>
        <v>3.8123647834674861E-2</v>
      </c>
      <c r="Q29" s="62"/>
      <c r="S29" s="61"/>
    </row>
    <row r="30" spans="1:25" x14ac:dyDescent="0.25">
      <c r="A30" s="66"/>
      <c r="B30" s="19" t="s">
        <v>3</v>
      </c>
      <c r="D30" s="33">
        <v>834003557.10811102</v>
      </c>
      <c r="E30" s="8">
        <f t="shared" si="4"/>
        <v>0.33276445813808414</v>
      </c>
      <c r="G30" s="13">
        <v>24264666.3937863</v>
      </c>
      <c r="H30" s="43">
        <f t="shared" si="5"/>
        <v>0.32660182276907579</v>
      </c>
      <c r="J30" s="33">
        <v>221571388</v>
      </c>
      <c r="K30" s="8">
        <f>J30/$J$31</f>
        <v>8.8406197117892521E-2</v>
      </c>
      <c r="M30" s="13">
        <v>6446442.3039999995</v>
      </c>
      <c r="N30" s="43">
        <f>M30/M$31</f>
        <v>8.6768957491261317E-2</v>
      </c>
      <c r="Q30" s="62"/>
      <c r="S30" s="61"/>
    </row>
    <row r="31" spans="1:25" s="6" customFormat="1" x14ac:dyDescent="0.25">
      <c r="A31" s="66"/>
      <c r="B31" s="20" t="s">
        <v>4</v>
      </c>
      <c r="C31" s="5"/>
      <c r="D31" s="33">
        <v>2441958058.9969201</v>
      </c>
      <c r="E31" s="8"/>
      <c r="F31" s="18"/>
      <c r="G31" s="13">
        <v>74294338.555920005</v>
      </c>
      <c r="H31" s="43">
        <f t="shared" si="5"/>
        <v>1</v>
      </c>
      <c r="I31" s="5"/>
      <c r="J31" s="34">
        <f>SUM(J26:J30)</f>
        <v>2506287966.4932017</v>
      </c>
      <c r="K31" s="9"/>
      <c r="L31" s="18"/>
      <c r="M31" s="21">
        <f>SUM(M26:M30)</f>
        <v>74294338.555920005</v>
      </c>
      <c r="N31" s="47"/>
      <c r="O31" s="5"/>
      <c r="P31"/>
      <c r="Q31" s="62"/>
      <c r="S31" s="61"/>
    </row>
    <row r="32" spans="1:25" s="18" customFormat="1" x14ac:dyDescent="0.25">
      <c r="A32" s="66"/>
      <c r="B32" s="27"/>
      <c r="D32" s="22"/>
      <c r="E32" s="23"/>
      <c r="G32" s="24"/>
      <c r="H32" s="25"/>
      <c r="J32" s="22"/>
      <c r="K32" s="23"/>
      <c r="M32" s="24"/>
      <c r="N32" s="25"/>
      <c r="Q32" s="62"/>
    </row>
    <row r="33" spans="1:15" s="26" customFormat="1" x14ac:dyDescent="0.25">
      <c r="A33" s="66"/>
      <c r="B33" s="27" t="s">
        <v>18</v>
      </c>
      <c r="C33" s="18"/>
      <c r="D33" s="81">
        <v>9.9000000000000008E-3</v>
      </c>
      <c r="E33" s="81"/>
      <c r="F33" s="81"/>
      <c r="G33" s="81"/>
      <c r="H33" s="82"/>
      <c r="I33" s="18"/>
      <c r="J33" s="81">
        <v>1.8312646462065808E-2</v>
      </c>
      <c r="K33" s="81"/>
      <c r="L33" s="81"/>
      <c r="M33" s="81"/>
      <c r="N33" s="82"/>
      <c r="O33" s="18"/>
    </row>
    <row r="34" spans="1:15" s="3" customFormat="1" ht="15.75" thickBot="1" x14ac:dyDescent="0.3">
      <c r="A34" s="67"/>
      <c r="B34" s="48" t="s">
        <v>17</v>
      </c>
      <c r="D34" s="78">
        <v>14.278186</v>
      </c>
      <c r="E34" s="78"/>
      <c r="F34" s="78"/>
      <c r="G34" s="78"/>
      <c r="H34" s="78"/>
      <c r="I34" s="52"/>
      <c r="J34" s="78">
        <v>5.7</v>
      </c>
      <c r="K34" s="78"/>
      <c r="L34" s="78"/>
      <c r="M34" s="78"/>
      <c r="N34" s="98"/>
    </row>
    <row r="36" spans="1:15" x14ac:dyDescent="0.25">
      <c r="D36" s="1"/>
      <c r="J36" s="1"/>
    </row>
    <row r="37" spans="1:15" x14ac:dyDescent="0.25">
      <c r="D37" s="1"/>
      <c r="J37" s="1"/>
    </row>
    <row r="38" spans="1:15" x14ac:dyDescent="0.25">
      <c r="D38" s="2"/>
      <c r="J38" s="2"/>
    </row>
    <row r="39" spans="1:15" x14ac:dyDescent="0.25">
      <c r="D39" s="2"/>
      <c r="J39" s="2"/>
    </row>
  </sheetData>
  <mergeCells count="30">
    <mergeCell ref="J34:N34"/>
    <mergeCell ref="J33:N33"/>
    <mergeCell ref="J22:N22"/>
    <mergeCell ref="C21:C22"/>
    <mergeCell ref="D21:H21"/>
    <mergeCell ref="J21:N21"/>
    <mergeCell ref="D24:H24"/>
    <mergeCell ref="J24:N24"/>
    <mergeCell ref="J4:N4"/>
    <mergeCell ref="D19:H19"/>
    <mergeCell ref="J19:N19"/>
    <mergeCell ref="D5:H5"/>
    <mergeCell ref="J5:N5"/>
    <mergeCell ref="D7:H7"/>
    <mergeCell ref="J7:N7"/>
    <mergeCell ref="D9:H9"/>
    <mergeCell ref="J9:N9"/>
    <mergeCell ref="D6:H6"/>
    <mergeCell ref="J6:N6"/>
    <mergeCell ref="J18:N18"/>
    <mergeCell ref="A21:A34"/>
    <mergeCell ref="C4:C7"/>
    <mergeCell ref="D4:H4"/>
    <mergeCell ref="I4:I7"/>
    <mergeCell ref="A1:B3"/>
    <mergeCell ref="A4:A19"/>
    <mergeCell ref="D22:H22"/>
    <mergeCell ref="D34:H34"/>
    <mergeCell ref="D18:I18"/>
    <mergeCell ref="D33:H3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"/>
  <sheetViews>
    <sheetView showGridLines="0" zoomScale="80" zoomScaleNormal="80" workbookViewId="0">
      <pane xSplit="2" topLeftCell="C1" activePane="topRight" state="frozen"/>
      <selection pane="topRight" activeCell="Q27" sqref="Q27"/>
    </sheetView>
  </sheetViews>
  <sheetFormatPr defaultColWidth="8.85546875" defaultRowHeight="15" zeroHeight="1" x14ac:dyDescent="0.25"/>
  <cols>
    <col min="1" max="1" width="6.28515625" bestFit="1" customWidth="1"/>
    <col min="2" max="2" width="19.85546875" bestFit="1" customWidth="1"/>
    <col min="3" max="3" width="1.7109375" style="3" customWidth="1"/>
    <col min="4" max="4" width="14.7109375" bestFit="1" customWidth="1"/>
    <col min="5" max="5" width="18.28515625" bestFit="1" customWidth="1"/>
    <col min="6" max="6" width="1.7109375" style="4" customWidth="1"/>
    <col min="7" max="7" width="6" bestFit="1" customWidth="1"/>
    <col min="8" max="8" width="9.5703125" bestFit="1" customWidth="1"/>
    <col min="9" max="9" width="1.7109375" style="3" customWidth="1"/>
    <col min="10" max="10" width="14.7109375" bestFit="1" customWidth="1"/>
    <col min="11" max="11" width="18.28515625" bestFit="1" customWidth="1"/>
    <col min="12" max="12" width="1.7109375" style="4" customWidth="1"/>
    <col min="13" max="13" width="6.7109375" bestFit="1" customWidth="1"/>
    <col min="14" max="14" width="9.5703125" bestFit="1" customWidth="1"/>
    <col min="15" max="15" width="13" style="3" bestFit="1" customWidth="1"/>
    <col min="16" max="16" width="23.5703125" bestFit="1" customWidth="1"/>
  </cols>
  <sheetData>
    <row r="1" spans="1:15" x14ac:dyDescent="0.25">
      <c r="A1" s="70" t="s">
        <v>28</v>
      </c>
      <c r="B1" s="70"/>
    </row>
    <row r="2" spans="1:15" x14ac:dyDescent="0.25">
      <c r="A2" s="70"/>
      <c r="B2" s="70"/>
    </row>
    <row r="3" spans="1:15" ht="14.45" customHeight="1" thickBot="1" x14ac:dyDescent="0.3">
      <c r="A3" s="71"/>
      <c r="B3" s="71"/>
    </row>
    <row r="4" spans="1:15" hidden="1" x14ac:dyDescent="0.25">
      <c r="A4" s="72" t="s">
        <v>0</v>
      </c>
      <c r="B4" s="50" t="s">
        <v>16</v>
      </c>
      <c r="C4" s="68"/>
      <c r="D4" s="69"/>
      <c r="E4" s="69"/>
      <c r="F4" s="69"/>
      <c r="G4" s="69"/>
      <c r="H4" s="69"/>
      <c r="I4" s="68"/>
      <c r="J4" s="69" t="s">
        <v>15</v>
      </c>
      <c r="K4" s="69"/>
      <c r="L4" s="69"/>
      <c r="M4" s="69"/>
      <c r="N4" s="83"/>
    </row>
    <row r="5" spans="1:15" ht="14.45" hidden="1" customHeight="1" x14ac:dyDescent="0.25">
      <c r="A5" s="73"/>
      <c r="B5" s="40" t="s">
        <v>5</v>
      </c>
      <c r="C5" s="68"/>
      <c r="D5" s="87"/>
      <c r="E5" s="87"/>
      <c r="F5" s="87"/>
      <c r="G5" s="87"/>
      <c r="H5" s="87"/>
      <c r="I5" s="68"/>
      <c r="J5" s="87"/>
      <c r="K5" s="87"/>
      <c r="L5" s="87"/>
      <c r="M5" s="87"/>
      <c r="N5" s="88"/>
    </row>
    <row r="6" spans="1:15" ht="14.45" hidden="1" customHeight="1" x14ac:dyDescent="0.25">
      <c r="A6" s="73"/>
      <c r="B6" s="40" t="s">
        <v>6</v>
      </c>
      <c r="C6" s="68"/>
      <c r="D6" s="87"/>
      <c r="E6" s="87"/>
      <c r="F6" s="87"/>
      <c r="G6" s="87"/>
      <c r="H6" s="87"/>
      <c r="I6" s="68"/>
      <c r="J6" s="96"/>
      <c r="K6" s="96"/>
      <c r="L6" s="96"/>
      <c r="M6" s="96"/>
      <c r="N6" s="97"/>
    </row>
    <row r="7" spans="1:15" hidden="1" x14ac:dyDescent="0.25">
      <c r="A7" s="73"/>
      <c r="B7" s="19" t="s">
        <v>14</v>
      </c>
      <c r="C7" s="68"/>
      <c r="D7" s="89"/>
      <c r="E7" s="89"/>
      <c r="F7" s="89"/>
      <c r="G7" s="89"/>
      <c r="H7" s="89"/>
      <c r="I7" s="68"/>
      <c r="J7" s="90"/>
      <c r="K7" s="76"/>
      <c r="L7" s="76"/>
      <c r="M7" s="76"/>
      <c r="N7" s="91"/>
    </row>
    <row r="8" spans="1:15" ht="4.9000000000000004" hidden="1" customHeight="1" thickBot="1" x14ac:dyDescent="0.3">
      <c r="A8" s="73"/>
      <c r="B8" s="3"/>
      <c r="D8" s="3"/>
      <c r="E8" s="3"/>
      <c r="G8" s="3"/>
      <c r="H8" s="3"/>
      <c r="J8" s="3"/>
      <c r="K8" s="3"/>
      <c r="M8" s="3"/>
      <c r="N8" s="41"/>
    </row>
    <row r="9" spans="1:15" ht="15.75" hidden="1" thickBot="1" x14ac:dyDescent="0.3">
      <c r="A9" s="73"/>
      <c r="B9" s="3"/>
      <c r="D9" s="92"/>
      <c r="E9" s="93"/>
      <c r="F9" s="93"/>
      <c r="G9" s="93"/>
      <c r="H9" s="94"/>
      <c r="J9" s="95" t="s">
        <v>15</v>
      </c>
      <c r="K9" s="69"/>
      <c r="L9" s="69"/>
      <c r="M9" s="69"/>
      <c r="N9" s="83"/>
    </row>
    <row r="10" spans="1:15" hidden="1" x14ac:dyDescent="0.25">
      <c r="A10" s="73"/>
      <c r="B10" s="39" t="s">
        <v>7</v>
      </c>
      <c r="D10" s="12"/>
      <c r="E10" s="7"/>
      <c r="F10" s="17"/>
      <c r="G10" s="12"/>
      <c r="H10" s="7"/>
      <c r="J10" s="12" t="s">
        <v>8</v>
      </c>
      <c r="K10" s="7" t="s">
        <v>9</v>
      </c>
      <c r="L10" s="17"/>
      <c r="M10" s="12" t="s">
        <v>10</v>
      </c>
      <c r="N10" s="42" t="s">
        <v>11</v>
      </c>
      <c r="O10" s="49"/>
    </row>
    <row r="11" spans="1:15" hidden="1" x14ac:dyDescent="0.25">
      <c r="A11" s="73"/>
      <c r="B11" s="19" t="s">
        <v>20</v>
      </c>
      <c r="D11" s="35"/>
      <c r="E11" s="10"/>
      <c r="G11" s="14"/>
      <c r="H11" s="10"/>
      <c r="J11" s="37"/>
      <c r="K11" s="8"/>
      <c r="M11" s="13"/>
      <c r="N11" s="43"/>
    </row>
    <row r="12" spans="1:15" hidden="1" x14ac:dyDescent="0.25">
      <c r="A12" s="73"/>
      <c r="B12" s="19" t="s">
        <v>1</v>
      </c>
      <c r="D12" s="35"/>
      <c r="E12" s="10"/>
      <c r="G12" s="14"/>
      <c r="H12" s="10"/>
      <c r="J12" s="37"/>
      <c r="K12" s="8"/>
      <c r="M12" s="13"/>
      <c r="N12" s="43"/>
    </row>
    <row r="13" spans="1:15" hidden="1" x14ac:dyDescent="0.25">
      <c r="A13" s="73"/>
      <c r="B13" s="19" t="s">
        <v>21</v>
      </c>
      <c r="D13" s="35"/>
      <c r="E13" s="10"/>
      <c r="G13" s="14"/>
      <c r="H13" s="10"/>
      <c r="J13" s="37"/>
      <c r="K13" s="8"/>
      <c r="M13" s="13"/>
      <c r="N13" s="43"/>
    </row>
    <row r="14" spans="1:15" hidden="1" x14ac:dyDescent="0.25">
      <c r="A14" s="73"/>
      <c r="B14" s="19" t="s">
        <v>22</v>
      </c>
      <c r="D14" s="35"/>
      <c r="E14" s="10"/>
      <c r="G14" s="14"/>
      <c r="H14" s="10"/>
      <c r="J14" s="37"/>
      <c r="K14" s="8"/>
      <c r="M14" s="13"/>
      <c r="N14" s="43"/>
    </row>
    <row r="15" spans="1:15" hidden="1" x14ac:dyDescent="0.25">
      <c r="A15" s="73"/>
      <c r="B15" s="56" t="s">
        <v>23</v>
      </c>
      <c r="D15" s="57"/>
      <c r="E15" s="58"/>
      <c r="G15" s="16"/>
      <c r="H15" s="58"/>
      <c r="J15" s="59"/>
      <c r="K15" s="8"/>
      <c r="M15" s="60"/>
      <c r="N15" s="43"/>
    </row>
    <row r="16" spans="1:15" s="6" customFormat="1" hidden="1" x14ac:dyDescent="0.25">
      <c r="A16" s="73"/>
      <c r="B16" s="20" t="s">
        <v>4</v>
      </c>
      <c r="C16" s="5"/>
      <c r="D16" s="36"/>
      <c r="E16" s="11"/>
      <c r="F16" s="18"/>
      <c r="G16" s="15"/>
      <c r="H16" s="11"/>
      <c r="I16" s="5"/>
      <c r="J16" s="38"/>
      <c r="K16" s="9"/>
      <c r="L16" s="18"/>
      <c r="M16" s="21"/>
      <c r="N16" s="44"/>
      <c r="O16" s="5"/>
    </row>
    <row r="17" spans="1:18" s="26" customFormat="1" hidden="1" x14ac:dyDescent="0.25">
      <c r="A17" s="73"/>
      <c r="B17" s="27"/>
      <c r="C17" s="18"/>
      <c r="D17" s="28"/>
      <c r="E17" s="23"/>
      <c r="F17" s="18"/>
      <c r="G17" s="24"/>
      <c r="H17" s="23"/>
      <c r="I17" s="18"/>
      <c r="J17" s="28"/>
      <c r="K17" s="23"/>
      <c r="L17" s="18"/>
      <c r="M17" s="24"/>
      <c r="N17" s="45"/>
      <c r="O17" s="18"/>
    </row>
    <row r="18" spans="1:18" s="26" customFormat="1" hidden="1" x14ac:dyDescent="0.25">
      <c r="A18" s="73"/>
      <c r="B18" s="27" t="s">
        <v>18</v>
      </c>
      <c r="C18" s="18"/>
      <c r="D18" s="28"/>
      <c r="E18" s="23"/>
      <c r="F18" s="18"/>
      <c r="G18" s="24"/>
      <c r="H18" s="23"/>
      <c r="I18" s="18"/>
      <c r="J18" s="79"/>
      <c r="K18" s="79"/>
      <c r="L18" s="79"/>
      <c r="M18" s="79"/>
      <c r="N18" s="80"/>
      <c r="O18" s="18"/>
    </row>
    <row r="19" spans="1:18" s="32" customFormat="1" ht="15.75" hidden="1" thickBot="1" x14ac:dyDescent="0.3">
      <c r="A19" s="74"/>
      <c r="B19" s="46" t="s">
        <v>17</v>
      </c>
      <c r="D19" s="84"/>
      <c r="E19" s="84"/>
      <c r="F19" s="84"/>
      <c r="G19" s="84"/>
      <c r="H19" s="84"/>
      <c r="J19" s="85"/>
      <c r="K19" s="85"/>
      <c r="L19" s="85"/>
      <c r="M19" s="85"/>
      <c r="N19" s="86"/>
    </row>
    <row r="20" spans="1:18" ht="19.899999999999999" customHeight="1" thickBot="1" x14ac:dyDescent="0.3"/>
    <row r="21" spans="1:18" x14ac:dyDescent="0.25">
      <c r="A21" s="65" t="s">
        <v>2</v>
      </c>
      <c r="B21" s="51" t="s">
        <v>16</v>
      </c>
      <c r="C21" s="68"/>
      <c r="D21" s="99" t="s">
        <v>34</v>
      </c>
      <c r="E21" s="100"/>
      <c r="F21" s="100"/>
      <c r="G21" s="100"/>
      <c r="H21" s="100"/>
      <c r="J21" s="95" t="s">
        <v>15</v>
      </c>
      <c r="K21" s="69"/>
      <c r="L21" s="69"/>
      <c r="M21" s="69"/>
      <c r="N21" s="83"/>
    </row>
    <row r="22" spans="1:18" x14ac:dyDescent="0.25">
      <c r="A22" s="66"/>
      <c r="B22" s="19" t="s">
        <v>14</v>
      </c>
      <c r="C22" s="68"/>
      <c r="D22" s="75">
        <v>9677997.3176415302</v>
      </c>
      <c r="E22" s="76"/>
      <c r="F22" s="76"/>
      <c r="G22" s="76"/>
      <c r="H22" s="77"/>
      <c r="J22" s="75">
        <v>9677997.3176415302</v>
      </c>
      <c r="K22" s="76"/>
      <c r="L22" s="76"/>
      <c r="M22" s="76"/>
      <c r="N22" s="91"/>
    </row>
    <row r="23" spans="1:18" ht="4.9000000000000004" customHeight="1" thickBot="1" x14ac:dyDescent="0.3">
      <c r="A23" s="66"/>
      <c r="B23" s="3"/>
      <c r="D23" s="3"/>
      <c r="E23" s="3"/>
      <c r="G23" s="3"/>
      <c r="H23" s="3"/>
      <c r="J23" s="3"/>
      <c r="K23" s="3"/>
      <c r="M23" s="3"/>
      <c r="N23" s="41"/>
    </row>
    <row r="24" spans="1:18" ht="15.75" thickBot="1" x14ac:dyDescent="0.3">
      <c r="A24" s="66"/>
      <c r="B24" s="3"/>
      <c r="D24" s="92"/>
      <c r="E24" s="93"/>
      <c r="F24" s="93"/>
      <c r="G24" s="93"/>
      <c r="H24" s="94"/>
      <c r="J24" s="95" t="s">
        <v>15</v>
      </c>
      <c r="K24" s="69"/>
      <c r="L24" s="69"/>
      <c r="M24" s="69"/>
      <c r="N24" s="83"/>
      <c r="P24" s="103"/>
      <c r="Q24" s="103" t="s">
        <v>38</v>
      </c>
      <c r="R24" s="103" t="s">
        <v>39</v>
      </c>
    </row>
    <row r="25" spans="1:18" x14ac:dyDescent="0.25">
      <c r="A25" s="66"/>
      <c r="B25" s="39" t="s">
        <v>12</v>
      </c>
      <c r="D25" s="12" t="s">
        <v>26</v>
      </c>
      <c r="E25" s="7" t="s">
        <v>27</v>
      </c>
      <c r="F25" s="17"/>
      <c r="G25" s="12" t="s">
        <v>10</v>
      </c>
      <c r="H25" s="42" t="s">
        <v>11</v>
      </c>
      <c r="J25" s="12" t="s">
        <v>26</v>
      </c>
      <c r="K25" s="7" t="s">
        <v>27</v>
      </c>
      <c r="L25" s="17"/>
      <c r="M25" s="12" t="s">
        <v>10</v>
      </c>
      <c r="N25" s="42" t="s">
        <v>11</v>
      </c>
      <c r="O25" s="49"/>
      <c r="P25" s="103" t="s">
        <v>0</v>
      </c>
      <c r="Q25" s="105" t="s">
        <v>41</v>
      </c>
      <c r="R25" s="105" t="s">
        <v>41</v>
      </c>
    </row>
    <row r="26" spans="1:18" x14ac:dyDescent="0.25">
      <c r="A26" s="66"/>
      <c r="B26" s="19" t="s">
        <v>24</v>
      </c>
      <c r="D26" s="33">
        <v>84639007.466703594</v>
      </c>
      <c r="E26" s="8">
        <f>D26/$J$31</f>
        <v>0.29528324112195853</v>
      </c>
      <c r="G26" s="13">
        <v>3388347.19234135</v>
      </c>
      <c r="H26" s="43">
        <f>G26/G$31</f>
        <v>0.35010830041923074</v>
      </c>
      <c r="J26" s="33">
        <v>54446247.799999997</v>
      </c>
      <c r="K26" s="8">
        <f>J26/$J$31</f>
        <v>0.18994864186749719</v>
      </c>
      <c r="M26" s="13">
        <v>2179642.6539999996</v>
      </c>
      <c r="N26" s="43">
        <f>M26/M$31</f>
        <v>0.22521629036069679</v>
      </c>
      <c r="P26" s="103" t="s">
        <v>2</v>
      </c>
      <c r="Q26" s="106">
        <v>0.05</v>
      </c>
      <c r="R26" s="106">
        <v>0.4</v>
      </c>
    </row>
    <row r="27" spans="1:18" x14ac:dyDescent="0.25">
      <c r="A27" s="66"/>
      <c r="B27" s="19" t="s">
        <v>25</v>
      </c>
      <c r="D27" s="33">
        <v>56515434.163135603</v>
      </c>
      <c r="E27" s="8">
        <f t="shared" ref="E27:E30" si="0">D27/$J$31</f>
        <v>0.19716748899342079</v>
      </c>
      <c r="G27" s="13">
        <v>1080063.2447351499</v>
      </c>
      <c r="H27" s="43">
        <f t="shared" ref="H27:H31" si="1">G27/G$31</f>
        <v>0.11159987023000693</v>
      </c>
      <c r="J27" s="33">
        <v>126334909.39999999</v>
      </c>
      <c r="K27" s="8">
        <f>J27/$J$31</f>
        <v>0.44074927897939192</v>
      </c>
      <c r="M27" s="13">
        <v>2414379.2609999995</v>
      </c>
      <c r="N27" s="43">
        <f>M27/M$31</f>
        <v>0.24947095786015047</v>
      </c>
      <c r="P27" s="103" t="s">
        <v>40</v>
      </c>
      <c r="Q27" s="107">
        <v>7.0000000000000001E-3</v>
      </c>
      <c r="R27" s="105"/>
    </row>
    <row r="28" spans="1:18" x14ac:dyDescent="0.25">
      <c r="A28" s="66"/>
      <c r="B28" s="19" t="s">
        <v>36</v>
      </c>
      <c r="D28" s="33">
        <v>28081031.354836501</v>
      </c>
      <c r="E28" s="8">
        <f t="shared" si="0"/>
        <v>9.7967334455870414E-2</v>
      </c>
      <c r="G28" s="13">
        <v>3871198.9208138799</v>
      </c>
      <c r="H28" s="43">
        <f t="shared" si="1"/>
        <v>0.39999999935495623</v>
      </c>
      <c r="J28" s="33">
        <v>25231666.850090213</v>
      </c>
      <c r="K28" s="8">
        <f>J28/$J$31</f>
        <v>8.8026650942652968E-2</v>
      </c>
      <c r="M28" s="13">
        <v>3478390.8128638328</v>
      </c>
      <c r="N28" s="43">
        <f>M28/M$31</f>
        <v>0.35941225221495471</v>
      </c>
    </row>
    <row r="29" spans="1:18" x14ac:dyDescent="0.25">
      <c r="A29" s="66"/>
      <c r="B29" s="19" t="s">
        <v>13</v>
      </c>
      <c r="D29" s="33">
        <v>0</v>
      </c>
      <c r="E29" s="8">
        <f t="shared" si="0"/>
        <v>0</v>
      </c>
      <c r="G29" s="13">
        <v>0</v>
      </c>
      <c r="H29" s="43">
        <f t="shared" si="1"/>
        <v>0</v>
      </c>
      <c r="J29" s="33">
        <v>31535014.699999999</v>
      </c>
      <c r="K29" s="8">
        <f>J29/$J$31</f>
        <v>0.11001737411804821</v>
      </c>
      <c r="M29" s="13">
        <v>514286.47977770003</v>
      </c>
      <c r="N29" s="43">
        <f>M29/M$31</f>
        <v>5.3139762587062649E-2</v>
      </c>
    </row>
    <row r="30" spans="1:18" x14ac:dyDescent="0.25">
      <c r="A30" s="66"/>
      <c r="B30" s="19" t="s">
        <v>3</v>
      </c>
      <c r="D30" s="33">
        <v>60203450.866851002</v>
      </c>
      <c r="E30" s="8">
        <f t="shared" si="0"/>
        <v>0.21003400950423154</v>
      </c>
      <c r="G30" s="13">
        <v>1338387.9597511301</v>
      </c>
      <c r="H30" s="43">
        <f t="shared" si="1"/>
        <v>0.13829182999580406</v>
      </c>
      <c r="J30" s="33">
        <v>49088839.799999997</v>
      </c>
      <c r="K30" s="8">
        <f>J30/$J$31</f>
        <v>0.17125805409240971</v>
      </c>
      <c r="M30" s="13">
        <v>1091298.1099999999</v>
      </c>
      <c r="N30" s="43">
        <f>M30/M$31</f>
        <v>0.11276073697713554</v>
      </c>
    </row>
    <row r="31" spans="1:18" s="6" customFormat="1" x14ac:dyDescent="0.25">
      <c r="A31" s="66"/>
      <c r="B31" s="20" t="s">
        <v>4</v>
      </c>
      <c r="C31" s="5"/>
      <c r="D31" s="33">
        <v>229438923.85152599</v>
      </c>
      <c r="E31" s="8"/>
      <c r="F31" s="18"/>
      <c r="G31" s="13">
        <v>9677997.3176415302</v>
      </c>
      <c r="H31" s="43">
        <f t="shared" si="1"/>
        <v>1</v>
      </c>
      <c r="I31" s="5"/>
      <c r="J31" s="34">
        <f>SUM(J26:J30)</f>
        <v>286636678.55009019</v>
      </c>
      <c r="K31" s="9"/>
      <c r="L31" s="18"/>
      <c r="M31" s="21">
        <f>SUM(M26:M30)</f>
        <v>9677997.3176415302</v>
      </c>
      <c r="N31" s="47"/>
      <c r="O31" s="3"/>
    </row>
    <row r="32" spans="1:18" s="18" customFormat="1" x14ac:dyDescent="0.25">
      <c r="A32" s="66"/>
      <c r="B32" s="27"/>
      <c r="D32" s="22"/>
      <c r="E32" s="23"/>
      <c r="G32" s="24"/>
      <c r="H32" s="25"/>
      <c r="J32" s="22"/>
      <c r="K32" s="23"/>
      <c r="M32" s="24"/>
      <c r="N32" s="25"/>
    </row>
    <row r="33" spans="1:15" s="26" customFormat="1" x14ac:dyDescent="0.25">
      <c r="A33" s="66"/>
      <c r="B33" s="27" t="s">
        <v>18</v>
      </c>
      <c r="C33" s="18"/>
      <c r="D33" s="101">
        <v>0.02</v>
      </c>
      <c r="E33" s="101"/>
      <c r="F33" s="101"/>
      <c r="G33" s="101"/>
      <c r="H33" s="102"/>
      <c r="I33" s="18"/>
      <c r="J33" s="81">
        <v>6.652455944150407E-3</v>
      </c>
      <c r="K33" s="81"/>
      <c r="L33" s="81"/>
      <c r="M33" s="81"/>
      <c r="N33" s="82"/>
      <c r="O33" s="18"/>
    </row>
    <row r="34" spans="1:15" s="3" customFormat="1" ht="15.75" thickBot="1" x14ac:dyDescent="0.3">
      <c r="A34" s="67"/>
      <c r="B34" s="48" t="s">
        <v>17</v>
      </c>
      <c r="D34" s="78">
        <v>6.06</v>
      </c>
      <c r="E34" s="78"/>
      <c r="F34" s="78"/>
      <c r="G34" s="78"/>
      <c r="H34" s="98"/>
      <c r="I34" s="52"/>
      <c r="J34" s="78">
        <v>5.9</v>
      </c>
      <c r="K34" s="78"/>
      <c r="L34" s="78"/>
      <c r="M34" s="78"/>
      <c r="N34" s="98"/>
    </row>
    <row r="35" spans="1:15" x14ac:dyDescent="0.25">
      <c r="F35"/>
    </row>
    <row r="36" spans="1:15" hidden="1" x14ac:dyDescent="0.25">
      <c r="J36" s="1"/>
    </row>
    <row r="37" spans="1:15" hidden="1" x14ac:dyDescent="0.25">
      <c r="D37" s="1"/>
      <c r="J37" s="1"/>
    </row>
    <row r="38" spans="1:15" hidden="1" x14ac:dyDescent="0.25">
      <c r="D38" s="1"/>
      <c r="J38" s="2"/>
    </row>
    <row r="39" spans="1:15" hidden="1" x14ac:dyDescent="0.25">
      <c r="D39" s="2"/>
      <c r="J39" s="2"/>
    </row>
    <row r="40" spans="1:15" x14ac:dyDescent="0.25">
      <c r="D40" s="2"/>
    </row>
    <row r="41" spans="1:15" x14ac:dyDescent="0.25"/>
    <row r="42" spans="1:15" x14ac:dyDescent="0.25"/>
    <row r="43" spans="1:15" x14ac:dyDescent="0.25"/>
    <row r="44" spans="1:15" x14ac:dyDescent="0.25"/>
  </sheetData>
  <mergeCells count="29">
    <mergeCell ref="J7:N7"/>
    <mergeCell ref="D9:H9"/>
    <mergeCell ref="J9:N9"/>
    <mergeCell ref="J4:N4"/>
    <mergeCell ref="D5:H5"/>
    <mergeCell ref="J5:N5"/>
    <mergeCell ref="D6:H6"/>
    <mergeCell ref="J6:N6"/>
    <mergeCell ref="A1:B3"/>
    <mergeCell ref="A4:A19"/>
    <mergeCell ref="C4:C7"/>
    <mergeCell ref="D4:H4"/>
    <mergeCell ref="I4:I7"/>
    <mergeCell ref="D7:H7"/>
    <mergeCell ref="J18:N18"/>
    <mergeCell ref="J34:N34"/>
    <mergeCell ref="A21:A34"/>
    <mergeCell ref="C21:C22"/>
    <mergeCell ref="D21:H21"/>
    <mergeCell ref="J21:N21"/>
    <mergeCell ref="D22:H22"/>
    <mergeCell ref="J22:N22"/>
    <mergeCell ref="D24:H24"/>
    <mergeCell ref="J24:N24"/>
    <mergeCell ref="J33:N33"/>
    <mergeCell ref="D19:H19"/>
    <mergeCell ref="J19:N19"/>
    <mergeCell ref="D33:H33"/>
    <mergeCell ref="D34:H34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showGridLines="0" zoomScale="80" zoomScaleNormal="80" workbookViewId="0">
      <pane xSplit="2" topLeftCell="C1" activePane="topRight" state="frozen"/>
      <selection pane="topRight" activeCell="Q1" sqref="Q1"/>
    </sheetView>
  </sheetViews>
  <sheetFormatPr defaultColWidth="9.28515625" defaultRowHeight="15" zeroHeight="1" x14ac:dyDescent="0.25"/>
  <cols>
    <col min="1" max="1" width="6.28515625" bestFit="1" customWidth="1"/>
    <col min="2" max="2" width="19.85546875" bestFit="1" customWidth="1"/>
    <col min="3" max="3" width="1.7109375" style="3" customWidth="1"/>
    <col min="4" max="4" width="14.7109375" bestFit="1" customWidth="1"/>
    <col min="5" max="5" width="18.28515625" bestFit="1" customWidth="1"/>
    <col min="6" max="6" width="1.7109375" style="4" customWidth="1"/>
    <col min="7" max="7" width="7.28515625" bestFit="1" customWidth="1"/>
    <col min="8" max="8" width="9.5703125" bestFit="1" customWidth="1"/>
    <col min="9" max="9" width="1.7109375" style="3" customWidth="1"/>
    <col min="10" max="10" width="14.7109375" bestFit="1" customWidth="1"/>
    <col min="11" max="11" width="18.28515625" bestFit="1" customWidth="1"/>
    <col min="12" max="12" width="1.7109375" style="4" customWidth="1"/>
    <col min="13" max="13" width="7.28515625" bestFit="1" customWidth="1"/>
    <col min="14" max="14" width="9.5703125" bestFit="1" customWidth="1"/>
    <col min="15" max="15" width="13" style="3" bestFit="1" customWidth="1"/>
    <col min="16" max="16" width="23.5703125" bestFit="1" customWidth="1"/>
  </cols>
  <sheetData>
    <row r="1" spans="1:18" x14ac:dyDescent="0.25">
      <c r="A1" s="70" t="s">
        <v>29</v>
      </c>
      <c r="B1" s="70"/>
    </row>
    <row r="2" spans="1:18" x14ac:dyDescent="0.25">
      <c r="A2" s="70"/>
      <c r="B2" s="70"/>
    </row>
    <row r="3" spans="1:18" ht="14.45" customHeight="1" thickBot="1" x14ac:dyDescent="0.3">
      <c r="A3" s="71"/>
      <c r="B3" s="71"/>
    </row>
    <row r="4" spans="1:18" x14ac:dyDescent="0.25">
      <c r="A4" s="72" t="s">
        <v>0</v>
      </c>
      <c r="B4" s="50" t="s">
        <v>16</v>
      </c>
      <c r="C4" s="68"/>
      <c r="D4" s="69"/>
      <c r="E4" s="69"/>
      <c r="F4" s="69"/>
      <c r="G4" s="69"/>
      <c r="H4" s="69"/>
      <c r="I4" s="68"/>
      <c r="J4" s="69" t="s">
        <v>15</v>
      </c>
      <c r="K4" s="69"/>
      <c r="L4" s="69"/>
      <c r="M4" s="69"/>
      <c r="N4" s="83"/>
    </row>
    <row r="5" spans="1:18" ht="14.45" hidden="1" customHeight="1" x14ac:dyDescent="0.25">
      <c r="A5" s="73"/>
      <c r="B5" s="40" t="s">
        <v>37</v>
      </c>
      <c r="C5" s="68"/>
      <c r="D5" s="87">
        <v>2785.4006979999999</v>
      </c>
      <c r="E5" s="87"/>
      <c r="F5" s="87"/>
      <c r="G5" s="87"/>
      <c r="H5" s="87"/>
      <c r="I5" s="68"/>
      <c r="J5" s="87">
        <v>72</v>
      </c>
      <c r="K5" s="87"/>
      <c r="L5" s="87"/>
      <c r="M5" s="87"/>
      <c r="N5" s="88"/>
    </row>
    <row r="6" spans="1:18" ht="14.45" hidden="1" customHeight="1" x14ac:dyDescent="0.25">
      <c r="A6" s="73"/>
      <c r="B6" s="40" t="s">
        <v>6</v>
      </c>
      <c r="C6" s="68"/>
      <c r="D6" s="87"/>
      <c r="E6" s="87"/>
      <c r="F6" s="87"/>
      <c r="G6" s="87"/>
      <c r="H6" s="87"/>
      <c r="I6" s="68"/>
      <c r="J6" s="96">
        <v>32</v>
      </c>
      <c r="K6" s="96"/>
      <c r="L6" s="96"/>
      <c r="M6" s="96"/>
      <c r="N6" s="97"/>
    </row>
    <row r="7" spans="1:18" x14ac:dyDescent="0.25">
      <c r="A7" s="73"/>
      <c r="B7" s="19" t="s">
        <v>14</v>
      </c>
      <c r="C7" s="68"/>
      <c r="D7" s="89">
        <v>33919199.75</v>
      </c>
      <c r="E7" s="89"/>
      <c r="F7" s="89"/>
      <c r="G7" s="89"/>
      <c r="H7" s="89"/>
      <c r="I7" s="68"/>
      <c r="J7" s="90">
        <v>33919199.754411884</v>
      </c>
      <c r="K7" s="76"/>
      <c r="L7" s="76"/>
      <c r="M7" s="76"/>
      <c r="N7" s="91"/>
    </row>
    <row r="8" spans="1:18" ht="4.9000000000000004" customHeight="1" thickBot="1" x14ac:dyDescent="0.3">
      <c r="A8" s="73"/>
      <c r="B8" s="3"/>
      <c r="D8" s="3"/>
      <c r="E8" s="3"/>
      <c r="G8" s="3"/>
      <c r="H8" s="3"/>
      <c r="J8" s="3"/>
      <c r="K8" s="3"/>
      <c r="M8" s="3"/>
      <c r="N8" s="41"/>
    </row>
    <row r="9" spans="1:18" ht="15.75" thickBot="1" x14ac:dyDescent="0.3">
      <c r="A9" s="73"/>
      <c r="B9" s="3"/>
      <c r="D9" s="92" t="s">
        <v>34</v>
      </c>
      <c r="E9" s="93"/>
      <c r="F9" s="93"/>
      <c r="G9" s="93"/>
      <c r="H9" s="94"/>
      <c r="J9" s="95" t="s">
        <v>15</v>
      </c>
      <c r="K9" s="69"/>
      <c r="L9" s="69"/>
      <c r="M9" s="69"/>
      <c r="N9" s="83"/>
      <c r="P9" s="103"/>
      <c r="Q9" s="103" t="s">
        <v>38</v>
      </c>
      <c r="R9" s="103" t="s">
        <v>39</v>
      </c>
    </row>
    <row r="10" spans="1:18" x14ac:dyDescent="0.25">
      <c r="A10" s="73"/>
      <c r="B10" s="39" t="s">
        <v>7</v>
      </c>
      <c r="D10" s="12" t="s">
        <v>8</v>
      </c>
      <c r="E10" s="7" t="s">
        <v>9</v>
      </c>
      <c r="F10" s="17"/>
      <c r="G10" s="12" t="s">
        <v>10</v>
      </c>
      <c r="H10" s="42" t="s">
        <v>11</v>
      </c>
      <c r="J10" s="12" t="s">
        <v>8</v>
      </c>
      <c r="K10" s="7" t="s">
        <v>9</v>
      </c>
      <c r="L10" s="17"/>
      <c r="M10" s="12" t="s">
        <v>10</v>
      </c>
      <c r="N10" s="42" t="s">
        <v>11</v>
      </c>
      <c r="O10" s="49"/>
      <c r="P10" s="103" t="s">
        <v>0</v>
      </c>
      <c r="Q10" s="104">
        <v>0.05</v>
      </c>
      <c r="R10" s="104">
        <v>0.3</v>
      </c>
    </row>
    <row r="11" spans="1:18" x14ac:dyDescent="0.25">
      <c r="A11" s="73"/>
      <c r="B11" s="19" t="s">
        <v>20</v>
      </c>
      <c r="D11" s="37">
        <v>81.965495584541401</v>
      </c>
      <c r="E11" s="8">
        <f>D11/D$16</f>
        <v>2.7963368440258676E-2</v>
      </c>
      <c r="G11" s="13">
        <v>1695959.9877205901</v>
      </c>
      <c r="H11" s="43">
        <f>G11/G$16</f>
        <v>0.05</v>
      </c>
      <c r="J11" s="37">
        <v>517.39039999999829</v>
      </c>
      <c r="K11" s="8">
        <f>J11/J$16</f>
        <v>0.22456180555555483</v>
      </c>
      <c r="M11" s="13">
        <v>10705399.99999997</v>
      </c>
      <c r="N11" s="43">
        <f>M11/M$16</f>
        <v>0.31561475735014988</v>
      </c>
      <c r="P11" s="103" t="s">
        <v>2</v>
      </c>
      <c r="Q11" s="104">
        <v>0.05</v>
      </c>
      <c r="R11" s="104">
        <v>0.6</v>
      </c>
    </row>
    <row r="12" spans="1:18" x14ac:dyDescent="0.25">
      <c r="A12" s="73"/>
      <c r="B12" s="19" t="s">
        <v>1</v>
      </c>
      <c r="D12" s="37">
        <v>642.52705491530105</v>
      </c>
      <c r="E12" s="8">
        <f t="shared" ref="E12:E16" si="0">D12/D$16</f>
        <v>0.21920468657325459</v>
      </c>
      <c r="G12" s="13">
        <v>10175759.9263235</v>
      </c>
      <c r="H12" s="43">
        <f t="shared" ref="H12:H15" si="1">G12/G$16</f>
        <v>0.29999999999999877</v>
      </c>
      <c r="J12" s="37">
        <v>389.5247999999998</v>
      </c>
      <c r="K12" s="8">
        <f t="shared" ref="K12:K15" si="2">J12/J$16</f>
        <v>0.16906458333333324</v>
      </c>
      <c r="M12" s="13">
        <v>6168939.9999999907</v>
      </c>
      <c r="N12" s="43">
        <f t="shared" ref="N12:N15" si="3">M12/M$16</f>
        <v>0.18187162564758311</v>
      </c>
      <c r="P12" s="103" t="s">
        <v>40</v>
      </c>
      <c r="Q12" s="108">
        <v>9.8000000000000004E-2</v>
      </c>
      <c r="R12" s="103"/>
    </row>
    <row r="13" spans="1:18" x14ac:dyDescent="0.25">
      <c r="A13" s="73"/>
      <c r="B13" s="19" t="s">
        <v>21</v>
      </c>
      <c r="D13" s="37">
        <v>1231.9486087600601</v>
      </c>
      <c r="E13" s="8">
        <f t="shared" si="0"/>
        <v>0.42029188746488549</v>
      </c>
      <c r="G13" s="13">
        <v>10175759.9263235</v>
      </c>
      <c r="H13" s="43">
        <f t="shared" si="1"/>
        <v>0.29999999999999877</v>
      </c>
      <c r="J13" s="37">
        <v>381.33679999999981</v>
      </c>
      <c r="K13" s="8">
        <f t="shared" si="2"/>
        <v>0.1655107638888888</v>
      </c>
      <c r="M13" s="13">
        <v>3149799.9999999972</v>
      </c>
      <c r="N13" s="43">
        <f t="shared" si="3"/>
        <v>9.2861860621882786E-2</v>
      </c>
    </row>
    <row r="14" spans="1:18" x14ac:dyDescent="0.25">
      <c r="A14" s="73"/>
      <c r="B14" s="19" t="s">
        <v>22</v>
      </c>
      <c r="D14" s="37">
        <v>103.72268422493801</v>
      </c>
      <c r="E14" s="8">
        <f t="shared" si="0"/>
        <v>3.5386056216825543E-2</v>
      </c>
      <c r="G14" s="13">
        <v>1695959.9877205901</v>
      </c>
      <c r="H14" s="43">
        <f t="shared" si="1"/>
        <v>0.05</v>
      </c>
      <c r="J14" s="37">
        <v>434.50799999999981</v>
      </c>
      <c r="K14" s="8">
        <f t="shared" si="2"/>
        <v>0.18858854166666658</v>
      </c>
      <c r="M14" s="13">
        <v>7104599.999999986</v>
      </c>
      <c r="N14" s="43">
        <f t="shared" si="3"/>
        <v>0.20945659247388015</v>
      </c>
    </row>
    <row r="15" spans="1:18" x14ac:dyDescent="0.25">
      <c r="A15" s="73"/>
      <c r="B15" s="56" t="s">
        <v>23</v>
      </c>
      <c r="D15" s="37">
        <v>871.01005137884499</v>
      </c>
      <c r="E15" s="8">
        <f t="shared" si="0"/>
        <v>0.29715400130477421</v>
      </c>
      <c r="G15" s="13">
        <v>10175759.9263235</v>
      </c>
      <c r="H15" s="43">
        <f t="shared" si="1"/>
        <v>0.29999999999999877</v>
      </c>
      <c r="J15" s="59">
        <v>581.24000000000251</v>
      </c>
      <c r="K15" s="8">
        <f t="shared" si="2"/>
        <v>0.25227430555555663</v>
      </c>
      <c r="M15" s="60">
        <v>6790459.7544119395</v>
      </c>
      <c r="N15" s="43">
        <f t="shared" si="3"/>
        <v>0.20019516390650408</v>
      </c>
    </row>
    <row r="16" spans="1:18" s="6" customFormat="1" x14ac:dyDescent="0.25">
      <c r="A16" s="73"/>
      <c r="B16" s="20" t="s">
        <v>4</v>
      </c>
      <c r="C16" s="5"/>
      <c r="D16" s="37">
        <v>2931.1738948636898</v>
      </c>
      <c r="E16" s="8">
        <f t="shared" si="0"/>
        <v>1</v>
      </c>
      <c r="F16" s="18"/>
      <c r="G16" s="13">
        <v>33919199.754411802</v>
      </c>
      <c r="H16" s="43">
        <f t="shared" ref="H16" si="4">G16/G$16</f>
        <v>1</v>
      </c>
      <c r="I16" s="5"/>
      <c r="J16" s="38">
        <f>SUM(J11:J15)</f>
        <v>2304</v>
      </c>
      <c r="K16" s="9"/>
      <c r="L16" s="18"/>
      <c r="M16" s="21">
        <f>SUM(M11:M15)</f>
        <v>33919199.754411884</v>
      </c>
      <c r="N16" s="44"/>
      <c r="O16" s="3"/>
      <c r="P16"/>
    </row>
    <row r="17" spans="1:16" s="26" customFormat="1" x14ac:dyDescent="0.25">
      <c r="A17" s="73"/>
      <c r="B17" s="27"/>
      <c r="C17" s="18"/>
      <c r="D17" s="28"/>
      <c r="E17" s="23"/>
      <c r="F17" s="18"/>
      <c r="G17" s="24"/>
      <c r="H17" s="23"/>
      <c r="I17" s="18"/>
      <c r="J17" s="28"/>
      <c r="K17" s="23"/>
      <c r="L17" s="18"/>
      <c r="M17" s="24"/>
      <c r="N17" s="45"/>
      <c r="O17" s="18"/>
      <c r="P17"/>
    </row>
    <row r="18" spans="1:16" s="26" customFormat="1" x14ac:dyDescent="0.25">
      <c r="A18" s="73"/>
      <c r="B18" s="27" t="s">
        <v>18</v>
      </c>
      <c r="C18" s="18"/>
      <c r="D18" s="79">
        <v>8.8999999999999996E-2</v>
      </c>
      <c r="E18" s="79"/>
      <c r="F18" s="79"/>
      <c r="G18" s="79"/>
      <c r="H18" s="80"/>
      <c r="I18" s="18"/>
      <c r="J18" s="79">
        <v>3.2063836225614394E-2</v>
      </c>
      <c r="K18" s="79"/>
      <c r="L18" s="79"/>
      <c r="M18" s="79"/>
      <c r="N18" s="80"/>
      <c r="O18" s="18"/>
      <c r="P18"/>
    </row>
    <row r="19" spans="1:16" s="32" customFormat="1" ht="15.75" thickBot="1" x14ac:dyDescent="0.3">
      <c r="A19" s="74"/>
      <c r="B19" s="46" t="s">
        <v>17</v>
      </c>
      <c r="D19" s="84">
        <v>3.535072</v>
      </c>
      <c r="E19" s="84"/>
      <c r="F19" s="84"/>
      <c r="G19" s="84"/>
      <c r="H19" s="84"/>
      <c r="J19" s="85">
        <v>2.2000000000000002</v>
      </c>
      <c r="K19" s="85"/>
      <c r="L19" s="85"/>
      <c r="M19" s="85"/>
      <c r="N19" s="86"/>
      <c r="P19" s="64"/>
    </row>
    <row r="20" spans="1:16" ht="19.899999999999999" customHeight="1" thickBot="1" x14ac:dyDescent="0.3"/>
    <row r="21" spans="1:16" x14ac:dyDescent="0.25">
      <c r="A21" s="65" t="s">
        <v>2</v>
      </c>
      <c r="B21" s="51" t="s">
        <v>16</v>
      </c>
      <c r="C21" s="68"/>
      <c r="D21" s="99"/>
      <c r="E21" s="100"/>
      <c r="F21" s="100"/>
      <c r="G21" s="100"/>
      <c r="H21" s="100"/>
      <c r="J21" s="95" t="s">
        <v>15</v>
      </c>
      <c r="K21" s="69"/>
      <c r="L21" s="69"/>
      <c r="M21" s="69"/>
      <c r="N21" s="83"/>
    </row>
    <row r="22" spans="1:16" x14ac:dyDescent="0.25">
      <c r="A22" s="66"/>
      <c r="B22" s="19" t="s">
        <v>14</v>
      </c>
      <c r="C22" s="68"/>
      <c r="D22" s="75">
        <v>21543171.120000001</v>
      </c>
      <c r="E22" s="76"/>
      <c r="F22" s="76"/>
      <c r="G22" s="76"/>
      <c r="H22" s="77"/>
      <c r="J22" s="75">
        <v>21543171.115249585</v>
      </c>
      <c r="K22" s="76"/>
      <c r="L22" s="76"/>
      <c r="M22" s="76"/>
      <c r="N22" s="91"/>
    </row>
    <row r="23" spans="1:16" ht="4.9000000000000004" customHeight="1" thickBot="1" x14ac:dyDescent="0.3">
      <c r="A23" s="66"/>
      <c r="B23" s="3"/>
      <c r="D23" s="3"/>
      <c r="E23" s="3"/>
      <c r="G23" s="3"/>
      <c r="H23" s="3"/>
      <c r="J23" s="3"/>
      <c r="K23" s="3"/>
      <c r="M23" s="3"/>
      <c r="N23" s="41"/>
    </row>
    <row r="24" spans="1:16" ht="15.75" thickBot="1" x14ac:dyDescent="0.3">
      <c r="A24" s="66"/>
      <c r="B24" s="3"/>
      <c r="D24" s="92"/>
      <c r="E24" s="93"/>
      <c r="F24" s="93"/>
      <c r="G24" s="93"/>
      <c r="H24" s="94"/>
      <c r="J24" s="95" t="s">
        <v>15</v>
      </c>
      <c r="K24" s="69"/>
      <c r="L24" s="69"/>
      <c r="M24" s="69"/>
      <c r="N24" s="83"/>
    </row>
    <row r="25" spans="1:16" x14ac:dyDescent="0.25">
      <c r="A25" s="66"/>
      <c r="B25" s="39" t="s">
        <v>12</v>
      </c>
      <c r="D25" s="12" t="s">
        <v>26</v>
      </c>
      <c r="E25" s="7" t="s">
        <v>27</v>
      </c>
      <c r="F25" s="17"/>
      <c r="G25" s="12" t="s">
        <v>10</v>
      </c>
      <c r="H25" s="42" t="s">
        <v>11</v>
      </c>
      <c r="J25" s="12" t="s">
        <v>26</v>
      </c>
      <c r="K25" s="7" t="s">
        <v>27</v>
      </c>
      <c r="L25" s="17"/>
      <c r="M25" s="12" t="s">
        <v>10</v>
      </c>
      <c r="N25" s="42" t="s">
        <v>11</v>
      </c>
    </row>
    <row r="26" spans="1:16" x14ac:dyDescent="0.25">
      <c r="A26" s="66"/>
      <c r="B26" s="19" t="s">
        <v>24</v>
      </c>
      <c r="D26" s="33">
        <v>241823393.21127999</v>
      </c>
      <c r="E26" s="8">
        <f>D26/$J$31</f>
        <v>0.43659834655783553</v>
      </c>
      <c r="G26" s="13">
        <v>12925902.5842961</v>
      </c>
      <c r="H26" s="43">
        <f>G26/G$31</f>
        <v>0.59999999606122978</v>
      </c>
      <c r="J26" s="33">
        <v>234194327.06625289</v>
      </c>
      <c r="K26" s="8">
        <f>J26/$J$31</f>
        <v>0.42282450267752469</v>
      </c>
      <c r="M26" s="13">
        <v>12518115.047737917</v>
      </c>
      <c r="N26" s="43">
        <f>M26/M$31</f>
        <v>0.58107114225522827</v>
      </c>
    </row>
    <row r="27" spans="1:16" x14ac:dyDescent="0.25">
      <c r="A27" s="66"/>
      <c r="B27" s="19" t="s">
        <v>25</v>
      </c>
      <c r="D27" s="33">
        <v>251850236.269734</v>
      </c>
      <c r="E27" s="8">
        <f t="shared" ref="E27:E31" si="5">D27/$J$31</f>
        <v>0.4547012399230409</v>
      </c>
      <c r="G27" s="13">
        <v>5865299.0297808005</v>
      </c>
      <c r="H27" s="43">
        <f t="shared" ref="H27:H31" si="6">G27/G$31</f>
        <v>0.27225792333000609</v>
      </c>
      <c r="J27" s="33">
        <v>260027685.60000002</v>
      </c>
      <c r="K27" s="8">
        <f>J27/$J$31</f>
        <v>0.46946515837296238</v>
      </c>
      <c r="M27" s="13">
        <v>6055742.3119999999</v>
      </c>
      <c r="N27" s="43">
        <f>M27/M$31</f>
        <v>0.28109799989999484</v>
      </c>
    </row>
    <row r="28" spans="1:16" x14ac:dyDescent="0.25">
      <c r="A28" s="66"/>
      <c r="B28" s="19" t="s">
        <v>36</v>
      </c>
      <c r="D28" s="33">
        <v>9534765.5436602701</v>
      </c>
      <c r="E28" s="8">
        <f t="shared" si="5"/>
        <v>1.7214475472774552E-2</v>
      </c>
      <c r="G28" s="13">
        <v>1077158.55578752</v>
      </c>
      <c r="H28" s="43">
        <f t="shared" si="6"/>
        <v>5.0000000001162552E-2</v>
      </c>
      <c r="J28" s="33">
        <v>9356222.3999999911</v>
      </c>
      <c r="K28" s="8">
        <f>J28/$J$31</f>
        <v>1.6892126008249384E-2</v>
      </c>
      <c r="M28" s="13">
        <v>1056988.2355116669</v>
      </c>
      <c r="N28" s="43">
        <f>M28/M$31</f>
        <v>4.9063725570255783E-2</v>
      </c>
    </row>
    <row r="29" spans="1:16" x14ac:dyDescent="0.25">
      <c r="A29" s="66"/>
      <c r="B29" s="19" t="s">
        <v>13</v>
      </c>
      <c r="D29" s="33">
        <v>0</v>
      </c>
      <c r="E29" s="8">
        <v>0</v>
      </c>
      <c r="G29" s="13">
        <v>0</v>
      </c>
      <c r="H29" s="43">
        <v>0</v>
      </c>
      <c r="J29" s="33">
        <v>0</v>
      </c>
      <c r="K29" s="8">
        <f>J29/$J$31</f>
        <v>0</v>
      </c>
      <c r="M29" s="13" t="s">
        <v>30</v>
      </c>
      <c r="N29" s="43"/>
    </row>
    <row r="30" spans="1:16" x14ac:dyDescent="0.25">
      <c r="A30" s="66"/>
      <c r="B30" s="19" t="s">
        <v>3</v>
      </c>
      <c r="D30" s="33">
        <v>44054791.052966602</v>
      </c>
      <c r="E30" s="8">
        <f t="shared" si="5"/>
        <v>7.9538413038771932E-2</v>
      </c>
      <c r="G30" s="13">
        <v>1674810.9453851101</v>
      </c>
      <c r="H30" s="43">
        <f t="shared" si="6"/>
        <v>7.7742080607602945E-2</v>
      </c>
      <c r="J30" s="33">
        <v>50302454.400000006</v>
      </c>
      <c r="K30" s="8">
        <f>J30/$J$31</f>
        <v>9.0818212941263507E-2</v>
      </c>
      <c r="M30" s="13">
        <v>1912325.52</v>
      </c>
      <c r="N30" s="43">
        <f>M30/M$31</f>
        <v>8.8767132274521002E-2</v>
      </c>
    </row>
    <row r="31" spans="1:16" s="6" customFormat="1" x14ac:dyDescent="0.25">
      <c r="A31" s="66"/>
      <c r="B31" s="20" t="s">
        <v>4</v>
      </c>
      <c r="C31" s="5"/>
      <c r="D31" s="33">
        <v>547263186.07764196</v>
      </c>
      <c r="E31" s="8">
        <f t="shared" si="5"/>
        <v>0.98805247499242499</v>
      </c>
      <c r="F31" s="18"/>
      <c r="G31" s="13">
        <v>21543171.1152495</v>
      </c>
      <c r="H31" s="43">
        <f t="shared" si="6"/>
        <v>1</v>
      </c>
      <c r="I31" s="5"/>
      <c r="J31" s="34">
        <f>SUM(J26:J30)</f>
        <v>553880689.46625292</v>
      </c>
      <c r="K31" s="9"/>
      <c r="L31" s="18"/>
      <c r="M31" s="21">
        <f>SUM(M26:M30)</f>
        <v>21543171.115249585</v>
      </c>
      <c r="N31" s="47"/>
      <c r="O31" s="3"/>
      <c r="P31"/>
    </row>
    <row r="32" spans="1:16" s="18" customFormat="1" x14ac:dyDescent="0.25">
      <c r="A32" s="66"/>
      <c r="B32" s="27"/>
      <c r="D32" s="22"/>
      <c r="E32" s="23"/>
      <c r="G32" s="24"/>
      <c r="H32" s="25"/>
      <c r="J32" s="22"/>
      <c r="K32" s="23"/>
      <c r="M32" s="24"/>
      <c r="N32" s="25"/>
    </row>
    <row r="33" spans="1:15" s="26" customFormat="1" x14ac:dyDescent="0.25">
      <c r="A33" s="66"/>
      <c r="B33" s="27" t="s">
        <v>18</v>
      </c>
      <c r="C33" s="18"/>
      <c r="D33" s="81">
        <v>8.9999999999999993E-3</v>
      </c>
      <c r="E33" s="81"/>
      <c r="F33" s="81"/>
      <c r="G33" s="81"/>
      <c r="H33" s="82"/>
      <c r="I33" s="18"/>
      <c r="J33" s="81">
        <v>7.4842637914809187E-3</v>
      </c>
      <c r="K33" s="81"/>
      <c r="L33" s="81"/>
      <c r="M33" s="81"/>
      <c r="N33" s="82"/>
      <c r="O33" s="18"/>
    </row>
    <row r="34" spans="1:15" s="3" customFormat="1" ht="15.75" thickBot="1" x14ac:dyDescent="0.3">
      <c r="A34" s="67"/>
      <c r="B34" s="48" t="s">
        <v>17</v>
      </c>
      <c r="D34" s="78">
        <v>3.6603509999999999</v>
      </c>
      <c r="E34" s="78"/>
      <c r="F34" s="78"/>
      <c r="G34" s="78"/>
      <c r="H34" s="98"/>
      <c r="I34" s="52"/>
      <c r="J34" s="78">
        <v>3.6</v>
      </c>
      <c r="K34" s="78"/>
      <c r="L34" s="78"/>
      <c r="M34" s="78"/>
      <c r="N34" s="98"/>
    </row>
    <row r="35" spans="1:15" x14ac:dyDescent="0.25"/>
    <row r="36" spans="1:15" hidden="1" x14ac:dyDescent="0.25">
      <c r="D36" s="1"/>
      <c r="J36" s="1"/>
    </row>
    <row r="37" spans="1:15" hidden="1" x14ac:dyDescent="0.25">
      <c r="D37" s="1"/>
      <c r="J37" s="1"/>
    </row>
    <row r="38" spans="1:15" hidden="1" x14ac:dyDescent="0.25">
      <c r="D38" s="2"/>
      <c r="J38" s="2"/>
    </row>
    <row r="39" spans="1:15" hidden="1" x14ac:dyDescent="0.25">
      <c r="D39" s="2"/>
      <c r="J39" s="2"/>
    </row>
    <row r="40" spans="1:15" x14ac:dyDescent="0.25"/>
    <row r="41" spans="1:15" x14ac:dyDescent="0.25"/>
    <row r="42" spans="1:15" x14ac:dyDescent="0.25"/>
    <row r="43" spans="1:15" x14ac:dyDescent="0.25"/>
    <row r="44" spans="1:15" x14ac:dyDescent="0.25"/>
  </sheetData>
  <mergeCells count="30">
    <mergeCell ref="J7:N7"/>
    <mergeCell ref="D9:H9"/>
    <mergeCell ref="J9:N9"/>
    <mergeCell ref="J4:N4"/>
    <mergeCell ref="D5:H5"/>
    <mergeCell ref="J5:N5"/>
    <mergeCell ref="D6:H6"/>
    <mergeCell ref="J6:N6"/>
    <mergeCell ref="A1:B3"/>
    <mergeCell ref="A4:A19"/>
    <mergeCell ref="C4:C7"/>
    <mergeCell ref="D4:H4"/>
    <mergeCell ref="I4:I7"/>
    <mergeCell ref="D7:H7"/>
    <mergeCell ref="D33:H33"/>
    <mergeCell ref="J18:N18"/>
    <mergeCell ref="J34:N34"/>
    <mergeCell ref="A21:A34"/>
    <mergeCell ref="C21:C22"/>
    <mergeCell ref="D21:H21"/>
    <mergeCell ref="J21:N21"/>
    <mergeCell ref="D22:H22"/>
    <mergeCell ref="J22:N22"/>
    <mergeCell ref="D24:H24"/>
    <mergeCell ref="J24:N24"/>
    <mergeCell ref="J33:N33"/>
    <mergeCell ref="D34:H34"/>
    <mergeCell ref="D19:H19"/>
    <mergeCell ref="J19:N19"/>
    <mergeCell ref="D18:H18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44"/>
  <sheetViews>
    <sheetView showGridLines="0" zoomScale="85" zoomScaleNormal="85" workbookViewId="0">
      <pane xSplit="2" topLeftCell="C1" activePane="topRight" state="frozen"/>
      <selection pane="topRight" activeCell="Q27" sqref="Q27"/>
    </sheetView>
  </sheetViews>
  <sheetFormatPr defaultColWidth="0" defaultRowHeight="15" zeroHeight="1" x14ac:dyDescent="0.25"/>
  <cols>
    <col min="1" max="1" width="6.28515625" bestFit="1" customWidth="1"/>
    <col min="2" max="2" width="19.85546875" bestFit="1" customWidth="1"/>
    <col min="3" max="3" width="1.7109375" style="3" customWidth="1"/>
    <col min="4" max="4" width="14.7109375" bestFit="1" customWidth="1"/>
    <col min="5" max="5" width="18.28515625" bestFit="1" customWidth="1"/>
    <col min="6" max="6" width="1.7109375" style="4" customWidth="1"/>
    <col min="7" max="7" width="6" bestFit="1" customWidth="1"/>
    <col min="8" max="8" width="9.5703125" bestFit="1" customWidth="1"/>
    <col min="9" max="9" width="1.7109375" style="3" customWidth="1"/>
    <col min="10" max="10" width="14.7109375" bestFit="1" customWidth="1"/>
    <col min="11" max="11" width="18.28515625" bestFit="1" customWidth="1"/>
    <col min="12" max="12" width="1.7109375" style="4" customWidth="1"/>
    <col min="13" max="13" width="6.7109375" bestFit="1" customWidth="1"/>
    <col min="14" max="18" width="11.28515625" customWidth="1"/>
    <col min="19" max="19" width="12" style="3" bestFit="1" customWidth="1"/>
    <col min="20" max="20" width="12.28515625" hidden="1" customWidth="1"/>
    <col min="21" max="21" width="8.7109375" hidden="1" customWidth="1"/>
    <col min="22" max="22" width="0.5703125" hidden="1" customWidth="1"/>
    <col min="23" max="23" width="8.7109375" hidden="1" customWidth="1"/>
    <col min="24" max="24" width="9.28515625" hidden="1" customWidth="1"/>
    <col min="25" max="25" width="1" hidden="1" customWidth="1"/>
    <col min="26" max="26" width="12.28515625" hidden="1" customWidth="1"/>
    <col min="27" max="27" width="8.28515625" hidden="1" customWidth="1"/>
    <col min="28" max="28" width="1.42578125" hidden="1" customWidth="1"/>
    <col min="29" max="29" width="7.28515625" hidden="1" customWidth="1"/>
    <col min="30" max="30" width="10.140625" hidden="1" customWidth="1"/>
    <col min="31" max="31" width="1.7109375" hidden="1" customWidth="1"/>
    <col min="32" max="32" width="16.42578125" hidden="1" customWidth="1"/>
    <col min="33" max="33" width="8.28515625" hidden="1" customWidth="1"/>
    <col min="34" max="34" width="1.7109375" hidden="1" customWidth="1"/>
    <col min="35" max="35" width="7.28515625" hidden="1" customWidth="1"/>
    <col min="36" max="36" width="10.140625" hidden="1" customWidth="1"/>
    <col min="37" max="37" width="1.7109375" hidden="1" customWidth="1"/>
    <col min="38" max="38" width="12.28515625" hidden="1" customWidth="1"/>
    <col min="39" max="39" width="19.7109375" hidden="1" customWidth="1"/>
    <col min="40" max="40" width="2.85546875" hidden="1" customWidth="1"/>
    <col min="41" max="49" width="8.7109375" hidden="1" customWidth="1"/>
    <col min="50" max="50" width="1.42578125" hidden="1" customWidth="1"/>
    <col min="51" max="16384" width="8.7109375" hidden="1"/>
  </cols>
  <sheetData>
    <row r="1" spans="1:19" x14ac:dyDescent="0.25">
      <c r="A1" s="70" t="s">
        <v>31</v>
      </c>
      <c r="B1" s="70"/>
    </row>
    <row r="2" spans="1:19" x14ac:dyDescent="0.25">
      <c r="A2" s="70"/>
      <c r="B2" s="70"/>
    </row>
    <row r="3" spans="1:19" ht="14.45" customHeight="1" thickBot="1" x14ac:dyDescent="0.3">
      <c r="A3" s="71"/>
      <c r="B3" s="71"/>
    </row>
    <row r="4" spans="1:19" hidden="1" x14ac:dyDescent="0.25">
      <c r="A4" s="72" t="s">
        <v>0</v>
      </c>
      <c r="B4" s="50" t="s">
        <v>16</v>
      </c>
      <c r="C4" s="68"/>
      <c r="D4" s="69"/>
      <c r="E4" s="69"/>
      <c r="F4" s="69"/>
      <c r="G4" s="69"/>
      <c r="H4" s="69"/>
      <c r="I4" s="68"/>
      <c r="J4" s="69" t="s">
        <v>15</v>
      </c>
      <c r="K4" s="69"/>
      <c r="L4" s="69"/>
      <c r="M4" s="69"/>
      <c r="N4" s="83"/>
    </row>
    <row r="5" spans="1:19" ht="14.45" hidden="1" customHeight="1" x14ac:dyDescent="0.25">
      <c r="A5" s="73"/>
      <c r="B5" s="40" t="s">
        <v>5</v>
      </c>
      <c r="C5" s="68"/>
      <c r="D5" s="87"/>
      <c r="E5" s="87"/>
      <c r="F5" s="87"/>
      <c r="G5" s="87"/>
      <c r="H5" s="87"/>
      <c r="I5" s="68"/>
      <c r="J5" s="87"/>
      <c r="K5" s="87"/>
      <c r="L5" s="87"/>
      <c r="M5" s="87"/>
      <c r="N5" s="88"/>
    </row>
    <row r="6" spans="1:19" ht="14.45" hidden="1" customHeight="1" x14ac:dyDescent="0.25">
      <c r="A6" s="73"/>
      <c r="B6" s="40" t="s">
        <v>6</v>
      </c>
      <c r="C6" s="68"/>
      <c r="D6" s="87"/>
      <c r="E6" s="87"/>
      <c r="F6" s="87"/>
      <c r="G6" s="87"/>
      <c r="H6" s="87"/>
      <c r="I6" s="68"/>
      <c r="J6" s="96"/>
      <c r="K6" s="96"/>
      <c r="L6" s="96"/>
      <c r="M6" s="96"/>
      <c r="N6" s="97"/>
    </row>
    <row r="7" spans="1:19" hidden="1" x14ac:dyDescent="0.25">
      <c r="A7" s="73"/>
      <c r="B7" s="19" t="s">
        <v>14</v>
      </c>
      <c r="C7" s="68"/>
      <c r="D7" s="89"/>
      <c r="E7" s="89"/>
      <c r="F7" s="89"/>
      <c r="G7" s="89"/>
      <c r="H7" s="89"/>
      <c r="I7" s="68"/>
      <c r="J7" s="90"/>
      <c r="K7" s="76"/>
      <c r="L7" s="76"/>
      <c r="M7" s="76"/>
      <c r="N7" s="91"/>
    </row>
    <row r="8" spans="1:19" ht="4.9000000000000004" hidden="1" customHeight="1" thickBot="1" x14ac:dyDescent="0.25">
      <c r="A8" s="73"/>
      <c r="B8" s="3"/>
      <c r="D8" s="3"/>
      <c r="E8" s="3"/>
      <c r="G8" s="3"/>
      <c r="H8" s="3"/>
      <c r="J8" s="3"/>
      <c r="K8" s="3"/>
      <c r="M8" s="3"/>
      <c r="N8" s="41"/>
    </row>
    <row r="9" spans="1:19" hidden="1" x14ac:dyDescent="0.25">
      <c r="A9" s="73"/>
      <c r="B9" s="3"/>
      <c r="D9" s="92"/>
      <c r="E9" s="93"/>
      <c r="F9" s="93"/>
      <c r="G9" s="93"/>
      <c r="H9" s="94"/>
      <c r="J9" s="95" t="s">
        <v>15</v>
      </c>
      <c r="K9" s="69"/>
      <c r="L9" s="69"/>
      <c r="M9" s="69"/>
      <c r="N9" s="83"/>
    </row>
    <row r="10" spans="1:19" hidden="1" x14ac:dyDescent="0.25">
      <c r="A10" s="73"/>
      <c r="B10" s="39" t="s">
        <v>7</v>
      </c>
      <c r="D10" s="12"/>
      <c r="E10" s="7"/>
      <c r="F10" s="17"/>
      <c r="G10" s="12"/>
      <c r="H10" s="7"/>
      <c r="J10" s="12" t="s">
        <v>8</v>
      </c>
      <c r="K10" s="7" t="s">
        <v>9</v>
      </c>
      <c r="L10" s="17"/>
      <c r="M10" s="12" t="s">
        <v>10</v>
      </c>
      <c r="N10" s="42" t="s">
        <v>11</v>
      </c>
      <c r="S10" s="63"/>
    </row>
    <row r="11" spans="1:19" hidden="1" x14ac:dyDescent="0.25">
      <c r="A11" s="73"/>
      <c r="B11" s="19" t="s">
        <v>20</v>
      </c>
      <c r="D11" s="35"/>
      <c r="E11" s="10"/>
      <c r="G11" s="14"/>
      <c r="H11" s="10"/>
      <c r="J11" s="37"/>
      <c r="K11" s="8"/>
      <c r="M11" s="13"/>
      <c r="N11" s="43"/>
    </row>
    <row r="12" spans="1:19" hidden="1" x14ac:dyDescent="0.25">
      <c r="A12" s="73"/>
      <c r="B12" s="19" t="s">
        <v>1</v>
      </c>
      <c r="D12" s="35"/>
      <c r="E12" s="10"/>
      <c r="G12" s="14"/>
      <c r="H12" s="10"/>
      <c r="J12" s="37"/>
      <c r="K12" s="8"/>
      <c r="M12" s="13"/>
      <c r="N12" s="43"/>
    </row>
    <row r="13" spans="1:19" hidden="1" x14ac:dyDescent="0.25">
      <c r="A13" s="73"/>
      <c r="B13" s="19" t="s">
        <v>21</v>
      </c>
      <c r="D13" s="35"/>
      <c r="E13" s="10"/>
      <c r="G13" s="14"/>
      <c r="H13" s="10"/>
      <c r="J13" s="37"/>
      <c r="K13" s="8"/>
      <c r="M13" s="13"/>
      <c r="N13" s="43"/>
    </row>
    <row r="14" spans="1:19" hidden="1" x14ac:dyDescent="0.25">
      <c r="A14" s="73"/>
      <c r="B14" s="19" t="s">
        <v>22</v>
      </c>
      <c r="D14" s="35"/>
      <c r="E14" s="10"/>
      <c r="G14" s="14"/>
      <c r="H14" s="10"/>
      <c r="J14" s="37"/>
      <c r="K14" s="8"/>
      <c r="M14" s="13"/>
      <c r="N14" s="43"/>
    </row>
    <row r="15" spans="1:19" hidden="1" x14ac:dyDescent="0.25">
      <c r="A15" s="73"/>
      <c r="B15" s="56" t="s">
        <v>23</v>
      </c>
      <c r="D15" s="57"/>
      <c r="E15" s="58"/>
      <c r="G15" s="16"/>
      <c r="H15" s="58"/>
      <c r="J15" s="59"/>
      <c r="K15" s="8"/>
      <c r="M15" s="60"/>
      <c r="N15" s="43"/>
    </row>
    <row r="16" spans="1:19" s="6" customFormat="1" hidden="1" x14ac:dyDescent="0.25">
      <c r="A16" s="73"/>
      <c r="B16" s="20" t="s">
        <v>4</v>
      </c>
      <c r="C16" s="5"/>
      <c r="D16" s="36"/>
      <c r="E16" s="11"/>
      <c r="F16" s="18"/>
      <c r="G16" s="15"/>
      <c r="H16" s="11"/>
      <c r="I16" s="5"/>
      <c r="J16" s="38"/>
      <c r="K16" s="9"/>
      <c r="L16" s="18"/>
      <c r="M16" s="21"/>
      <c r="N16" s="44"/>
      <c r="O16"/>
      <c r="P16"/>
      <c r="Q16"/>
      <c r="R16"/>
      <c r="S16" s="5"/>
    </row>
    <row r="17" spans="1:19" s="26" customFormat="1" hidden="1" x14ac:dyDescent="0.25">
      <c r="A17" s="73"/>
      <c r="B17" s="27"/>
      <c r="C17" s="18"/>
      <c r="D17" s="28"/>
      <c r="E17" s="23"/>
      <c r="F17" s="18"/>
      <c r="G17" s="24"/>
      <c r="H17" s="23"/>
      <c r="I17" s="18"/>
      <c r="J17" s="28"/>
      <c r="K17" s="23"/>
      <c r="L17" s="18"/>
      <c r="M17" s="24"/>
      <c r="N17" s="45"/>
      <c r="O17"/>
      <c r="P17"/>
      <c r="Q17"/>
      <c r="R17"/>
      <c r="S17" s="18"/>
    </row>
    <row r="18" spans="1:19" s="26" customFormat="1" hidden="1" x14ac:dyDescent="0.25">
      <c r="A18" s="73"/>
      <c r="B18" s="27" t="s">
        <v>18</v>
      </c>
      <c r="C18" s="18"/>
      <c r="D18" s="28"/>
      <c r="E18" s="23"/>
      <c r="F18" s="18"/>
      <c r="G18" s="24"/>
      <c r="H18" s="23"/>
      <c r="I18" s="18"/>
      <c r="J18" s="79"/>
      <c r="K18" s="79"/>
      <c r="L18" s="79"/>
      <c r="M18" s="79"/>
      <c r="N18" s="80"/>
      <c r="O18"/>
      <c r="P18"/>
      <c r="Q18"/>
      <c r="R18"/>
      <c r="S18" s="18"/>
    </row>
    <row r="19" spans="1:19" s="32" customFormat="1" ht="15.75" hidden="1" thickBot="1" x14ac:dyDescent="0.3">
      <c r="A19" s="74"/>
      <c r="B19" s="46" t="s">
        <v>17</v>
      </c>
      <c r="D19" s="84"/>
      <c r="E19" s="84"/>
      <c r="F19" s="84"/>
      <c r="G19" s="84"/>
      <c r="H19" s="84"/>
      <c r="J19" s="85"/>
      <c r="K19" s="85"/>
      <c r="L19" s="85"/>
      <c r="M19" s="85"/>
      <c r="N19" s="86"/>
      <c r="O19"/>
      <c r="P19"/>
      <c r="Q19"/>
      <c r="R19"/>
    </row>
    <row r="20" spans="1:19" ht="19.899999999999999" customHeight="1" thickBot="1" x14ac:dyDescent="0.3"/>
    <row r="21" spans="1:19" x14ac:dyDescent="0.25">
      <c r="A21" s="65" t="s">
        <v>2</v>
      </c>
      <c r="B21" s="51" t="s">
        <v>16</v>
      </c>
      <c r="C21" s="68"/>
      <c r="D21" s="99"/>
      <c r="E21" s="100"/>
      <c r="F21" s="100"/>
      <c r="G21" s="100"/>
      <c r="H21" s="100"/>
      <c r="J21" s="95" t="s">
        <v>15</v>
      </c>
      <c r="K21" s="69"/>
      <c r="L21" s="69"/>
      <c r="M21" s="69"/>
      <c r="N21" s="83"/>
    </row>
    <row r="22" spans="1:19" x14ac:dyDescent="0.25">
      <c r="A22" s="66"/>
      <c r="B22" s="19" t="s">
        <v>14</v>
      </c>
      <c r="C22" s="68"/>
      <c r="D22" s="75">
        <v>9087862.7884398606</v>
      </c>
      <c r="E22" s="76"/>
      <c r="F22" s="76"/>
      <c r="G22" s="76"/>
      <c r="H22" s="77"/>
      <c r="J22" s="75">
        <v>9087862.7884398606</v>
      </c>
      <c r="K22" s="76"/>
      <c r="L22" s="76"/>
      <c r="M22" s="76"/>
      <c r="N22" s="91"/>
    </row>
    <row r="23" spans="1:19" ht="4.9000000000000004" customHeight="1" thickBot="1" x14ac:dyDescent="0.3">
      <c r="A23" s="66"/>
      <c r="B23" s="3"/>
      <c r="D23" s="3"/>
      <c r="E23" s="3"/>
      <c r="G23" s="3"/>
      <c r="H23" s="3"/>
      <c r="J23" s="3"/>
      <c r="K23" s="3"/>
      <c r="M23" s="3"/>
      <c r="N23" s="41"/>
    </row>
    <row r="24" spans="1:19" ht="15.75" thickBot="1" x14ac:dyDescent="0.3">
      <c r="A24" s="66"/>
      <c r="B24" s="3"/>
      <c r="D24" s="92"/>
      <c r="E24" s="93"/>
      <c r="F24" s="93"/>
      <c r="G24" s="93"/>
      <c r="H24" s="94"/>
      <c r="J24" s="95" t="s">
        <v>15</v>
      </c>
      <c r="K24" s="69"/>
      <c r="L24" s="69"/>
      <c r="M24" s="69"/>
      <c r="N24" s="83"/>
      <c r="P24" s="103"/>
      <c r="Q24" s="105" t="s">
        <v>38</v>
      </c>
      <c r="R24" s="105" t="s">
        <v>39</v>
      </c>
    </row>
    <row r="25" spans="1:19" x14ac:dyDescent="0.25">
      <c r="A25" s="66"/>
      <c r="B25" s="39" t="s">
        <v>12</v>
      </c>
      <c r="D25" s="12" t="s">
        <v>32</v>
      </c>
      <c r="E25" s="7" t="s">
        <v>33</v>
      </c>
      <c r="F25" s="17"/>
      <c r="G25" s="12" t="s">
        <v>10</v>
      </c>
      <c r="H25" s="42" t="s">
        <v>11</v>
      </c>
      <c r="J25" s="12" t="s">
        <v>32</v>
      </c>
      <c r="K25" s="7" t="s">
        <v>33</v>
      </c>
      <c r="L25" s="17"/>
      <c r="M25" s="12" t="s">
        <v>10</v>
      </c>
      <c r="N25" s="42" t="s">
        <v>11</v>
      </c>
      <c r="P25" s="103" t="s">
        <v>0</v>
      </c>
      <c r="Q25" s="105" t="s">
        <v>41</v>
      </c>
      <c r="R25" s="105" t="s">
        <v>41</v>
      </c>
      <c r="S25" s="63"/>
    </row>
    <row r="26" spans="1:19" x14ac:dyDescent="0.25">
      <c r="A26" s="66"/>
      <c r="B26" s="19" t="s">
        <v>24</v>
      </c>
      <c r="D26" s="33">
        <v>52690058.004792698</v>
      </c>
      <c r="E26" s="8">
        <f>D26/$J$31</f>
        <v>0.58007710950045632</v>
      </c>
      <c r="G26" s="13">
        <v>2355138.3242638302</v>
      </c>
      <c r="H26" s="43">
        <f>G26/G$31</f>
        <v>0.25915205577923794</v>
      </c>
      <c r="J26" s="33">
        <v>77181197.101690814</v>
      </c>
      <c r="K26" s="8">
        <f>J26/$J$31</f>
        <v>0.84970575888266109</v>
      </c>
      <c r="M26" s="13">
        <v>3449842.3818439986</v>
      </c>
      <c r="N26" s="43">
        <f>M26/M$31</f>
        <v>0.37960986671501484</v>
      </c>
      <c r="P26" s="103" t="s">
        <v>2</v>
      </c>
      <c r="Q26" s="106">
        <v>0.05</v>
      </c>
      <c r="R26" s="106">
        <v>0.6</v>
      </c>
    </row>
    <row r="27" spans="1:19" x14ac:dyDescent="0.25">
      <c r="A27" s="66"/>
      <c r="B27" s="19" t="s">
        <v>25</v>
      </c>
      <c r="D27" s="33">
        <v>3135115.27090311</v>
      </c>
      <c r="E27" s="8">
        <f t="shared" ref="E27:E30" si="0">D27/$J$31</f>
        <v>3.4515213555672976E-2</v>
      </c>
      <c r="G27" s="13">
        <v>3951421.4076425498</v>
      </c>
      <c r="H27" s="43">
        <f t="shared" ref="H27:H31" si="1">G27/G$31</f>
        <v>0.43480205408348793</v>
      </c>
      <c r="J27" s="33">
        <v>4058960.3999999901</v>
      </c>
      <c r="K27" s="8">
        <f>J27/$J$31</f>
        <v>4.4686039559771289E-2</v>
      </c>
      <c r="M27" s="13">
        <v>5115812.8589999871</v>
      </c>
      <c r="N27" s="43">
        <f>M27/M$31</f>
        <v>0.5629280478912505</v>
      </c>
      <c r="P27" s="103" t="s">
        <v>40</v>
      </c>
      <c r="Q27" s="106">
        <v>0.01</v>
      </c>
      <c r="R27" s="105"/>
    </row>
    <row r="28" spans="1:19" x14ac:dyDescent="0.25">
      <c r="A28" s="66"/>
      <c r="B28" s="19" t="s">
        <v>36</v>
      </c>
      <c r="D28" s="33">
        <v>51091160.102051601</v>
      </c>
      <c r="E28" s="8">
        <f t="shared" si="0"/>
        <v>0.56247447042717935</v>
      </c>
      <c r="G28" s="13">
        <v>2781303.0565334698</v>
      </c>
      <c r="H28" s="43">
        <f t="shared" si="1"/>
        <v>0.3060458901372719</v>
      </c>
      <c r="J28" s="33">
        <v>9592694.0999999903</v>
      </c>
      <c r="K28" s="8">
        <f>J28/$J$31</f>
        <v>0.10560820155756762</v>
      </c>
      <c r="M28" s="13">
        <v>522207.54759587586</v>
      </c>
      <c r="N28" s="43">
        <f>M28/M$31</f>
        <v>5.746208539373477E-2</v>
      </c>
    </row>
    <row r="29" spans="1:19" x14ac:dyDescent="0.25">
      <c r="A29" s="66"/>
      <c r="B29" s="19" t="s">
        <v>13</v>
      </c>
      <c r="D29" s="33">
        <v>0</v>
      </c>
      <c r="E29" s="8">
        <f t="shared" si="0"/>
        <v>0</v>
      </c>
      <c r="G29" s="13">
        <v>0</v>
      </c>
      <c r="H29" s="43">
        <f t="shared" si="1"/>
        <v>0</v>
      </c>
      <c r="J29" s="33">
        <v>0</v>
      </c>
      <c r="K29" s="8">
        <f>J29/$J$31</f>
        <v>0</v>
      </c>
      <c r="M29" s="13">
        <v>0</v>
      </c>
      <c r="N29" s="43">
        <f>M29/M$31</f>
        <v>0</v>
      </c>
    </row>
    <row r="30" spans="1:19" x14ac:dyDescent="0.25">
      <c r="A30" s="66"/>
      <c r="B30" s="19" t="s">
        <v>3</v>
      </c>
      <c r="D30" s="33">
        <v>0</v>
      </c>
      <c r="E30" s="8">
        <f t="shared" si="0"/>
        <v>0</v>
      </c>
      <c r="G30" s="13">
        <v>0</v>
      </c>
      <c r="H30" s="43">
        <f t="shared" si="1"/>
        <v>0</v>
      </c>
      <c r="J30" s="33">
        <v>0</v>
      </c>
      <c r="K30" s="8">
        <f>J30/$J$31</f>
        <v>0</v>
      </c>
      <c r="M30" s="13">
        <v>0</v>
      </c>
      <c r="N30" s="43">
        <f>M30/M$31</f>
        <v>0</v>
      </c>
    </row>
    <row r="31" spans="1:19" s="6" customFormat="1" x14ac:dyDescent="0.25">
      <c r="A31" s="66"/>
      <c r="B31" s="20" t="s">
        <v>4</v>
      </c>
      <c r="C31" s="5"/>
      <c r="D31" s="33">
        <v>106916333.377747</v>
      </c>
      <c r="E31" s="8"/>
      <c r="F31" s="18"/>
      <c r="G31" s="13">
        <v>9087862.7884398699</v>
      </c>
      <c r="H31" s="43">
        <f t="shared" si="1"/>
        <v>1</v>
      </c>
      <c r="I31" s="5"/>
      <c r="J31" s="34">
        <f>SUM(J26:J30)</f>
        <v>90832851.601690799</v>
      </c>
      <c r="K31" s="9"/>
      <c r="L31" s="18"/>
      <c r="M31" s="21">
        <f>SUM(M26:M30)</f>
        <v>9087862.7884398606</v>
      </c>
      <c r="N31" s="47"/>
      <c r="O31"/>
      <c r="P31"/>
      <c r="Q31"/>
      <c r="R31"/>
      <c r="S31" s="3"/>
    </row>
    <row r="32" spans="1:19" s="18" customFormat="1" x14ac:dyDescent="0.25">
      <c r="A32" s="66"/>
      <c r="B32" s="27"/>
      <c r="D32" s="22"/>
      <c r="E32" s="23"/>
      <c r="G32" s="24"/>
      <c r="H32" s="25"/>
      <c r="J32" s="22"/>
      <c r="K32" s="23"/>
      <c r="M32" s="24"/>
      <c r="N32" s="25"/>
      <c r="O32"/>
      <c r="P32"/>
      <c r="Q32"/>
      <c r="R32"/>
    </row>
    <row r="33" spans="1:19" s="26" customFormat="1" x14ac:dyDescent="0.25">
      <c r="A33" s="66"/>
      <c r="B33" s="27" t="s">
        <v>18</v>
      </c>
      <c r="C33" s="18"/>
      <c r="D33" s="81">
        <v>1.18E-2</v>
      </c>
      <c r="E33" s="81"/>
      <c r="F33" s="81"/>
      <c r="G33" s="81"/>
      <c r="H33" s="82"/>
      <c r="I33" s="18"/>
      <c r="J33" s="81">
        <v>9.808950565397663E-3</v>
      </c>
      <c r="K33" s="81"/>
      <c r="L33" s="81"/>
      <c r="M33" s="81"/>
      <c r="N33" s="82"/>
      <c r="O33"/>
      <c r="P33"/>
      <c r="Q33"/>
      <c r="R33"/>
      <c r="S33" s="18"/>
    </row>
    <row r="34" spans="1:19" s="3" customFormat="1" ht="15.75" thickBot="1" x14ac:dyDescent="0.3">
      <c r="A34" s="67"/>
      <c r="B34" s="48" t="s">
        <v>17</v>
      </c>
      <c r="D34" s="78">
        <v>4.3364960000000004</v>
      </c>
      <c r="E34" s="78"/>
      <c r="F34" s="78"/>
      <c r="G34" s="78"/>
      <c r="H34" s="78"/>
      <c r="I34" s="52"/>
      <c r="J34" s="78">
        <v>3.6</v>
      </c>
      <c r="K34" s="78"/>
      <c r="L34" s="78"/>
      <c r="M34" s="78"/>
      <c r="N34" s="98"/>
      <c r="O34"/>
      <c r="P34"/>
      <c r="Q34"/>
      <c r="R34"/>
    </row>
    <row r="35" spans="1:19" x14ac:dyDescent="0.25"/>
    <row r="36" spans="1:19" hidden="1" x14ac:dyDescent="0.25">
      <c r="D36" s="1"/>
      <c r="J36" s="1"/>
    </row>
    <row r="37" spans="1:19" hidden="1" x14ac:dyDescent="0.25">
      <c r="D37" s="1"/>
      <c r="J37" s="1"/>
    </row>
    <row r="38" spans="1:19" hidden="1" x14ac:dyDescent="0.25">
      <c r="D38" s="2"/>
      <c r="J38" s="2"/>
    </row>
    <row r="39" spans="1:19" hidden="1" x14ac:dyDescent="0.25">
      <c r="D39" s="2"/>
      <c r="J39" s="2"/>
    </row>
    <row r="40" spans="1:19" x14ac:dyDescent="0.25">
      <c r="G40" s="64"/>
    </row>
    <row r="41" spans="1:19" x14ac:dyDescent="0.25"/>
    <row r="42" spans="1:19" x14ac:dyDescent="0.25"/>
    <row r="43" spans="1:19" x14ac:dyDescent="0.25"/>
    <row r="44" spans="1:19" x14ac:dyDescent="0.25"/>
  </sheetData>
  <mergeCells count="29">
    <mergeCell ref="J7:N7"/>
    <mergeCell ref="D9:H9"/>
    <mergeCell ref="J9:N9"/>
    <mergeCell ref="J4:N4"/>
    <mergeCell ref="D5:H5"/>
    <mergeCell ref="J5:N5"/>
    <mergeCell ref="D6:H6"/>
    <mergeCell ref="J6:N6"/>
    <mergeCell ref="A1:B3"/>
    <mergeCell ref="A4:A19"/>
    <mergeCell ref="C4:C7"/>
    <mergeCell ref="D4:H4"/>
    <mergeCell ref="I4:I7"/>
    <mergeCell ref="D7:H7"/>
    <mergeCell ref="J18:N18"/>
    <mergeCell ref="J34:N34"/>
    <mergeCell ref="A21:A34"/>
    <mergeCell ref="C21:C22"/>
    <mergeCell ref="D21:H21"/>
    <mergeCell ref="J21:N21"/>
    <mergeCell ref="D22:H22"/>
    <mergeCell ref="J22:N22"/>
    <mergeCell ref="D24:H24"/>
    <mergeCell ref="J24:N24"/>
    <mergeCell ref="J33:N33"/>
    <mergeCell ref="D34:H34"/>
    <mergeCell ref="D19:H19"/>
    <mergeCell ref="J19:N19"/>
    <mergeCell ref="D33:H33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44"/>
  <sheetViews>
    <sheetView showGridLines="0" zoomScale="85" zoomScaleNormal="85" workbookViewId="0">
      <pane xSplit="2" topLeftCell="C1" activePane="topRight" state="frozen"/>
      <selection pane="topRight" activeCell="Q27" sqref="Q27"/>
    </sheetView>
  </sheetViews>
  <sheetFormatPr defaultColWidth="0" defaultRowHeight="15" zeroHeight="1" x14ac:dyDescent="0.25"/>
  <cols>
    <col min="1" max="1" width="6.28515625" bestFit="1" customWidth="1"/>
    <col min="2" max="2" width="19.85546875" bestFit="1" customWidth="1"/>
    <col min="3" max="3" width="1.7109375" style="3" customWidth="1"/>
    <col min="4" max="4" width="14.85546875" bestFit="1" customWidth="1"/>
    <col min="5" max="5" width="18.42578125" bestFit="1" customWidth="1"/>
    <col min="6" max="6" width="1.7109375" style="4" customWidth="1"/>
    <col min="7" max="7" width="7.85546875" bestFit="1" customWidth="1"/>
    <col min="8" max="8" width="9.7109375" bestFit="1" customWidth="1"/>
    <col min="9" max="9" width="1.7109375" style="3" customWidth="1"/>
    <col min="10" max="10" width="14.85546875" bestFit="1" customWidth="1"/>
    <col min="11" max="11" width="18.42578125" bestFit="1" customWidth="1"/>
    <col min="12" max="12" width="1.7109375" style="4" customWidth="1"/>
    <col min="13" max="13" width="7" bestFit="1" customWidth="1"/>
    <col min="14" max="14" width="9.7109375" bestFit="1" customWidth="1"/>
    <col min="15" max="15" width="9.7109375" customWidth="1"/>
    <col min="16" max="16" width="22.140625" style="3" bestFit="1" customWidth="1"/>
    <col min="17" max="16383" width="8" customWidth="1"/>
    <col min="16384" max="16384" width="8.42578125" customWidth="1"/>
  </cols>
  <sheetData>
    <row r="1" spans="1:16" x14ac:dyDescent="0.25">
      <c r="A1" s="70" t="s">
        <v>31</v>
      </c>
      <c r="B1" s="70"/>
    </row>
    <row r="2" spans="1:16" x14ac:dyDescent="0.25">
      <c r="A2" s="70"/>
      <c r="B2" s="70"/>
    </row>
    <row r="3" spans="1:16" ht="14.45" customHeight="1" thickBot="1" x14ac:dyDescent="0.3">
      <c r="A3" s="71"/>
      <c r="B3" s="71"/>
    </row>
    <row r="4" spans="1:16" hidden="1" x14ac:dyDescent="0.25">
      <c r="A4" s="72" t="s">
        <v>0</v>
      </c>
      <c r="B4" s="55" t="s">
        <v>16</v>
      </c>
      <c r="C4" s="68"/>
      <c r="D4" s="69"/>
      <c r="E4" s="69"/>
      <c r="F4" s="69"/>
      <c r="G4" s="69"/>
      <c r="H4" s="69"/>
      <c r="I4" s="68"/>
      <c r="J4" s="69" t="s">
        <v>15</v>
      </c>
      <c r="K4" s="69"/>
      <c r="L4" s="69"/>
      <c r="M4" s="69"/>
      <c r="N4" s="83"/>
    </row>
    <row r="5" spans="1:16" ht="14.45" hidden="1" customHeight="1" x14ac:dyDescent="0.25">
      <c r="A5" s="73"/>
      <c r="B5" s="40" t="s">
        <v>5</v>
      </c>
      <c r="C5" s="68"/>
      <c r="D5" s="87"/>
      <c r="E5" s="87"/>
      <c r="F5" s="87"/>
      <c r="G5" s="87"/>
      <c r="H5" s="87"/>
      <c r="I5" s="68"/>
      <c r="J5" s="87"/>
      <c r="K5" s="87"/>
      <c r="L5" s="87"/>
      <c r="M5" s="87"/>
      <c r="N5" s="88"/>
    </row>
    <row r="6" spans="1:16" ht="14.45" hidden="1" customHeight="1" x14ac:dyDescent="0.25">
      <c r="A6" s="73"/>
      <c r="B6" s="40" t="s">
        <v>6</v>
      </c>
      <c r="C6" s="68"/>
      <c r="D6" s="87"/>
      <c r="E6" s="87"/>
      <c r="F6" s="87"/>
      <c r="G6" s="87"/>
      <c r="H6" s="87"/>
      <c r="I6" s="68"/>
      <c r="J6" s="96"/>
      <c r="K6" s="96"/>
      <c r="L6" s="96"/>
      <c r="M6" s="96"/>
      <c r="N6" s="97"/>
    </row>
    <row r="7" spans="1:16" hidden="1" x14ac:dyDescent="0.25">
      <c r="A7" s="73"/>
      <c r="B7" s="19" t="s">
        <v>14</v>
      </c>
      <c r="C7" s="68"/>
      <c r="D7" s="89"/>
      <c r="E7" s="89"/>
      <c r="F7" s="89"/>
      <c r="G7" s="89"/>
      <c r="H7" s="89"/>
      <c r="I7" s="68"/>
      <c r="J7" s="90"/>
      <c r="K7" s="76"/>
      <c r="L7" s="76"/>
      <c r="M7" s="76"/>
      <c r="N7" s="91"/>
    </row>
    <row r="8" spans="1:16" ht="4.9000000000000004" hidden="1" customHeight="1" thickBot="1" x14ac:dyDescent="0.3">
      <c r="A8" s="73"/>
      <c r="B8" s="3"/>
      <c r="D8" s="3"/>
      <c r="E8" s="3"/>
      <c r="G8" s="3"/>
      <c r="H8" s="3"/>
      <c r="J8" s="3"/>
      <c r="K8" s="3"/>
      <c r="M8" s="3"/>
      <c r="N8" s="41"/>
    </row>
    <row r="9" spans="1:16" ht="15.75" hidden="1" thickBot="1" x14ac:dyDescent="0.3">
      <c r="A9" s="73"/>
      <c r="B9" s="3"/>
      <c r="D9" s="92"/>
      <c r="E9" s="93"/>
      <c r="F9" s="93"/>
      <c r="G9" s="93"/>
      <c r="H9" s="94"/>
      <c r="J9" s="95" t="s">
        <v>15</v>
      </c>
      <c r="K9" s="69"/>
      <c r="L9" s="69"/>
      <c r="M9" s="69"/>
      <c r="N9" s="83"/>
    </row>
    <row r="10" spans="1:16" hidden="1" x14ac:dyDescent="0.25">
      <c r="A10" s="73"/>
      <c r="B10" s="39" t="s">
        <v>7</v>
      </c>
      <c r="D10" s="12"/>
      <c r="E10" s="7"/>
      <c r="F10" s="17"/>
      <c r="G10" s="12"/>
      <c r="H10" s="7"/>
      <c r="J10" s="12" t="s">
        <v>8</v>
      </c>
      <c r="K10" s="7" t="s">
        <v>9</v>
      </c>
      <c r="L10" s="17"/>
      <c r="M10" s="12" t="s">
        <v>10</v>
      </c>
      <c r="N10" s="42" t="s">
        <v>11</v>
      </c>
      <c r="P10" s="53"/>
    </row>
    <row r="11" spans="1:16" hidden="1" x14ac:dyDescent="0.25">
      <c r="A11" s="73"/>
      <c r="B11" s="19" t="s">
        <v>20</v>
      </c>
      <c r="D11" s="35"/>
      <c r="E11" s="10"/>
      <c r="G11" s="14"/>
      <c r="H11" s="10"/>
      <c r="J11" s="37"/>
      <c r="K11" s="8"/>
      <c r="M11" s="13"/>
      <c r="N11" s="43"/>
    </row>
    <row r="12" spans="1:16" hidden="1" x14ac:dyDescent="0.25">
      <c r="A12" s="73"/>
      <c r="B12" s="19" t="s">
        <v>1</v>
      </c>
      <c r="D12" s="35"/>
      <c r="E12" s="10"/>
      <c r="G12" s="14"/>
      <c r="H12" s="10"/>
      <c r="J12" s="37"/>
      <c r="K12" s="8"/>
      <c r="M12" s="13"/>
      <c r="N12" s="43"/>
    </row>
    <row r="13" spans="1:16" hidden="1" x14ac:dyDescent="0.25">
      <c r="A13" s="73"/>
      <c r="B13" s="19" t="s">
        <v>21</v>
      </c>
      <c r="D13" s="35"/>
      <c r="E13" s="10"/>
      <c r="G13" s="14"/>
      <c r="H13" s="10"/>
      <c r="J13" s="37"/>
      <c r="K13" s="8"/>
      <c r="M13" s="13"/>
      <c r="N13" s="43"/>
    </row>
    <row r="14" spans="1:16" hidden="1" x14ac:dyDescent="0.25">
      <c r="A14" s="73"/>
      <c r="B14" s="19" t="s">
        <v>22</v>
      </c>
      <c r="D14" s="35"/>
      <c r="E14" s="10"/>
      <c r="G14" s="14"/>
      <c r="H14" s="10"/>
      <c r="J14" s="37"/>
      <c r="K14" s="8"/>
      <c r="M14" s="13"/>
      <c r="N14" s="43"/>
    </row>
    <row r="15" spans="1:16" hidden="1" x14ac:dyDescent="0.25">
      <c r="A15" s="73"/>
      <c r="B15" s="56" t="s">
        <v>23</v>
      </c>
      <c r="D15" s="57"/>
      <c r="E15" s="58"/>
      <c r="G15" s="16"/>
      <c r="H15" s="58"/>
      <c r="J15" s="59"/>
      <c r="K15" s="8"/>
      <c r="M15" s="60"/>
      <c r="N15" s="43"/>
    </row>
    <row r="16" spans="1:16" s="6" customFormat="1" hidden="1" x14ac:dyDescent="0.25">
      <c r="A16" s="73"/>
      <c r="B16" s="20" t="s">
        <v>4</v>
      </c>
      <c r="C16" s="5"/>
      <c r="D16" s="36"/>
      <c r="E16" s="11"/>
      <c r="F16" s="18"/>
      <c r="G16" s="15"/>
      <c r="H16" s="11"/>
      <c r="I16" s="5"/>
      <c r="J16" s="38"/>
      <c r="K16" s="9"/>
      <c r="L16" s="18"/>
      <c r="M16" s="21"/>
      <c r="N16" s="44"/>
      <c r="O16"/>
      <c r="P16" s="5"/>
    </row>
    <row r="17" spans="1:18" s="26" customFormat="1" hidden="1" x14ac:dyDescent="0.25">
      <c r="A17" s="73"/>
      <c r="B17" s="27"/>
      <c r="C17" s="18"/>
      <c r="D17" s="28"/>
      <c r="E17" s="23"/>
      <c r="F17" s="18"/>
      <c r="G17" s="24"/>
      <c r="H17" s="23"/>
      <c r="I17" s="18"/>
      <c r="J17" s="28"/>
      <c r="K17" s="23"/>
      <c r="L17" s="18"/>
      <c r="M17" s="24"/>
      <c r="N17" s="45"/>
      <c r="O17"/>
      <c r="P17" s="18"/>
    </row>
    <row r="18" spans="1:18" s="26" customFormat="1" hidden="1" x14ac:dyDescent="0.25">
      <c r="A18" s="73"/>
      <c r="B18" s="27" t="s">
        <v>18</v>
      </c>
      <c r="C18" s="18"/>
      <c r="D18" s="28"/>
      <c r="E18" s="23"/>
      <c r="F18" s="18"/>
      <c r="G18" s="24"/>
      <c r="H18" s="23"/>
      <c r="I18" s="18"/>
      <c r="J18" s="79"/>
      <c r="K18" s="79"/>
      <c r="L18" s="79"/>
      <c r="M18" s="79"/>
      <c r="N18" s="80"/>
      <c r="O18"/>
      <c r="P18" s="18"/>
    </row>
    <row r="19" spans="1:18" s="32" customFormat="1" ht="15.75" hidden="1" thickBot="1" x14ac:dyDescent="0.3">
      <c r="A19" s="74"/>
      <c r="B19" s="46" t="s">
        <v>17</v>
      </c>
      <c r="D19" s="84"/>
      <c r="E19" s="84"/>
      <c r="F19" s="84"/>
      <c r="G19" s="84"/>
      <c r="H19" s="84"/>
      <c r="J19" s="85"/>
      <c r="K19" s="85"/>
      <c r="L19" s="85"/>
      <c r="M19" s="85"/>
      <c r="N19" s="86"/>
      <c r="O19"/>
    </row>
    <row r="20" spans="1:18" ht="19.899999999999999" customHeight="1" thickBot="1" x14ac:dyDescent="0.3"/>
    <row r="21" spans="1:18" x14ac:dyDescent="0.25">
      <c r="A21" s="65" t="s">
        <v>2</v>
      </c>
      <c r="B21" s="54" t="s">
        <v>16</v>
      </c>
      <c r="C21" s="68"/>
      <c r="D21" s="99"/>
      <c r="E21" s="100"/>
      <c r="F21" s="100"/>
      <c r="G21" s="100"/>
      <c r="H21" s="100"/>
      <c r="J21" s="95" t="s">
        <v>15</v>
      </c>
      <c r="K21" s="69"/>
      <c r="L21" s="69"/>
      <c r="M21" s="69"/>
      <c r="N21" s="83"/>
    </row>
    <row r="22" spans="1:18" x14ac:dyDescent="0.25">
      <c r="A22" s="66"/>
      <c r="B22" s="19" t="s">
        <v>14</v>
      </c>
      <c r="C22" s="68"/>
      <c r="D22" s="75">
        <v>11346878.8632505</v>
      </c>
      <c r="E22" s="76"/>
      <c r="F22" s="76"/>
      <c r="G22" s="76"/>
      <c r="H22" s="77"/>
      <c r="J22" s="75">
        <v>11346878.863250503</v>
      </c>
      <c r="K22" s="76"/>
      <c r="L22" s="76"/>
      <c r="M22" s="76"/>
      <c r="N22" s="91"/>
    </row>
    <row r="23" spans="1:18" ht="4.9000000000000004" customHeight="1" thickBot="1" x14ac:dyDescent="0.3">
      <c r="A23" s="66"/>
      <c r="B23" s="3"/>
      <c r="D23" s="3"/>
      <c r="E23" s="3"/>
      <c r="G23" s="3"/>
      <c r="H23" s="3"/>
      <c r="J23" s="3"/>
      <c r="K23" s="3"/>
      <c r="M23" s="3"/>
      <c r="N23" s="41"/>
    </row>
    <row r="24" spans="1:18" ht="15.75" thickBot="1" x14ac:dyDescent="0.3">
      <c r="A24" s="66"/>
      <c r="B24" s="3"/>
      <c r="D24" s="92" t="s">
        <v>34</v>
      </c>
      <c r="E24" s="93"/>
      <c r="F24" s="93"/>
      <c r="G24" s="93"/>
      <c r="H24" s="94"/>
      <c r="J24" s="95" t="s">
        <v>15</v>
      </c>
      <c r="K24" s="69"/>
      <c r="L24" s="69"/>
      <c r="M24" s="69"/>
      <c r="N24" s="83"/>
      <c r="P24" s="103"/>
      <c r="Q24" s="105" t="s">
        <v>38</v>
      </c>
      <c r="R24" s="105" t="s">
        <v>39</v>
      </c>
    </row>
    <row r="25" spans="1:18" x14ac:dyDescent="0.25">
      <c r="A25" s="66"/>
      <c r="B25" s="39" t="s">
        <v>12</v>
      </c>
      <c r="D25" s="12" t="s">
        <v>26</v>
      </c>
      <c r="E25" s="7" t="s">
        <v>27</v>
      </c>
      <c r="F25" s="17"/>
      <c r="G25" s="12" t="s">
        <v>10</v>
      </c>
      <c r="H25" s="42" t="s">
        <v>11</v>
      </c>
      <c r="J25" s="12" t="s">
        <v>26</v>
      </c>
      <c r="K25" s="7" t="s">
        <v>27</v>
      </c>
      <c r="L25" s="17"/>
      <c r="M25" s="12" t="s">
        <v>10</v>
      </c>
      <c r="N25" s="42" t="s">
        <v>11</v>
      </c>
      <c r="P25" s="103" t="s">
        <v>0</v>
      </c>
      <c r="Q25" s="105" t="s">
        <v>41</v>
      </c>
      <c r="R25" s="105" t="s">
        <v>41</v>
      </c>
    </row>
    <row r="26" spans="1:18" x14ac:dyDescent="0.25">
      <c r="A26" s="66"/>
      <c r="B26" s="19" t="s">
        <v>24</v>
      </c>
      <c r="D26" s="33">
        <v>94014458.749978498</v>
      </c>
      <c r="E26" s="8">
        <f>D26/$J$31</f>
        <v>0.23499743678043908</v>
      </c>
      <c r="G26" s="13">
        <v>4228141.6104694502</v>
      </c>
      <c r="H26" s="43">
        <f>G26/G$31</f>
        <v>0.37262595832967493</v>
      </c>
      <c r="J26" s="33">
        <v>98952914.700000003</v>
      </c>
      <c r="K26" s="8">
        <f>J26/$J$31</f>
        <v>0.24734154326510707</v>
      </c>
      <c r="M26" s="13">
        <v>4450240.3319999985</v>
      </c>
      <c r="N26" s="43">
        <f>M26/M$31</f>
        <v>0.39219951015896831</v>
      </c>
      <c r="P26" s="103" t="s">
        <v>2</v>
      </c>
      <c r="Q26" s="106">
        <v>0.05</v>
      </c>
      <c r="R26" s="106">
        <v>0.5</v>
      </c>
    </row>
    <row r="27" spans="1:18" x14ac:dyDescent="0.25">
      <c r="A27" s="66"/>
      <c r="B27" s="19" t="s">
        <v>25</v>
      </c>
      <c r="D27" s="33">
        <v>182981931.09497601</v>
      </c>
      <c r="E27" s="8">
        <f t="shared" ref="E27:E31" si="0">D27/$J$31</f>
        <v>0.45737948562581199</v>
      </c>
      <c r="G27" s="13">
        <v>3616806.2017370202</v>
      </c>
      <c r="H27" s="43">
        <f t="shared" ref="H27:H31" si="1">G27/G$31</f>
        <v>0.31874899215244878</v>
      </c>
      <c r="J27" s="33">
        <v>275118488.84125119</v>
      </c>
      <c r="K27" s="8">
        <f>J27/$J$31</f>
        <v>0.68768294311556244</v>
      </c>
      <c r="M27" s="13">
        <v>5437970.0263250489</v>
      </c>
      <c r="N27" s="43">
        <f>M27/M$31</f>
        <v>0.47924809032175136</v>
      </c>
      <c r="P27" s="103" t="s">
        <v>40</v>
      </c>
      <c r="Q27" s="107">
        <v>1.2999999999999999E-3</v>
      </c>
      <c r="R27" s="105"/>
    </row>
    <row r="28" spans="1:18" x14ac:dyDescent="0.25">
      <c r="A28" s="66"/>
      <c r="B28" s="19" t="s">
        <v>36</v>
      </c>
      <c r="D28" s="33">
        <v>4590185.69619078</v>
      </c>
      <c r="E28" s="8">
        <f t="shared" si="0"/>
        <v>1.1473574249038745E-2</v>
      </c>
      <c r="G28" s="13">
        <v>634087.56968438299</v>
      </c>
      <c r="H28" s="43">
        <f t="shared" si="1"/>
        <v>5.588211325125033E-2</v>
      </c>
      <c r="J28" s="33">
        <v>7953306.2999999998</v>
      </c>
      <c r="K28" s="8">
        <f>J28/$J$31</f>
        <v>1.9879991006491276E-2</v>
      </c>
      <c r="M28" s="13">
        <v>1098668.5499254551</v>
      </c>
      <c r="N28" s="43">
        <f>M28/M$31</f>
        <v>9.6825617261478647E-2</v>
      </c>
    </row>
    <row r="29" spans="1:18" x14ac:dyDescent="0.25">
      <c r="A29" s="66"/>
      <c r="B29" s="19" t="s">
        <v>13</v>
      </c>
      <c r="D29" s="33" t="e">
        <v>#N/A</v>
      </c>
      <c r="E29" s="8">
        <v>0</v>
      </c>
      <c r="G29" s="13">
        <v>0</v>
      </c>
      <c r="H29" s="43">
        <f t="shared" si="1"/>
        <v>0</v>
      </c>
      <c r="J29" s="33">
        <v>0</v>
      </c>
      <c r="K29" s="8">
        <f>J29/$J$31</f>
        <v>0</v>
      </c>
      <c r="M29" s="13">
        <v>0</v>
      </c>
      <c r="N29" s="43">
        <f>M29/M$31</f>
        <v>0</v>
      </c>
    </row>
    <row r="30" spans="1:18" x14ac:dyDescent="0.25">
      <c r="A30" s="66"/>
      <c r="B30" s="19" t="s">
        <v>3</v>
      </c>
      <c r="D30" s="33">
        <v>143720244.64884499</v>
      </c>
      <c r="E30" s="8">
        <f t="shared" si="0"/>
        <v>0.35924143536000425</v>
      </c>
      <c r="G30" s="13">
        <v>2867843.4813596299</v>
      </c>
      <c r="H30" s="43">
        <f t="shared" si="1"/>
        <v>0.25274293626662453</v>
      </c>
      <c r="J30" s="33">
        <v>18041180.400000002</v>
      </c>
      <c r="K30" s="8">
        <f>J30/$J$31</f>
        <v>4.5095522612839237E-2</v>
      </c>
      <c r="M30" s="13">
        <v>359999.95500000007</v>
      </c>
      <c r="N30" s="43">
        <f>M30/M$31</f>
        <v>3.1726782257801601E-2</v>
      </c>
    </row>
    <row r="31" spans="1:18" s="6" customFormat="1" x14ac:dyDescent="0.25">
      <c r="A31" s="66"/>
      <c r="B31" s="20" t="s">
        <v>4</v>
      </c>
      <c r="C31" s="5"/>
      <c r="D31" s="33">
        <v>425306820.18998998</v>
      </c>
      <c r="E31" s="8">
        <f t="shared" si="0"/>
        <v>1.0630919320152934</v>
      </c>
      <c r="F31" s="18"/>
      <c r="G31" s="13">
        <v>11346878.8632505</v>
      </c>
      <c r="H31" s="43">
        <f t="shared" si="1"/>
        <v>1</v>
      </c>
      <c r="I31" s="5"/>
      <c r="J31" s="34">
        <f>SUM(J26:J30)</f>
        <v>400065890.24125117</v>
      </c>
      <c r="K31" s="9"/>
      <c r="L31" s="18"/>
      <c r="M31" s="21">
        <f>SUM(M26:M30)</f>
        <v>11346878.863250503</v>
      </c>
      <c r="N31" s="47"/>
      <c r="O31"/>
      <c r="P31" s="5"/>
    </row>
    <row r="32" spans="1:18" s="18" customFormat="1" x14ac:dyDescent="0.25">
      <c r="A32" s="66"/>
      <c r="B32" s="27"/>
      <c r="D32" s="22"/>
      <c r="E32" s="23"/>
      <c r="G32" s="24"/>
      <c r="H32" s="25"/>
      <c r="J32" s="22"/>
      <c r="K32" s="23"/>
      <c r="M32" s="24"/>
      <c r="N32" s="25"/>
      <c r="O32"/>
    </row>
    <row r="33" spans="1:16" s="26" customFormat="1" x14ac:dyDescent="0.25">
      <c r="A33" s="66"/>
      <c r="B33" s="27" t="s">
        <v>18</v>
      </c>
      <c r="C33" s="18"/>
      <c r="D33" s="81">
        <v>1.4E-3</v>
      </c>
      <c r="E33" s="81"/>
      <c r="F33" s="81"/>
      <c r="G33" s="81"/>
      <c r="H33" s="82"/>
      <c r="I33" s="18"/>
      <c r="J33" s="81">
        <v>5.9281082560094399E-4</v>
      </c>
      <c r="K33" s="81"/>
      <c r="L33" s="81"/>
      <c r="M33" s="81"/>
      <c r="N33" s="82"/>
      <c r="O33"/>
      <c r="P33" s="18"/>
    </row>
    <row r="34" spans="1:16" s="3" customFormat="1" ht="15.75" thickBot="1" x14ac:dyDescent="0.3">
      <c r="A34" s="67"/>
      <c r="B34" s="48" t="s">
        <v>17</v>
      </c>
      <c r="D34" s="78">
        <v>0.17299999999999999</v>
      </c>
      <c r="E34" s="78"/>
      <c r="F34" s="78"/>
      <c r="G34" s="78"/>
      <c r="H34" s="78"/>
      <c r="I34" s="52"/>
      <c r="J34" s="78">
        <v>0.2</v>
      </c>
      <c r="K34" s="78"/>
      <c r="L34" s="78"/>
      <c r="M34" s="78"/>
      <c r="N34" s="98"/>
      <c r="O34"/>
    </row>
    <row r="35" spans="1:16" x14ac:dyDescent="0.25"/>
    <row r="36" spans="1:16" hidden="1" x14ac:dyDescent="0.25">
      <c r="D36" s="1"/>
      <c r="J36" s="1"/>
    </row>
    <row r="37" spans="1:16" hidden="1" x14ac:dyDescent="0.25">
      <c r="D37" s="1"/>
      <c r="J37" s="1"/>
    </row>
    <row r="38" spans="1:16" hidden="1" x14ac:dyDescent="0.25">
      <c r="D38" s="2"/>
      <c r="J38" s="2"/>
    </row>
    <row r="39" spans="1:16" hidden="1" x14ac:dyDescent="0.25">
      <c r="D39" s="2"/>
      <c r="J39" s="2"/>
    </row>
    <row r="40" spans="1:16" x14ac:dyDescent="0.25"/>
    <row r="41" spans="1:16" x14ac:dyDescent="0.25"/>
    <row r="42" spans="1:16" x14ac:dyDescent="0.25"/>
    <row r="43" spans="1:16" x14ac:dyDescent="0.25"/>
    <row r="44" spans="1:16" x14ac:dyDescent="0.25"/>
  </sheetData>
  <mergeCells count="29">
    <mergeCell ref="J18:N18"/>
    <mergeCell ref="J34:N34"/>
    <mergeCell ref="A21:A34"/>
    <mergeCell ref="C21:C22"/>
    <mergeCell ref="D21:H21"/>
    <mergeCell ref="J21:N21"/>
    <mergeCell ref="D22:H22"/>
    <mergeCell ref="J22:N22"/>
    <mergeCell ref="D24:H24"/>
    <mergeCell ref="J24:N24"/>
    <mergeCell ref="J33:N33"/>
    <mergeCell ref="D34:H34"/>
    <mergeCell ref="D19:H19"/>
    <mergeCell ref="J19:N19"/>
    <mergeCell ref="D33:H33"/>
    <mergeCell ref="A1:B3"/>
    <mergeCell ref="A4:A19"/>
    <mergeCell ref="C4:C7"/>
    <mergeCell ref="D4:H4"/>
    <mergeCell ref="I4:I7"/>
    <mergeCell ref="D7:H7"/>
    <mergeCell ref="J7:N7"/>
    <mergeCell ref="D9:H9"/>
    <mergeCell ref="J9:N9"/>
    <mergeCell ref="J4:N4"/>
    <mergeCell ref="D5:H5"/>
    <mergeCell ref="J5:N5"/>
    <mergeCell ref="D6:H6"/>
    <mergeCell ref="J6:N6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Lays Core</vt:lpstr>
      <vt:lpstr>Lays Stax</vt:lpstr>
      <vt:lpstr>Tawan</vt:lpstr>
      <vt:lpstr>Sunbites</vt:lpstr>
      <vt:lpstr>Doritos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 Patakota</cp:lastModifiedBy>
  <cp:lastPrinted>2022-03-03T10:08:55Z</cp:lastPrinted>
  <dcterms:created xsi:type="dcterms:W3CDTF">2021-11-16T15:12:25Z</dcterms:created>
  <dcterms:modified xsi:type="dcterms:W3CDTF">2022-04-01T09:26:24Z</dcterms:modified>
</cp:coreProperties>
</file>