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test_output\temp\"/>
    </mc:Choice>
  </mc:AlternateContent>
  <xr:revisionPtr revIDLastSave="0" documentId="13_ncr:1_{FFC02483-4D67-426C-A348-C3B4A52CEFDC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heet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<sst xmlns="http://schemas.openxmlformats.org/spreadsheetml/2006/main" count="28" uniqueCount="20">
  <si>
    <t>media_type</t>
  </si>
  <si>
    <t>genre_platform</t>
  </si>
  <si>
    <t>TV</t>
  </si>
  <si>
    <t>Entertainment</t>
  </si>
  <si>
    <t>Movies &amp; Series</t>
  </si>
  <si>
    <t>Sports non-beIN</t>
  </si>
  <si>
    <t>Sports beIN</t>
  </si>
  <si>
    <t>Digital</t>
  </si>
  <si>
    <t>Facebook &amp; Instagram</t>
  </si>
  <si>
    <t>Youtube</t>
  </si>
  <si>
    <t>Programmatic</t>
  </si>
  <si>
    <t>Resolution Media</t>
  </si>
  <si>
    <t>Snapchat</t>
  </si>
  <si>
    <t>TikTok</t>
  </si>
  <si>
    <t>Total</t>
  </si>
  <si>
    <t>Sum of current_spends</t>
  </si>
  <si>
    <t>Sum of current_metric_value</t>
  </si>
  <si>
    <t>Sum of recommendation_metric_value</t>
  </si>
  <si>
    <t>Sum of recommendation_spends</t>
  </si>
  <si>
    <t>Sum of recommendation_roi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</si>
</sst>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8" fillId="0" borderId="0" xfId="0" applyFont="1" applyAlignment="1">
      <alignment horizontal="left" vertical="center"/>
    </xf>
    <xf numFmtId="165" fontId="0" fillId="0" borderId="0" xfId="0" applyNumberFormat="1"/>
    <xf numFmtId="165" fontId="16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SA%20Pepsi%20Medi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 Divyanshu" refreshedDate="44624.569812731483" createdVersion="7" refreshedVersion="7" minRefreshableVersion="3" recordCount="13" xr:uid="{00000000-000A-0000-FFFF-FFFF08000000}">
  <cacheSource type="worksheet">
    <worksheetSource ref="A1:AY14" sheet="KSA Pepsi Media" r:id="rId2"/>
  </cacheSource>
  <cacheFields count="51">
    <cacheField name="country" numFmtId="0">
      <sharedItems containsBlank="1" count="2">
        <s v="KSA"/>
        <m/>
      </sharedItems>
    </cacheField>
    <cacheField name="year" numFmtId="0">
      <sharedItems containsString="0" containsBlank="1" containsNumber="1" containsInteger="1" minValue="2021" maxValue="2021" count="2">
        <n v="2021"/>
        <m/>
      </sharedItems>
    </cacheField>
    <cacheField name="timeline" numFmtId="0">
      <sharedItems containsBlank="1" count="2">
        <s v="MAT May 2021"/>
        <m/>
      </sharedItems>
    </cacheField>
    <cacheField name="analysis_period" numFmtId="0">
      <sharedItems containsBlank="1" count="2">
        <s v="Jan 2018 to May 2021"/>
        <m/>
      </sharedItems>
    </cacheField>
    <cacheField name="category" numFmtId="0">
      <sharedItems containsBlank="1" count="2">
        <s v="Beverages"/>
        <m/>
      </sharedItems>
    </cacheField>
    <cacheField name="brand" numFmtId="0">
      <sharedItems containsBlank="1" count="2">
        <s v="Pepsi"/>
        <m/>
      </sharedItems>
    </cacheField>
    <cacheField name="media_type" numFmtId="0">
      <sharedItems containsBlank="1" count="3">
        <s v="TV"/>
        <s v="Digital"/>
        <m/>
      </sharedItems>
    </cacheField>
    <cacheField name="genre_platform" numFmtId="0">
      <sharedItems containsBlank="1" count="14">
        <s v="Entertainment"/>
        <s v="Movies &amp; Series"/>
        <s v="Sports non-beIN"/>
        <s v="Sports beIN"/>
        <s v="Facebook &amp; Instagram"/>
        <s v="Youtube"/>
        <s v="Programmatic"/>
        <s v="Resolution Media"/>
        <s v="Snapchat"/>
        <s v="TikTok"/>
        <s v="Total"/>
        <m/>
        <s v="Twitter" u="1"/>
        <s v="anghami.com" u="1"/>
      </sharedItems>
    </cacheField>
    <cacheField name="metric_type" numFmtId="0">
      <sharedItems containsBlank="1" count="3">
        <s v="grp"/>
        <s v="Completed Views"/>
        <m/>
      </sharedItems>
    </cacheField>
    <cacheField name="buy_type" numFmtId="0">
      <sharedItems containsBlank="1" count="3">
        <s v="fixed_metric"/>
        <s v="fixed_spend"/>
        <m/>
      </sharedItems>
    </cacheField>
    <cacheField name="currency" numFmtId="0">
      <sharedItems containsBlank="1" count="2">
        <s v="usd"/>
        <m/>
      </sharedItems>
    </cacheField>
    <cacheField name="spends_divisor" numFmtId="0">
      <sharedItems containsString="0" containsBlank="1" containsNumber="1" containsInteger="1" minValue="1000" maxValue="1000" count="2">
        <n v="1000"/>
        <m/>
      </sharedItems>
    </cacheField>
    <cacheField name="one_unit_metric_quantity" numFmtId="0">
      <sharedItems containsString="0" containsBlank="1" containsNumber="1" containsInteger="1" minValue="1" maxValue="1000" count="3">
        <n v="1"/>
        <n v="1000"/>
        <m/>
      </sharedItems>
    </cacheField>
    <cacheField name="volume_unit" numFmtId="0">
      <sharedItems containsBlank="1" count="2">
        <s v="8Oz case"/>
        <m/>
      </sharedItems>
    </cacheField>
    <cacheField name="current_spends" numFmtId="0">
      <sharedItems containsString="0" containsBlank="1" containsNumber="1" minValue="0" maxValue="2317214.24457009" count="13">
        <n v="1114157.7627044001"/>
        <n v="742771.84180293395"/>
        <n v="460284.640062758"/>
        <n v="0"/>
        <n v="602298.04"/>
        <n v="553999.27"/>
        <n v="320045"/>
        <n v="160463.228"/>
        <n v="250323"/>
        <n v="265969"/>
        <n v="2317214.24457009"/>
        <n v="2301899.66175"/>
        <m/>
      </sharedItems>
    </cacheField>
    <cacheField name="current_metric_value" numFmtId="0">
      <sharedItems containsString="0" containsBlank="1" containsNumber="1" minValue="0" maxValue="123368269" count="13">
        <n v="2398.8200000000002"/>
        <n v="1297.97"/>
        <n v="1260.29"/>
        <n v="0"/>
        <n v="6123626"/>
        <n v="75010241"/>
        <n v="16531104"/>
        <n v="2346029"/>
        <n v="8456349"/>
        <n v="3077305"/>
        <n v="4957.08"/>
        <n v="123368269"/>
        <m/>
      </sharedItems>
    </cacheField>
    <cacheField name="current_effectiveness_per_unit" numFmtId="0">
      <sharedItems containsString="0" containsBlank="1" containsNumber="1" minValue="-1" maxValue="195.34499562980099" count="12">
        <n v="62.787001860884502"/>
        <n v="135.544965461386"/>
        <n v="195.34499562980099"/>
        <n v="16.633796617292401"/>
        <n v="17.770726182037201"/>
        <n v="19.140979379791698"/>
        <n v="105.11843401230099"/>
        <n v="3.8695662470991201"/>
        <n v="22.639656659762601"/>
        <n v="-1"/>
        <n v="25"/>
        <m/>
      </sharedItems>
    </cacheField>
    <cacheField name="current_impressions" numFmtId="0">
      <sharedItems containsString="0" containsBlank="1" containsNumber="1" containsInteger="1" minValue="-1" maxValue="-1" count="2">
        <n v="-1"/>
        <m/>
      </sharedItems>
    </cacheField>
    <cacheField name="current_volume" numFmtId="0">
      <sharedItems containsString="0" containsBlank="1" containsNumber="1" minValue="0" maxValue="2100269.5498220799" count="13">
        <n v="150614.71580392701"/>
        <n v="175933.298819916"/>
        <n v="246191.34454228199"/>
        <n v="0"/>
        <n v="101859.149444364"/>
        <n v="1332986.4536596199"/>
        <n v="316421.520789192"/>
        <n v="246610.894627445"/>
        <n v="32722.402664090401"/>
        <n v="69669.128637370799"/>
        <n v="572739.359166126"/>
        <n v="2100269.5498220799"/>
        <m/>
      </sharedItems>
    </cacheField>
    <cacheField name="current_price_per_volume" numFmtId="0">
      <sharedItems containsString="0" containsBlank="1" containsNumber="1" minValue="9.1258206582755008" maxValue="9.1258206582755008" count="2">
        <n v="9.1258206582755008"/>
        <m/>
      </sharedItems>
    </cacheField>
    <cacheField name="current_revenue" numFmtId="0">
      <sharedItems containsString="0" containsBlank="1" containsNumber="1" minValue="0" maxValue="19166683.245713402" count="13">
        <n v="1374482.8849237701"/>
        <n v="1605535.73284935"/>
        <n v="2246698.0579125802"/>
        <n v="0"/>
        <n v="929548.33023375203"/>
        <n v="12164595.3160084"/>
        <n v="2887606.0511409598"/>
        <n v="2250526.7967469399"/>
        <n v="298618.778220365"/>
        <n v="635787.97336297203"/>
        <n v="5226716.6756857103"/>
        <n v="19166683.245713402"/>
        <m/>
      </sharedItems>
    </cacheField>
    <cacheField name="current_roi" numFmtId="0">
      <sharedItems containsString="0" containsBlank="1" containsNumber="1" minValue="0" maxValue="21.9577822115332" count="13">
        <n v="1.2336519395489201"/>
        <n v="2.1615463086918099"/>
        <n v="4.8811058687647204"/>
        <n v="0"/>
        <n v="1.54333613676337"/>
        <n v="21.9577822115332"/>
        <n v="9.02250012073603"/>
        <n v="14.025187108581299"/>
        <n v="1.1929338423571301"/>
        <n v="2.3904589383084902"/>
        <n v="2.2556035497940798"/>
        <n v="8.3264633833527295"/>
        <m/>
      </sharedItems>
    </cacheField>
    <cacheField name="current_cost_per_unit" numFmtId="0">
      <sharedItems containsString="0" containsBlank="1" containsNumber="1" minValue="0" maxValue="572.25655585486004" count="13">
        <n v="464.46076100099202"/>
        <n v="572.25655585486004"/>
        <n v="365.22121104091701"/>
        <n v="0"/>
        <n v="98.356437836014095"/>
        <n v="7.3856484476566298"/>
        <n v="19.360170984345601"/>
        <n v="68.397802414207106"/>
        <n v="29.601782045655799"/>
        <n v="86.429196975925294"/>
        <n v="467.455486812819"/>
        <n v="18.658765989089101"/>
        <m/>
      </sharedItems>
    </cacheField>
    <cacheField name="ideal_operating_point" numFmtId="0">
      <sharedItems containsString="0" containsBlank="1" containsNumber="1" containsInteger="1" minValue="-1" maxValue="250" count="3">
        <n v="-1"/>
        <n v="250"/>
        <m/>
      </sharedItems>
    </cacheField>
    <cacheField name="input_cost_per_unit" numFmtId="0">
      <sharedItems containsString="0" containsBlank="1" containsNumber="1" minValue="-1" maxValue="650" count="12">
        <n v="464.46076100099202"/>
        <n v="572.25655585486004"/>
        <n v="650"/>
        <n v="500"/>
        <n v="98.356437836014095"/>
        <n v="7.3856484476566298"/>
        <n v="19.360170984345601"/>
        <n v="68.397802414207106"/>
        <n v="29.601782045655799"/>
        <n v="86.429196975925294"/>
        <n v="-1"/>
        <m/>
      </sharedItems>
    </cacheField>
    <cacheField name="input_weekly_grp" numFmtId="0">
      <sharedItems containsString="0" containsBlank="1" containsNumber="1" minValue="-1" maxValue="169.65577759963301" count="3">
        <n v="-1"/>
        <n v="169.65577759963301"/>
        <m/>
      </sharedItems>
    </cacheField>
    <cacheField name="input_woa" numFmtId="0">
      <sharedItems containsString="0" containsBlank="1" containsNumber="1" containsInteger="1" minValue="-1" maxValue="35" count="3">
        <n v="-1"/>
        <n v="35"/>
        <m/>
      </sharedItems>
    </cacheField>
    <cacheField name="input_spends" numFmtId="0">
      <sharedItems containsString="0" containsBlank="1" containsNumber="1" minValue="-1" maxValue="3091102.9333333299" count="4">
        <n v="-1"/>
        <n v="3091102.9333333299"/>
        <n v="2370000"/>
        <m/>
      </sharedItems>
    </cacheField>
    <cacheField name="scenario_roi_output" numFmtId="0">
      <sharedItems containsString="0" containsBlank="1" containsNumber="1" containsInteger="1" minValue="-1" maxValue="-1" count="2">
        <n v="-1"/>
        <m/>
      </sharedItems>
    </cacheField>
    <cacheField name="recommendation_revenue" numFmtId="0">
      <sharedItems containsString="0" containsBlank="1" containsNumber="1" minValue="103632.983157155" maxValue="30022749.570698" count="13">
        <n v="170117.25957748899"/>
        <n v="479317.75752999098"/>
        <n v="4234195.5301194396"/>
        <n v="4234195.5301190801"/>
        <n v="278864.49907036999"/>
        <n v="15428671.4693255"/>
        <n v="5597349.27107812"/>
        <n v="8138154.7108917804"/>
        <n v="103632.983157155"/>
        <n v="476076.637175109"/>
        <n v="9117826.0773460101"/>
        <n v="30022749.570698"/>
        <m/>
      </sharedItems>
    </cacheField>
    <cacheField name="scenario_spends_output" numFmtId="0">
      <sharedItems containsString="0" containsBlank="1" containsNumber="1" containsInteger="1" minValue="-1" maxValue="-1" count="2">
        <n v="-1"/>
        <m/>
      </sharedItems>
    </cacheField>
    <cacheField name="scenario_spends" numFmtId="0">
      <sharedItems containsString="0" containsBlank="1" containsNumber="1" containsInteger="1" minValue="-1" maxValue="-1" count="2">
        <n v="-1"/>
        <m/>
      </sharedItems>
    </cacheField>
    <cacheField name="recommendation_metric_value" numFmtId="0">
      <sharedItems containsString="0" containsBlank="1" containsNumber="1" minValue="296.89761080022703" maxValue="142740971.67377099" count="13">
        <n v="296.89761080022703"/>
        <n v="387.49686912111702"/>
        <n v="2375.1808863947699"/>
        <n v="2375.1808863945698"/>
        <n v="1837087.8000016001"/>
        <n v="95137432.455392107"/>
        <n v="32043970.432862699"/>
        <n v="8483501.2788277101"/>
        <n v="2934700.4857186801"/>
        <n v="2304279.2209687801"/>
        <n v="5434.7562527106902"/>
        <n v="142740971.67377099"/>
        <m/>
      </sharedItems>
    </cacheField>
    <cacheField name="recommendation_spends" numFmtId="0">
      <sharedItems containsString="0" containsBlank="1" containsNumber="1" minValue="86872.364147525004" maxValue="3091102.9333333299" count="13">
        <n v="137897.29025165"/>
        <n v="221747.623727792"/>
        <n v="1543867.5761565999"/>
        <n v="1187590.4431972799"/>
        <n v="180689.41200015799"/>
        <n v="702651.63032820495"/>
        <n v="620376.746597538"/>
        <n v="580252.84424993105"/>
        <n v="86872.364147525004"/>
        <n v="199157.00267664201"/>
        <n v="3091102.9333333299"/>
        <n v="2370000"/>
        <m/>
      </sharedItems>
    </cacheField>
    <cacheField name="scenerio_metric_value_output" numFmtId="0">
      <sharedItems containsString="0" containsBlank="1" containsNumber="1" containsInteger="1" minValue="-1" maxValue="-1" count="2">
        <n v="-1"/>
        <m/>
      </sharedItems>
    </cacheField>
    <cacheField name="recommendation_volume" numFmtId="0">
      <sharedItems containsString="0" containsBlank="1" containsNumber="1" minValue="11356.0179448824" maxValue="3289868.46168982" count="13">
        <n v="18641.310841806"/>
        <n v="52523.249741417399"/>
        <n v="463979.699872775"/>
        <n v="463979.699872736"/>
        <n v="30557.744833336001"/>
        <n v="1690661.26182684"/>
        <n v="613352.97730208095"/>
        <n v="891772.36937172501"/>
        <n v="11356.0179448824"/>
        <n v="52168.090410958503"/>
        <n v="999123.96032873495"/>
        <n v="3289868.46168982"/>
        <m/>
      </sharedItems>
    </cacheField>
    <cacheField name="recommendation_roi" numFmtId="0">
      <sharedItems containsString="0" containsBlank="1" containsNumber="1" minValue="1.1929338423571301" maxValue="21.9577822115332" count="13">
        <n v="1.2336519395489201"/>
        <n v="2.1615463086918099"/>
        <n v="2.7425898409372"/>
        <n v="3.5653667932183599"/>
        <n v="1.54333613676337"/>
        <n v="21.9577822115332"/>
        <n v="9.02250012073603"/>
        <n v="14.025187108581299"/>
        <n v="1.1929338423571301"/>
        <n v="2.3904589383084902"/>
        <n v="2.9496999207055401"/>
        <n v="12.667826823079301"/>
        <m/>
      </sharedItems>
    </cacheField>
    <cacheField name="simulation_id" numFmtId="0">
      <sharedItems containsString="0" containsBlank="1" containsNumber="1" containsInteger="1" minValue="-1" maxValue="-1" count="2">
        <n v="-1"/>
        <m/>
      </sharedItems>
    </cacheField>
    <cacheField name="scenario_cost_per_unit" numFmtId="0">
      <sharedItems containsString="0" containsBlank="1" containsNumber="1" containsInteger="1" minValue="-1" maxValue="-1" count="2">
        <n v="-1"/>
        <m/>
      </sharedItems>
    </cacheField>
    <cacheField name="scenario_name" numFmtId="0">
      <sharedItems containsString="0" containsBlank="1" containsNumber="1" containsInteger="1" minValue="-1" maxValue="-1" count="2">
        <n v="-1"/>
        <m/>
      </sharedItems>
    </cacheField>
    <cacheField name="recommendation_cost_per_unit" numFmtId="0">
      <sharedItems containsString="0" containsBlank="1" containsNumber="1" containsInteger="1" minValue="-1" maxValue="-1" count="2">
        <n v="-1"/>
        <m/>
      </sharedItems>
    </cacheField>
    <cacheField name="scenario_metric_value" numFmtId="0">
      <sharedItems containsString="0" containsBlank="1" containsNumber="1" containsInteger="1" minValue="-1" maxValue="-1" count="2">
        <n v="-1"/>
        <m/>
      </sharedItems>
    </cacheField>
    <cacheField name="scenario_volume_output" numFmtId="0">
      <sharedItems containsString="0" containsBlank="1" containsNumber="1" containsInteger="1" minValue="-1" maxValue="-1" count="2">
        <n v="-1"/>
        <m/>
      </sharedItems>
    </cacheField>
    <cacheField name="scenario_revenue_output" numFmtId="0">
      <sharedItems containsString="0" containsBlank="1" containsNumber="1" containsInteger="1" minValue="-1" maxValue="-1" count="2">
        <n v="-1"/>
        <m/>
      </sharedItems>
    </cacheField>
    <cacheField name="current_effectiveness_per_metric" numFmtId="0">
      <sharedItems containsString="0" containsBlank="1" containsNumber="1" minValue="-1" maxValue="195.34499562980099" count="12">
        <n v="62.787001860884502"/>
        <n v="135.544965461386"/>
        <n v="195.34499562980099"/>
        <n v="1.6633796617292401E-2"/>
        <n v="1.7770726182037198E-2"/>
        <n v="1.91409793797917E-2"/>
        <n v="0.105118434012301"/>
        <n v="3.8695662470991199E-3"/>
        <n v="2.26396566597626E-2"/>
        <n v="-1"/>
        <n v="2.5000000000000001E-2"/>
        <m/>
      </sharedItems>
    </cacheField>
    <cacheField name="input_cost_per_metric" numFmtId="0">
      <sharedItems containsString="0" containsBlank="1" containsNumber="1" minValue="-1" maxValue="650" count="12">
        <n v="464.46076100099202"/>
        <n v="572.25655585486004"/>
        <n v="650"/>
        <n v="500"/>
        <n v="9.8356437836014096E-2"/>
        <n v="7.3856484476566304E-3"/>
        <n v="1.9360170984345601E-2"/>
        <n v="6.8397802414207107E-2"/>
        <n v="2.9601782045655799E-2"/>
        <n v="8.6429196975925299E-2"/>
        <n v="-1"/>
        <m/>
      </sharedItems>
    </cacheField>
    <cacheField name="lower_bounds" numFmtId="0">
      <sharedItems containsString="0" containsBlank="1" containsNumber="1" minValue="-1" maxValue="22503072.300000001" count="9">
        <n v="296.89761079935698"/>
        <n v="1837087.8"/>
        <n v="22503072.300000001"/>
        <n v="4959331.2"/>
        <n v="703808.7"/>
        <n v="2536904.6999999899"/>
        <n v="923191.5"/>
        <n v="-1"/>
        <m/>
      </sharedItems>
    </cacheField>
    <cacheField name="upper_bounds" numFmtId="0">
      <sharedItems containsString="0" containsBlank="1" containsNumber="1" minValue="-1" maxValue="96267782.719280407" count="9">
        <n v="2375.18088639486"/>
        <n v="7228809.9858335899"/>
        <n v="96267782.719280407"/>
        <n v="36724882.263431698"/>
        <n v="10395070.819589799"/>
        <n v="24018824.235088199"/>
        <n v="8226386.7405599896"/>
        <n v="-1"/>
        <m/>
      </sharedItems>
    </cacheField>
    <cacheField name="matrix_row_1_tv" numFmtId="0">
      <sharedItems containsString="0" containsBlank="1" containsNumber="1" minValue="-1" maxValue="650" count="7">
        <n v="464.46076100099202"/>
        <n v="572.25655585486004"/>
        <n v="650"/>
        <n v="500"/>
        <n v="0"/>
        <n v="-1"/>
        <m/>
      </sharedItems>
    </cacheField>
    <cacheField name="matrix_row_2_digital" numFmtId="0">
      <sharedItems containsString="0" containsBlank="1" containsNumber="1" minValue="-1" maxValue="9.8356437836014096E-2" count="9">
        <n v="0"/>
        <n v="9.8356437836014096E-2"/>
        <n v="7.3856484476566304E-3"/>
        <n v="1.9360170984345601E-2"/>
        <n v="6.8397802414207107E-2"/>
        <n v="2.9601782045655799E-2"/>
        <n v="8.6429196975925299E-2"/>
        <n v="-1"/>
        <m/>
      </sharedItems>
    </cacheField>
    <cacheField name="matrix_row_3_vg" numFmtId="0">
      <sharedItems containsString="0" containsBlank="1" containsNumber="1" minValue="-1" maxValue="195.34499562980099" count="11">
        <n v="62.787001860884502"/>
        <n v="135.544965461386"/>
        <n v="195.34499562980099"/>
        <n v="1.6633796617292401E-2"/>
        <n v="1.7770726182037198E-2"/>
        <n v="1.91409793797917E-2"/>
        <n v="0.105118434012301"/>
        <n v="3.8695662470991199E-3"/>
        <n v="2.26396566597626E-2"/>
        <n v="-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1"/>
    <x v="1"/>
    <x v="1"/>
    <x v="0"/>
    <x v="1"/>
    <x v="0"/>
    <x v="1"/>
    <x v="1"/>
    <x v="1"/>
    <x v="0"/>
    <x v="1"/>
    <x v="0"/>
    <x v="0"/>
    <x v="0"/>
    <x v="0"/>
    <x v="1"/>
    <x v="0"/>
    <x v="0"/>
    <x v="1"/>
    <x v="1"/>
    <x v="0"/>
    <x v="1"/>
    <x v="1"/>
    <x v="0"/>
    <x v="0"/>
    <x v="0"/>
    <x v="0"/>
    <x v="0"/>
    <x v="0"/>
    <x v="0"/>
    <x v="1"/>
    <x v="1"/>
    <x v="0"/>
    <x v="0"/>
    <x v="1"/>
    <x v="0"/>
    <x v="1"/>
  </r>
  <r>
    <x v="0"/>
    <x v="0"/>
    <x v="0"/>
    <x v="0"/>
    <x v="0"/>
    <x v="0"/>
    <x v="0"/>
    <x v="2"/>
    <x v="0"/>
    <x v="0"/>
    <x v="0"/>
    <x v="0"/>
    <x v="0"/>
    <x v="0"/>
    <x v="2"/>
    <x v="2"/>
    <x v="2"/>
    <x v="0"/>
    <x v="2"/>
    <x v="0"/>
    <x v="2"/>
    <x v="2"/>
    <x v="2"/>
    <x v="0"/>
    <x v="2"/>
    <x v="0"/>
    <x v="0"/>
    <x v="0"/>
    <x v="0"/>
    <x v="2"/>
    <x v="0"/>
    <x v="0"/>
    <x v="2"/>
    <x v="2"/>
    <x v="0"/>
    <x v="2"/>
    <x v="2"/>
    <x v="0"/>
    <x v="0"/>
    <x v="0"/>
    <x v="0"/>
    <x v="0"/>
    <x v="0"/>
    <x v="0"/>
    <x v="2"/>
    <x v="2"/>
    <x v="0"/>
    <x v="0"/>
    <x v="2"/>
    <x v="0"/>
    <x v="2"/>
  </r>
  <r>
    <x v="0"/>
    <x v="0"/>
    <x v="0"/>
    <x v="0"/>
    <x v="0"/>
    <x v="0"/>
    <x v="0"/>
    <x v="3"/>
    <x v="0"/>
    <x v="0"/>
    <x v="0"/>
    <x v="0"/>
    <x v="0"/>
    <x v="0"/>
    <x v="3"/>
    <x v="3"/>
    <x v="2"/>
    <x v="0"/>
    <x v="3"/>
    <x v="0"/>
    <x v="3"/>
    <x v="3"/>
    <x v="3"/>
    <x v="0"/>
    <x v="3"/>
    <x v="0"/>
    <x v="0"/>
    <x v="0"/>
    <x v="0"/>
    <x v="3"/>
    <x v="0"/>
    <x v="0"/>
    <x v="3"/>
    <x v="3"/>
    <x v="0"/>
    <x v="3"/>
    <x v="3"/>
    <x v="0"/>
    <x v="0"/>
    <x v="0"/>
    <x v="0"/>
    <x v="0"/>
    <x v="0"/>
    <x v="0"/>
    <x v="2"/>
    <x v="3"/>
    <x v="0"/>
    <x v="0"/>
    <x v="3"/>
    <x v="0"/>
    <x v="2"/>
  </r>
  <r>
    <x v="0"/>
    <x v="0"/>
    <x v="0"/>
    <x v="0"/>
    <x v="0"/>
    <x v="0"/>
    <x v="1"/>
    <x v="4"/>
    <x v="1"/>
    <x v="1"/>
    <x v="0"/>
    <x v="0"/>
    <x v="1"/>
    <x v="0"/>
    <x v="4"/>
    <x v="4"/>
    <x v="3"/>
    <x v="0"/>
    <x v="4"/>
    <x v="0"/>
    <x v="4"/>
    <x v="4"/>
    <x v="4"/>
    <x v="0"/>
    <x v="4"/>
    <x v="0"/>
    <x v="0"/>
    <x v="0"/>
    <x v="0"/>
    <x v="4"/>
    <x v="0"/>
    <x v="0"/>
    <x v="4"/>
    <x v="4"/>
    <x v="0"/>
    <x v="4"/>
    <x v="4"/>
    <x v="0"/>
    <x v="0"/>
    <x v="0"/>
    <x v="0"/>
    <x v="0"/>
    <x v="0"/>
    <x v="0"/>
    <x v="3"/>
    <x v="4"/>
    <x v="1"/>
    <x v="1"/>
    <x v="4"/>
    <x v="1"/>
    <x v="3"/>
  </r>
  <r>
    <x v="0"/>
    <x v="0"/>
    <x v="0"/>
    <x v="0"/>
    <x v="0"/>
    <x v="0"/>
    <x v="1"/>
    <x v="5"/>
    <x v="1"/>
    <x v="1"/>
    <x v="0"/>
    <x v="0"/>
    <x v="1"/>
    <x v="0"/>
    <x v="5"/>
    <x v="5"/>
    <x v="4"/>
    <x v="0"/>
    <x v="5"/>
    <x v="0"/>
    <x v="5"/>
    <x v="5"/>
    <x v="5"/>
    <x v="0"/>
    <x v="5"/>
    <x v="0"/>
    <x v="0"/>
    <x v="0"/>
    <x v="0"/>
    <x v="5"/>
    <x v="0"/>
    <x v="0"/>
    <x v="5"/>
    <x v="5"/>
    <x v="0"/>
    <x v="5"/>
    <x v="5"/>
    <x v="0"/>
    <x v="0"/>
    <x v="0"/>
    <x v="0"/>
    <x v="0"/>
    <x v="0"/>
    <x v="0"/>
    <x v="4"/>
    <x v="5"/>
    <x v="2"/>
    <x v="2"/>
    <x v="4"/>
    <x v="2"/>
    <x v="4"/>
  </r>
  <r>
    <x v="0"/>
    <x v="0"/>
    <x v="0"/>
    <x v="0"/>
    <x v="0"/>
    <x v="0"/>
    <x v="1"/>
    <x v="6"/>
    <x v="1"/>
    <x v="1"/>
    <x v="0"/>
    <x v="0"/>
    <x v="1"/>
    <x v="0"/>
    <x v="6"/>
    <x v="6"/>
    <x v="5"/>
    <x v="0"/>
    <x v="6"/>
    <x v="0"/>
    <x v="6"/>
    <x v="6"/>
    <x v="6"/>
    <x v="0"/>
    <x v="6"/>
    <x v="0"/>
    <x v="0"/>
    <x v="0"/>
    <x v="0"/>
    <x v="6"/>
    <x v="0"/>
    <x v="0"/>
    <x v="6"/>
    <x v="6"/>
    <x v="0"/>
    <x v="6"/>
    <x v="6"/>
    <x v="0"/>
    <x v="0"/>
    <x v="0"/>
    <x v="0"/>
    <x v="0"/>
    <x v="0"/>
    <x v="0"/>
    <x v="5"/>
    <x v="6"/>
    <x v="3"/>
    <x v="3"/>
    <x v="4"/>
    <x v="3"/>
    <x v="5"/>
  </r>
  <r>
    <x v="0"/>
    <x v="0"/>
    <x v="0"/>
    <x v="0"/>
    <x v="0"/>
    <x v="0"/>
    <x v="1"/>
    <x v="7"/>
    <x v="1"/>
    <x v="1"/>
    <x v="0"/>
    <x v="0"/>
    <x v="1"/>
    <x v="0"/>
    <x v="7"/>
    <x v="7"/>
    <x v="6"/>
    <x v="0"/>
    <x v="7"/>
    <x v="0"/>
    <x v="7"/>
    <x v="7"/>
    <x v="7"/>
    <x v="0"/>
    <x v="7"/>
    <x v="0"/>
    <x v="0"/>
    <x v="0"/>
    <x v="0"/>
    <x v="7"/>
    <x v="0"/>
    <x v="0"/>
    <x v="7"/>
    <x v="7"/>
    <x v="0"/>
    <x v="7"/>
    <x v="7"/>
    <x v="0"/>
    <x v="0"/>
    <x v="0"/>
    <x v="0"/>
    <x v="0"/>
    <x v="0"/>
    <x v="0"/>
    <x v="6"/>
    <x v="7"/>
    <x v="4"/>
    <x v="4"/>
    <x v="4"/>
    <x v="4"/>
    <x v="6"/>
  </r>
  <r>
    <x v="0"/>
    <x v="0"/>
    <x v="0"/>
    <x v="0"/>
    <x v="0"/>
    <x v="0"/>
    <x v="1"/>
    <x v="8"/>
    <x v="1"/>
    <x v="1"/>
    <x v="0"/>
    <x v="0"/>
    <x v="1"/>
    <x v="0"/>
    <x v="8"/>
    <x v="8"/>
    <x v="7"/>
    <x v="0"/>
    <x v="8"/>
    <x v="0"/>
    <x v="8"/>
    <x v="8"/>
    <x v="8"/>
    <x v="0"/>
    <x v="8"/>
    <x v="0"/>
    <x v="0"/>
    <x v="0"/>
    <x v="0"/>
    <x v="8"/>
    <x v="0"/>
    <x v="0"/>
    <x v="8"/>
    <x v="8"/>
    <x v="0"/>
    <x v="8"/>
    <x v="8"/>
    <x v="0"/>
    <x v="0"/>
    <x v="0"/>
    <x v="0"/>
    <x v="0"/>
    <x v="0"/>
    <x v="0"/>
    <x v="7"/>
    <x v="8"/>
    <x v="5"/>
    <x v="5"/>
    <x v="4"/>
    <x v="5"/>
    <x v="7"/>
  </r>
  <r>
    <x v="0"/>
    <x v="0"/>
    <x v="0"/>
    <x v="0"/>
    <x v="0"/>
    <x v="0"/>
    <x v="1"/>
    <x v="9"/>
    <x v="1"/>
    <x v="1"/>
    <x v="0"/>
    <x v="0"/>
    <x v="1"/>
    <x v="0"/>
    <x v="9"/>
    <x v="9"/>
    <x v="8"/>
    <x v="0"/>
    <x v="9"/>
    <x v="0"/>
    <x v="9"/>
    <x v="9"/>
    <x v="9"/>
    <x v="0"/>
    <x v="9"/>
    <x v="0"/>
    <x v="0"/>
    <x v="0"/>
    <x v="0"/>
    <x v="9"/>
    <x v="0"/>
    <x v="0"/>
    <x v="9"/>
    <x v="9"/>
    <x v="0"/>
    <x v="9"/>
    <x v="9"/>
    <x v="0"/>
    <x v="0"/>
    <x v="0"/>
    <x v="0"/>
    <x v="0"/>
    <x v="0"/>
    <x v="0"/>
    <x v="8"/>
    <x v="9"/>
    <x v="6"/>
    <x v="6"/>
    <x v="4"/>
    <x v="6"/>
    <x v="8"/>
  </r>
  <r>
    <x v="0"/>
    <x v="0"/>
    <x v="0"/>
    <x v="0"/>
    <x v="0"/>
    <x v="0"/>
    <x v="0"/>
    <x v="10"/>
    <x v="0"/>
    <x v="0"/>
    <x v="0"/>
    <x v="0"/>
    <x v="0"/>
    <x v="0"/>
    <x v="10"/>
    <x v="10"/>
    <x v="9"/>
    <x v="0"/>
    <x v="10"/>
    <x v="0"/>
    <x v="10"/>
    <x v="10"/>
    <x v="10"/>
    <x v="1"/>
    <x v="10"/>
    <x v="1"/>
    <x v="1"/>
    <x v="1"/>
    <x v="0"/>
    <x v="10"/>
    <x v="0"/>
    <x v="0"/>
    <x v="10"/>
    <x v="10"/>
    <x v="0"/>
    <x v="10"/>
    <x v="10"/>
    <x v="0"/>
    <x v="0"/>
    <x v="0"/>
    <x v="0"/>
    <x v="0"/>
    <x v="0"/>
    <x v="0"/>
    <x v="9"/>
    <x v="10"/>
    <x v="7"/>
    <x v="7"/>
    <x v="5"/>
    <x v="7"/>
    <x v="9"/>
  </r>
  <r>
    <x v="0"/>
    <x v="0"/>
    <x v="0"/>
    <x v="0"/>
    <x v="0"/>
    <x v="0"/>
    <x v="1"/>
    <x v="10"/>
    <x v="1"/>
    <x v="1"/>
    <x v="0"/>
    <x v="0"/>
    <x v="1"/>
    <x v="0"/>
    <x v="11"/>
    <x v="11"/>
    <x v="10"/>
    <x v="0"/>
    <x v="11"/>
    <x v="0"/>
    <x v="11"/>
    <x v="11"/>
    <x v="11"/>
    <x v="0"/>
    <x v="10"/>
    <x v="0"/>
    <x v="0"/>
    <x v="2"/>
    <x v="0"/>
    <x v="11"/>
    <x v="0"/>
    <x v="0"/>
    <x v="11"/>
    <x v="11"/>
    <x v="0"/>
    <x v="11"/>
    <x v="11"/>
    <x v="0"/>
    <x v="0"/>
    <x v="0"/>
    <x v="0"/>
    <x v="0"/>
    <x v="0"/>
    <x v="0"/>
    <x v="10"/>
    <x v="10"/>
    <x v="7"/>
    <x v="7"/>
    <x v="5"/>
    <x v="7"/>
    <x v="9"/>
  </r>
  <r>
    <x v="1"/>
    <x v="1"/>
    <x v="1"/>
    <x v="1"/>
    <x v="1"/>
    <x v="1"/>
    <x v="2"/>
    <x v="11"/>
    <x v="2"/>
    <x v="2"/>
    <x v="1"/>
    <x v="1"/>
    <x v="2"/>
    <x v="1"/>
    <x v="12"/>
    <x v="12"/>
    <x v="11"/>
    <x v="1"/>
    <x v="12"/>
    <x v="1"/>
    <x v="12"/>
    <x v="12"/>
    <x v="12"/>
    <x v="2"/>
    <x v="11"/>
    <x v="2"/>
    <x v="2"/>
    <x v="3"/>
    <x v="1"/>
    <x v="12"/>
    <x v="1"/>
    <x v="1"/>
    <x v="12"/>
    <x v="12"/>
    <x v="1"/>
    <x v="12"/>
    <x v="12"/>
    <x v="1"/>
    <x v="1"/>
    <x v="1"/>
    <x v="1"/>
    <x v="1"/>
    <x v="1"/>
    <x v="1"/>
    <x v="11"/>
    <x v="11"/>
    <x v="8"/>
    <x v="8"/>
    <x v="6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13:F20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3"/>
        <item x="0"/>
        <item x="4"/>
        <item x="1"/>
        <item x="6"/>
        <item x="7"/>
        <item x="8"/>
        <item x="3"/>
        <item x="2"/>
        <item x="9"/>
        <item x="5"/>
        <item m="1" x="12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7">
    <i>
      <x v="2"/>
    </i>
    <i>
      <x v="4"/>
    </i>
    <i>
      <x v="5"/>
    </i>
    <i>
      <x v="6"/>
    </i>
    <i>
      <x v="9"/>
    </i>
    <i>
      <x v="10"/>
    </i>
    <i>
      <x v="1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0" hier="-1"/>
  </pageFields>
  <dataFields count="5">
    <dataField name="Sum of current_metric_value" fld="15" baseField="0" baseItem="0"/>
    <dataField name="Sum of current_spends" fld="14" baseField="0" baseItem="0"/>
    <dataField name="Sum of recommendation_metric_value" fld="32" baseField="0" baseItem="0"/>
    <dataField name="Sum of recommendation_spends" fld="33" baseField="0" baseItem="0"/>
    <dataField name="Sum of recommendation_roi" fld="36" baseField="0" baseItem="0" numFmtId="165"/>
  </dataFields>
  <formats count="4">
    <format dxfId="12">
      <pivotArea outline="0" collapsedLevelsAreSubtotals="1" fieldPosition="0"/>
    </format>
    <format dxfId="13">
      <pivotArea outline="0" fieldPosition="0">
        <references count="1">
          <reference field="7" count="1" selected="0">
            <x v="12"/>
          </reference>
        </references>
      </pivotArea>
    </format>
    <format dxfId="14">
      <pivotArea dataOnly="0" labelOnly="1" outline="0" fieldPosition="0">
        <references count="1">
          <reference field="7" count="1">
            <x v="12"/>
          </reference>
        </references>
      </pivotArea>
    </format>
    <format dxfId="15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8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3"/>
        <item x="0"/>
        <item x="4"/>
        <item x="1"/>
        <item x="6"/>
        <item x="7"/>
        <item x="8"/>
        <item x="3"/>
        <item x="2"/>
        <item x="9"/>
        <item x="10"/>
        <item x="5"/>
        <item m="1" x="12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 v="1"/>
    </i>
    <i>
      <x v="3"/>
    </i>
    <i>
      <x v="7"/>
    </i>
    <i>
      <x v="8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" hier="-1"/>
  </pageFields>
  <dataFields count="5">
    <dataField name="Sum of current_metric_value" fld="15" baseField="0" baseItem="0"/>
    <dataField name="Sum of current_spends" fld="14" baseField="0" baseItem="0"/>
    <dataField name="Sum of recommendation_metric_value" fld="32" baseField="0" baseItem="0"/>
    <dataField name="Sum of recommendation_spends" fld="33" baseField="0" baseItem="0"/>
    <dataField name="Sum of recommendation_roi" fld="36" baseField="0" baseItem="0" numFmtId="165"/>
  </dataFields>
  <formats count="4">
    <format dxfId="8">
      <pivotArea outline="0" collapsedLevelsAreSubtotals="1" fieldPosition="0"/>
    </format>
    <format dxfId="9">
      <pivotArea outline="0" fieldPosition="0">
        <references count="1">
          <reference field="7" count="1" selected="0">
            <x v="10"/>
          </reference>
        </references>
      </pivotArea>
    </format>
    <format dxfId="10">
      <pivotArea dataOnly="0" labelOnly="1" outline="0" fieldPosition="0">
        <references count="1">
          <reference field="7" count="1">
            <x v="10"/>
          </reference>
        </references>
      </pivotArea>
    </format>
    <format dxfId="11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7" sqref="D7"/>
    </sheetView>
  </sheetViews>
  <sheetFormatPr defaultRowHeight="14.5" x14ac:dyDescent="0.35"/>
  <cols>
    <col min="1" max="1" width="16.26953125" bestFit="1" customWidth="1"/>
    <col min="2" max="2" width="25.453125" bestFit="1" customWidth="1"/>
    <col min="3" max="3" width="20.36328125" bestFit="1" customWidth="1"/>
    <col min="4" max="4" width="33.90625" bestFit="1" customWidth="1"/>
    <col min="5" max="5" width="28.81640625" bestFit="1" customWidth="1"/>
    <col min="6" max="6" width="25.1796875" bestFit="1" customWidth="1"/>
    <col min="7" max="7" width="16.26953125" bestFit="1" customWidth="1"/>
    <col min="8" max="8" width="19.26953125" bestFit="1" customWidth="1"/>
    <col min="9" max="9" width="19.54296875" bestFit="1" customWidth="1"/>
    <col min="10" max="11" width="33.90625" bestFit="1" customWidth="1"/>
  </cols>
  <sheetData>
    <row r="1" spans="1:7" x14ac:dyDescent="0.35">
      <c r="A1" s="1" t="s">
        <v>0</v>
      </c>
      <c r="B1" t="s">
        <v>2</v>
      </c>
    </row>
    <row r="3" spans="1:7" x14ac:dyDescent="0.35">
      <c r="A3" s="1" t="s">
        <v>1</v>
      </c>
      <c r="B3" t="s">
        <v>16</v>
      </c>
      <c r="C3" t="s">
        <v>15</v>
      </c>
      <c r="D3" t="s">
        <v>17</v>
      </c>
      <c r="E3" t="s">
        <v>18</v>
      </c>
      <c r="F3" t="s">
        <v>19</v>
      </c>
    </row>
    <row r="4" spans="1:7" x14ac:dyDescent="0.35">
      <c r="A4" t="s">
        <v>3</v>
      </c>
      <c r="B4" s="2">
        <v>2398.8200000000002</v>
      </c>
      <c r="C4" s="2">
        <v>1114157.7627044001</v>
      </c>
      <c r="D4" s="2">
        <v>296.89761080022703</v>
      </c>
      <c r="E4" s="2">
        <v>137897.29025165</v>
      </c>
      <c r="F4" s="6">
        <v>1.2336519395489201</v>
      </c>
    </row>
    <row r="5" spans="1:7" x14ac:dyDescent="0.35">
      <c r="A5" t="s">
        <v>4</v>
      </c>
      <c r="B5" s="2">
        <v>1297.97</v>
      </c>
      <c r="C5" s="2">
        <v>742771.84180293395</v>
      </c>
      <c r="D5" s="2">
        <v>387.49686912111702</v>
      </c>
      <c r="E5" s="2">
        <v>221747.623727792</v>
      </c>
      <c r="F5" s="6">
        <v>2.1615463086918099</v>
      </c>
    </row>
    <row r="6" spans="1:7" x14ac:dyDescent="0.35">
      <c r="A6" t="s">
        <v>6</v>
      </c>
      <c r="B6" s="2">
        <v>0</v>
      </c>
      <c r="C6" s="2">
        <v>0</v>
      </c>
      <c r="D6" s="2">
        <v>2375.1808863945698</v>
      </c>
      <c r="E6" s="2">
        <v>1187590.4431972799</v>
      </c>
      <c r="F6" s="6">
        <v>3.5653667932183599</v>
      </c>
    </row>
    <row r="7" spans="1:7" x14ac:dyDescent="0.35">
      <c r="A7" t="s">
        <v>5</v>
      </c>
      <c r="B7" s="2">
        <v>1260.29</v>
      </c>
      <c r="C7" s="2">
        <v>460284.640062758</v>
      </c>
      <c r="D7" s="2">
        <v>2375.1808863947699</v>
      </c>
      <c r="E7" s="2">
        <v>1543867.5761565999</v>
      </c>
      <c r="F7" s="6">
        <v>2.7425898409372</v>
      </c>
    </row>
    <row r="8" spans="1:7" x14ac:dyDescent="0.35">
      <c r="A8" s="3" t="s">
        <v>14</v>
      </c>
      <c r="B8" s="4">
        <v>4957.08</v>
      </c>
      <c r="C8" s="4">
        <v>2317214.24457009</v>
      </c>
      <c r="D8" s="4">
        <v>5434.7562527106902</v>
      </c>
      <c r="E8" s="4">
        <v>3091102.9333333299</v>
      </c>
      <c r="F8" s="7">
        <v>2.9496999207055401</v>
      </c>
    </row>
    <row r="11" spans="1:7" x14ac:dyDescent="0.35">
      <c r="A11" s="1" t="s">
        <v>0</v>
      </c>
      <c r="B11" t="s">
        <v>7</v>
      </c>
    </row>
    <row r="13" spans="1:7" x14ac:dyDescent="0.35">
      <c r="A13" s="1" t="s">
        <v>1</v>
      </c>
      <c r="B13" t="s">
        <v>16</v>
      </c>
      <c r="C13" t="s">
        <v>15</v>
      </c>
      <c r="D13" t="s">
        <v>17</v>
      </c>
      <c r="E13" t="s">
        <v>18</v>
      </c>
      <c r="F13" t="s">
        <v>19</v>
      </c>
    </row>
    <row r="14" spans="1:7" x14ac:dyDescent="0.35">
      <c r="A14" t="s">
        <v>8</v>
      </c>
      <c r="B14" s="2">
        <v>6123626</v>
      </c>
      <c r="C14" s="2">
        <v>602298.04</v>
      </c>
      <c r="D14" s="2">
        <v>1837087.8000016001</v>
      </c>
      <c r="E14" s="2">
        <v>180689.41200015799</v>
      </c>
      <c r="F14" s="6">
        <v>1.54333613676337</v>
      </c>
      <c r="G14" s="8">
        <f>E14/$E$20</f>
        <v>7.6240258227914762E-2</v>
      </c>
    </row>
    <row r="15" spans="1:7" x14ac:dyDescent="0.35">
      <c r="A15" t="s">
        <v>10</v>
      </c>
      <c r="B15" s="2">
        <v>16531104</v>
      </c>
      <c r="C15" s="2">
        <v>320045</v>
      </c>
      <c r="D15" s="2">
        <v>32043970.432862699</v>
      </c>
      <c r="E15" s="2">
        <v>620376.746597538</v>
      </c>
      <c r="F15" s="6">
        <v>9.02250012073603</v>
      </c>
      <c r="G15" s="8">
        <f t="shared" ref="G15:G20" si="0">E15/$E$20</f>
        <v>0.26176234033651391</v>
      </c>
    </row>
    <row r="16" spans="1:7" x14ac:dyDescent="0.35">
      <c r="A16" t="s">
        <v>11</v>
      </c>
      <c r="B16" s="2">
        <v>2346029</v>
      </c>
      <c r="C16" s="2">
        <v>160463.228</v>
      </c>
      <c r="D16" s="2">
        <v>8483501.2788277101</v>
      </c>
      <c r="E16" s="2">
        <v>580252.84424993105</v>
      </c>
      <c r="F16" s="6">
        <v>14.025187108581299</v>
      </c>
      <c r="G16" s="8">
        <f t="shared" si="0"/>
        <v>0.24483242373414812</v>
      </c>
    </row>
    <row r="17" spans="1:7" x14ac:dyDescent="0.35">
      <c r="A17" t="s">
        <v>12</v>
      </c>
      <c r="B17" s="2">
        <v>8456349</v>
      </c>
      <c r="C17" s="2">
        <v>250323</v>
      </c>
      <c r="D17" s="2">
        <v>2934700.4857186801</v>
      </c>
      <c r="E17" s="2">
        <v>86872.364147525004</v>
      </c>
      <c r="F17" s="6">
        <v>1.1929338423571301</v>
      </c>
      <c r="G17" s="8">
        <f t="shared" si="0"/>
        <v>3.6655005969419834E-2</v>
      </c>
    </row>
    <row r="18" spans="1:7" x14ac:dyDescent="0.35">
      <c r="A18" t="s">
        <v>13</v>
      </c>
      <c r="B18" s="2">
        <v>3077305</v>
      </c>
      <c r="C18" s="2">
        <v>265969</v>
      </c>
      <c r="D18" s="2">
        <v>2304279.2209687801</v>
      </c>
      <c r="E18" s="2">
        <v>199157.00267664201</v>
      </c>
      <c r="F18" s="6">
        <v>2.3904589383084902</v>
      </c>
      <c r="G18" s="8">
        <f t="shared" si="0"/>
        <v>8.403249058086161E-2</v>
      </c>
    </row>
    <row r="19" spans="1:7" x14ac:dyDescent="0.35">
      <c r="A19" t="s">
        <v>9</v>
      </c>
      <c r="B19" s="2">
        <v>75010241</v>
      </c>
      <c r="C19" s="2">
        <v>553999.27</v>
      </c>
      <c r="D19" s="2">
        <v>95137432.455392107</v>
      </c>
      <c r="E19" s="2">
        <v>702651.63032820495</v>
      </c>
      <c r="F19" s="6">
        <v>21.9577822115332</v>
      </c>
      <c r="G19" s="8">
        <f t="shared" si="0"/>
        <v>0.29647748115114131</v>
      </c>
    </row>
    <row r="20" spans="1:7" x14ac:dyDescent="0.35">
      <c r="A20" s="3" t="s">
        <v>14</v>
      </c>
      <c r="B20" s="4">
        <v>123368269</v>
      </c>
      <c r="C20" s="4">
        <v>2301899.66175</v>
      </c>
      <c r="D20" s="4">
        <v>142740971.67377099</v>
      </c>
      <c r="E20" s="4">
        <v>2370000</v>
      </c>
      <c r="F20" s="7">
        <v>12.667826823079301</v>
      </c>
      <c r="G20" s="8">
        <f t="shared" si="0"/>
        <v>1</v>
      </c>
    </row>
    <row r="22" spans="1:7" x14ac:dyDescent="0.35">
      <c r="D22" s="5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dcterms:created xsi:type="dcterms:W3CDTF">2022-02-28T13:24:06Z</dcterms:created>
  <dcterms:modified xsi:type="dcterms:W3CDTF">2022-03-04T08:10:33Z</dcterms:modified>
</cp:coreProperties>
</file>