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E:\Aman-analytics\Assessment\"/>
    </mc:Choice>
  </mc:AlternateContent>
  <xr:revisionPtr revIDLastSave="0" documentId="8_{CB78AA40-CFC4-094B-BFDF-C56A4D01CFFE}" xr6:coauthVersionLast="47" xr6:coauthVersionMax="47" xr10:uidLastSave="{00000000-0000-0000-0000-000000000000}"/>
  <bookViews>
    <workbookView xWindow="-108" yWindow="-108" windowWidth="23256" windowHeight="12456" tabRatio="659" activeTab="8" xr2:uid="{00000000-000D-0000-FFFF-FFFF00000000}"/>
  </bookViews>
  <sheets>
    <sheet name="Data" sheetId="1" r:id="rId1"/>
    <sheet name="Combo Chart" sheetId="3" r:id="rId2"/>
    <sheet name="Waterfall Chart" sheetId="4" r:id="rId3"/>
    <sheet name="Pie Chart" sheetId="5" r:id="rId4"/>
    <sheet name="Map Chart" sheetId="7" r:id="rId5"/>
    <sheet name="Top 5" sheetId="8" r:id="rId6"/>
    <sheet name="KPI" sheetId="9" r:id="rId7"/>
    <sheet name="YOY" sheetId="10" r:id="rId8"/>
    <sheet name="DASHBOARD" sheetId="12"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8"/>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7" l="1"/>
  <c r="D5" i="7"/>
  <c r="D6" i="7"/>
  <c r="D7" i="7"/>
  <c r="D8" i="7"/>
  <c r="D9" i="7"/>
  <c r="D10" i="7"/>
  <c r="D11" i="7"/>
  <c r="D53"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N17" i="9"/>
  <c r="K17" i="9"/>
  <c r="H17" i="9"/>
  <c r="E17" i="9"/>
  <c r="B17" i="9"/>
  <c r="E53" i="7"/>
  <c r="E5" i="7"/>
  <c r="E17" i="7"/>
  <c r="E29" i="7"/>
  <c r="E41" i="7"/>
  <c r="E6" i="7"/>
  <c r="E18" i="7"/>
  <c r="E30" i="7"/>
  <c r="E42" i="7"/>
  <c r="E7" i="7"/>
  <c r="E19" i="7"/>
  <c r="E31" i="7"/>
  <c r="E43" i="7"/>
  <c r="E8" i="7"/>
  <c r="E20" i="7"/>
  <c r="E32" i="7"/>
  <c r="E44" i="7"/>
  <c r="E9" i="7"/>
  <c r="E21" i="7"/>
  <c r="E33" i="7"/>
  <c r="E45" i="7"/>
  <c r="E10" i="7"/>
  <c r="E22" i="7"/>
  <c r="E34" i="7"/>
  <c r="E46" i="7"/>
  <c r="E39" i="7"/>
  <c r="E11" i="7"/>
  <c r="E23" i="7"/>
  <c r="E35" i="7"/>
  <c r="E47" i="7"/>
  <c r="E27" i="7"/>
  <c r="E12" i="7"/>
  <c r="E24" i="7"/>
  <c r="E36" i="7"/>
  <c r="E48" i="7"/>
  <c r="E13" i="7"/>
  <c r="E25" i="7"/>
  <c r="E37" i="7"/>
  <c r="E49" i="7"/>
  <c r="E51" i="7"/>
  <c r="E14" i="7"/>
  <c r="E26" i="7"/>
  <c r="E38" i="7"/>
  <c r="E50" i="7"/>
  <c r="E15" i="7"/>
  <c r="E16" i="7"/>
  <c r="E28" i="7"/>
  <c r="E40" i="7"/>
  <c r="E52" i="7"/>
  <c r="E4" i="7"/>
  <c r="E7" i="4"/>
  <c r="E5" i="4"/>
  <c r="E6" i="4"/>
  <c r="E4" i="4"/>
</calcChain>
</file>

<file path=xl/sharedStrings.xml><?xml version="1.0" encoding="utf-8"?>
<sst xmlns="http://schemas.openxmlformats.org/spreadsheetml/2006/main" count="130093" uniqueCount="10956">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</sst>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 &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5">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alignment horizontal="center"/>
    </xf>
  </cellXfs>
  <cellStyles count="2">
    <cellStyle name="Normal" xfId="0" builtinId="0"/>
    <cellStyle name="Percent" xfId="1"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tint="0.499984740745262"/>
      </font>
      <fill>
        <patternFill>
          <bgColor theme="2" tint="-0.499984740745262"/>
        </patternFill>
      </fill>
      <border diagonalUp="0" diagonalDown="0">
        <left style="thin">
          <color auto="1"/>
        </left>
        <right style="thin">
          <color auto="1"/>
        </right>
        <top style="thin">
          <color auto="1"/>
        </top>
        <bottom style="thin">
          <color auto="1"/>
        </bottom>
        <vertical/>
        <horizontal/>
      </border>
    </dxf>
  </dxfs>
  <tableStyles count="2">
    <tableStyle name="AB" pivot="0" table="0" count="10" xr9:uid="{0A405BB6-EEE4-49D4-819C-7B34A3D81670}">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microsoft.com/office/2007/relationships/slicerCache" Target="slicerCaches/slicerCache2.xml" /><Relationship Id="rId1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worksheet" Target="worksheets/sheet7.xml" /><Relationship Id="rId12" Type="http://schemas.microsoft.com/office/2007/relationships/slicerCache" Target="slicerCaches/slicerCache1.xml" /><Relationship Id="rId17" Type="http://schemas.openxmlformats.org/officeDocument/2006/relationships/styles" Target="styles.xml" /><Relationship Id="rId2" Type="http://schemas.openxmlformats.org/officeDocument/2006/relationships/worksheet" Target="worksheets/sheet2.xml" /><Relationship Id="rId16" Type="http://schemas.openxmlformats.org/officeDocument/2006/relationships/theme" Target="theme/theme1.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pivotCacheDefinition" Target="pivotCache/pivotCacheDefinition1.xml" /><Relationship Id="rId5" Type="http://schemas.openxmlformats.org/officeDocument/2006/relationships/worksheet" Target="worksheets/sheet5.xml" /><Relationship Id="rId15" Type="http://customschemas.google.com/relationships/workbookmetadata" Target="metadata" /><Relationship Id="rId10" Type="http://schemas.openxmlformats.org/officeDocument/2006/relationships/worksheet" Target="worksheets/sheet10.xml" /><Relationship Id="rId19" Type="http://schemas.openxmlformats.org/officeDocument/2006/relationships/calcChain" Target="calcChain.xml" /><Relationship Id="rId4" Type="http://schemas.openxmlformats.org/officeDocument/2006/relationships/worksheet" Target="worksheets/sheet4.xml" /><Relationship Id="rId9" Type="http://schemas.openxmlformats.org/officeDocument/2006/relationships/worksheet" Target="worksheets/sheet9.xml" /><Relationship Id="rId14" Type="http://schemas.microsoft.com/office/2007/relationships/slicerCache" Target="slicerCaches/slicerCache3.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3.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4.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5.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6.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7.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8.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9.xml.rels><?xml version="1.0" encoding="UTF-8" standalone="yes"?>
<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10.xml.rels><?xml version="1.0" encoding="UTF-8" standalone="yes"?>
<Relationships xmlns="http://schemas.openxmlformats.org/package/2006/relationships"><Relationship Id="rId2" Type="http://schemas.microsoft.com/office/2011/relationships/chartColorStyle" Target="colors12.xml" /><Relationship Id="rId1" Type="http://schemas.microsoft.com/office/2011/relationships/chartStyle" Target="style12.xml" /></Relationships>
</file>

<file path=xl/charts/_rels/chart11.xml.rels><?xml version="1.0" encoding="UTF-8" standalone="yes"?>
<Relationships xmlns="http://schemas.openxmlformats.org/package/2006/relationships"><Relationship Id="rId2" Type="http://schemas.microsoft.com/office/2011/relationships/chartColorStyle" Target="colors13.xml" /><Relationship Id="rId1" Type="http://schemas.microsoft.com/office/2011/relationships/chartStyle" Target="style13.xml" /></Relationships>
</file>

<file path=xl/charts/_rels/chart12.xml.rels><?xml version="1.0" encoding="UTF-8" standalone="yes"?>
<Relationships xmlns="http://schemas.openxmlformats.org/package/2006/relationships"><Relationship Id="rId2" Type="http://schemas.microsoft.com/office/2011/relationships/chartColorStyle" Target="colors14.xml" /><Relationship Id="rId1" Type="http://schemas.microsoft.com/office/2011/relationships/chartStyle" Target="style14.xml" /></Relationships>
</file>

<file path=xl/charts/_rels/chart13.xml.rels><?xml version="1.0" encoding="UTF-8" standalone="yes"?>
<Relationships xmlns="http://schemas.openxmlformats.org/package/2006/relationships"><Relationship Id="rId2" Type="http://schemas.microsoft.com/office/2011/relationships/chartColorStyle" Target="colors15.xml" /><Relationship Id="rId1" Type="http://schemas.microsoft.com/office/2011/relationships/chartStyle" Target="style15.xml" /></Relationships>
</file>

<file path=xl/charts/_rels/chart14.xml.rels><?xml version="1.0" encoding="UTF-8" standalone="yes"?>
<Relationships xmlns="http://schemas.openxmlformats.org/package/2006/relationships"><Relationship Id="rId2" Type="http://schemas.microsoft.com/office/2011/relationships/chartColorStyle" Target="colors16.xml" /><Relationship Id="rId1" Type="http://schemas.microsoft.com/office/2011/relationships/chartStyle" Target="style16.xml" /></Relationships>
</file>

<file path=xl/charts/_rels/chart16.xml.rels><?xml version="1.0" encoding="UTF-8" standalone="yes"?>
<Relationships xmlns="http://schemas.openxmlformats.org/package/2006/relationships"><Relationship Id="rId2" Type="http://schemas.microsoft.com/office/2011/relationships/chartColorStyle" Target="colors19.xml" /><Relationship Id="rId1" Type="http://schemas.microsoft.com/office/2011/relationships/chartStyle" Target="style19.xml" /></Relationships>
</file>

<file path=xl/charts/_rels/chartEx1.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Ex2.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Ex3.xml.rels><?xml version="1.0" encoding="UTF-8" standalone="yes"?>
<Relationships xmlns="http://schemas.openxmlformats.org/package/2006/relationships"><Relationship Id="rId2" Type="http://schemas.microsoft.com/office/2011/relationships/chartColorStyle" Target="colors17.xml" /><Relationship Id="rId1" Type="http://schemas.microsoft.com/office/2011/relationships/chartStyle" Target="style17.xml" /></Relationships>
</file>

<file path=xl/charts/_rels/chartEx4.xml.rels><?xml version="1.0" encoding="UTF-8" standalone="yes"?>
<Relationships xmlns="http://schemas.openxmlformats.org/package/2006/relationships"><Relationship Id="rId2" Type="http://schemas.microsoft.com/office/2011/relationships/chartColorStyle" Target="colors18.xml" /><Relationship Id="rId1" Type="http://schemas.microsoft.com/office/2011/relationships/chartStyle" Target="style18.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extLst>
            <c:ext xmlns:c16="http://schemas.microsoft.com/office/drawing/2014/chart" uri="{C3380CC4-5D6E-409C-BE32-E72D297353CC}">
              <c16:uniqueId val="{00000001-AB2A-4E4F-BCD0-8B68DBD031C2}"/>
            </c:ext>
          </c:extLst>
        </c:ser>
        <c:dLbls>
          <c:showLegendKey val="0"/>
          <c:showVal val="0"/>
          <c:showCatName val="0"/>
          <c:showSerName val="0"/>
          <c:showPercent val="0"/>
          <c:showBubbleSize val="0"/>
        </c:dLbls>
        <c:axId val="940860560"/>
        <c:axId val="9408601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extLst>
            <c:ext xmlns:c16="http://schemas.microsoft.com/office/drawing/2014/chart" uri="{C3380CC4-5D6E-409C-BE32-E72D297353CC}">
              <c16:uniqueId val="{00000000-AB2A-4E4F-BCD0-8B68DBD031C2}"/>
            </c:ext>
          </c:extLst>
        </c:ser>
        <c:dLbls>
          <c:showLegendKey val="0"/>
          <c:showVal val="0"/>
          <c:showCatName val="0"/>
          <c:showSerName val="0"/>
          <c:showPercent val="0"/>
          <c:showBubbleSize val="0"/>
        </c:dLbls>
        <c:gapWidth val="219"/>
        <c:overlap val="-27"/>
        <c:axId val="837182064"/>
        <c:axId val="837183728"/>
      </c:barChart>
      <c:catAx>
        <c:axId val="83718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183728"/>
        <c:crosses val="autoZero"/>
        <c:auto val="1"/>
        <c:lblAlgn val="ctr"/>
        <c:lblOffset val="100"/>
        <c:noMultiLvlLbl val="0"/>
      </c:catAx>
      <c:valAx>
        <c:axId val="83718372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182064"/>
        <c:crosses val="autoZero"/>
        <c:crossBetween val="between"/>
      </c:valAx>
      <c:valAx>
        <c:axId val="94086014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0560"/>
        <c:crosses val="max"/>
        <c:crossBetween val="between"/>
      </c:valAx>
      <c:catAx>
        <c:axId val="940860560"/>
        <c:scaling>
          <c:orientation val="minMax"/>
        </c:scaling>
        <c:delete val="1"/>
        <c:axPos val="b"/>
        <c:numFmt formatCode="General" sourceLinked="1"/>
        <c:majorTickMark val="out"/>
        <c:minorTickMark val="none"/>
        <c:tickLblPos val="nextTo"/>
        <c:crossAx val="9408601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0.32932951677406141</c:v>
                </c:pt>
                <c:pt idx="1">
                  <c:v>0.21389827227100028</c:v>
                </c:pt>
                <c:pt idx="2">
                  <c:v>0.45677221095493825</c:v>
                </c:pt>
              </c:numCache>
            </c:numRef>
          </c:val>
          <c:extLst>
            <c:ext xmlns:c16="http://schemas.microsoft.com/office/drawing/2014/chart" uri="{C3380CC4-5D6E-409C-BE32-E72D297353CC}">
              <c16:uniqueId val="{00000000-5695-48B7-8C80-0AE68857A49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Phones</c:v>
                </c:pt>
                <c:pt idx="2">
                  <c:v>Chairs</c:v>
                </c:pt>
                <c:pt idx="3">
                  <c:v>Tables</c:v>
                </c:pt>
                <c:pt idx="4">
                  <c:v>Copiers</c:v>
                </c:pt>
              </c:strCache>
            </c:strRef>
          </c:cat>
          <c:val>
            <c:numRef>
              <c:f>'Top 5'!$B$4:$B$9</c:f>
              <c:numCache>
                <c:formatCode>General</c:formatCode>
                <c:ptCount val="5"/>
                <c:pt idx="0">
                  <c:v>5888.3700000000008</c:v>
                </c:pt>
                <c:pt idx="1">
                  <c:v>6282.3760000000011</c:v>
                </c:pt>
                <c:pt idx="2">
                  <c:v>6702.1200000000008</c:v>
                </c:pt>
                <c:pt idx="3">
                  <c:v>7240.7459999999992</c:v>
                </c:pt>
                <c:pt idx="4">
                  <c:v>9719.8379999999997</c:v>
                </c:pt>
              </c:numCache>
            </c:numRef>
          </c:val>
          <c:extLst>
            <c:ext xmlns:c16="http://schemas.microsoft.com/office/drawing/2014/chart" uri="{C3380CC4-5D6E-409C-BE32-E72D297353CC}">
              <c16:uniqueId val="{00000000-7F99-4B8F-9D9B-95598EDB068A}"/>
            </c:ext>
          </c:extLst>
        </c:ser>
        <c:dLbls>
          <c:showLegendKey val="0"/>
          <c:showVal val="0"/>
          <c:showCatName val="0"/>
          <c:showSerName val="0"/>
          <c:showPercent val="0"/>
          <c:showBubbleSize val="0"/>
        </c:dLbls>
        <c:gapWidth val="182"/>
        <c:axId val="1000515856"/>
        <c:axId val="1000516688"/>
      </c:barChart>
      <c:catAx>
        <c:axId val="1000515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16688"/>
        <c:crosses val="autoZero"/>
        <c:auto val="1"/>
        <c:lblAlgn val="ctr"/>
        <c:lblOffset val="100"/>
        <c:noMultiLvlLbl val="0"/>
      </c:catAx>
      <c:valAx>
        <c:axId val="10005166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1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smooth val="0"/>
          <c:extLst>
            <c:ext xmlns:c16="http://schemas.microsoft.com/office/drawing/2014/chart" uri="{C3380CC4-5D6E-409C-BE32-E72D297353CC}">
              <c16:uniqueId val="{00000000-0021-42EA-8127-4E6C28CCC46F}"/>
            </c:ext>
          </c:extLst>
        </c:ser>
        <c:dLbls>
          <c:showLegendKey val="0"/>
          <c:showVal val="0"/>
          <c:showCatName val="0"/>
          <c:showSerName val="0"/>
          <c:showPercent val="0"/>
          <c:showBubbleSize val="0"/>
        </c:dLbls>
        <c:smooth val="0"/>
        <c:axId val="883874928"/>
        <c:axId val="883875760"/>
      </c:lineChart>
      <c:catAx>
        <c:axId val="883874928"/>
        <c:scaling>
          <c:orientation val="minMax"/>
        </c:scaling>
        <c:delete val="1"/>
        <c:axPos val="b"/>
        <c:numFmt formatCode="General" sourceLinked="1"/>
        <c:majorTickMark val="none"/>
        <c:minorTickMark val="none"/>
        <c:tickLblPos val="nextTo"/>
        <c:crossAx val="883875760"/>
        <c:crosses val="autoZero"/>
        <c:auto val="1"/>
        <c:lblAlgn val="ctr"/>
        <c:lblOffset val="100"/>
        <c:noMultiLvlLbl val="0"/>
      </c:catAx>
      <c:valAx>
        <c:axId val="883875760"/>
        <c:scaling>
          <c:orientation val="minMax"/>
        </c:scaling>
        <c:delete val="1"/>
        <c:axPos val="l"/>
        <c:numFmt formatCode="General" sourceLinked="1"/>
        <c:majorTickMark val="none"/>
        <c:minorTickMark val="none"/>
        <c:tickLblPos val="nextTo"/>
        <c:crossAx val="883874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smooth val="0"/>
          <c:extLst>
            <c:ext xmlns:c16="http://schemas.microsoft.com/office/drawing/2014/chart" uri="{C3380CC4-5D6E-409C-BE32-E72D297353CC}">
              <c16:uniqueId val="{00000000-DF8A-4FA4-810C-A9C6EABCC935}"/>
            </c:ext>
          </c:extLst>
        </c:ser>
        <c:dLbls>
          <c:showLegendKey val="0"/>
          <c:showVal val="0"/>
          <c:showCatName val="0"/>
          <c:showSerName val="0"/>
          <c:showPercent val="0"/>
          <c:showBubbleSize val="0"/>
        </c:dLbls>
        <c:smooth val="0"/>
        <c:axId val="991601856"/>
        <c:axId val="991603936"/>
      </c:lineChart>
      <c:catAx>
        <c:axId val="991601856"/>
        <c:scaling>
          <c:orientation val="minMax"/>
        </c:scaling>
        <c:delete val="1"/>
        <c:axPos val="b"/>
        <c:numFmt formatCode="General" sourceLinked="1"/>
        <c:majorTickMark val="none"/>
        <c:minorTickMark val="none"/>
        <c:tickLblPos val="nextTo"/>
        <c:crossAx val="991603936"/>
        <c:crosses val="autoZero"/>
        <c:auto val="1"/>
        <c:lblAlgn val="ctr"/>
        <c:lblOffset val="100"/>
        <c:noMultiLvlLbl val="0"/>
      </c:catAx>
      <c:valAx>
        <c:axId val="991603936"/>
        <c:scaling>
          <c:orientation val="minMax"/>
        </c:scaling>
        <c:delete val="1"/>
        <c:axPos val="l"/>
        <c:numFmt formatCode="General" sourceLinked="1"/>
        <c:majorTickMark val="none"/>
        <c:minorTickMark val="none"/>
        <c:tickLblPos val="nextTo"/>
        <c:crossAx val="99160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65</c:v>
                </c:pt>
                <c:pt idx="1">
                  <c:v>58</c:v>
                </c:pt>
                <c:pt idx="2">
                  <c:v>111</c:v>
                </c:pt>
                <c:pt idx="3">
                  <c:v>46</c:v>
                </c:pt>
                <c:pt idx="4">
                  <c:v>73</c:v>
                </c:pt>
                <c:pt idx="5">
                  <c:v>69</c:v>
                </c:pt>
                <c:pt idx="6">
                  <c:v>38</c:v>
                </c:pt>
                <c:pt idx="7">
                  <c:v>18</c:v>
                </c:pt>
                <c:pt idx="8">
                  <c:v>84</c:v>
                </c:pt>
                <c:pt idx="9">
                  <c:v>61</c:v>
                </c:pt>
                <c:pt idx="10">
                  <c:v>128</c:v>
                </c:pt>
                <c:pt idx="11">
                  <c:v>108</c:v>
                </c:pt>
              </c:numCache>
            </c:numRef>
          </c:val>
          <c:smooth val="0"/>
          <c:extLst>
            <c:ext xmlns:c16="http://schemas.microsoft.com/office/drawing/2014/chart" uri="{C3380CC4-5D6E-409C-BE32-E72D297353CC}">
              <c16:uniqueId val="{00000000-6974-44C6-9812-E8FC6FFC6E5C}"/>
            </c:ext>
          </c:extLst>
        </c:ser>
        <c:dLbls>
          <c:showLegendKey val="0"/>
          <c:showVal val="0"/>
          <c:showCatName val="0"/>
          <c:showSerName val="0"/>
          <c:showPercent val="0"/>
          <c:showBubbleSize val="0"/>
        </c:dLbls>
        <c:smooth val="0"/>
        <c:axId val="1116492032"/>
        <c:axId val="1116492448"/>
      </c:lineChart>
      <c:catAx>
        <c:axId val="1116492032"/>
        <c:scaling>
          <c:orientation val="minMax"/>
        </c:scaling>
        <c:delete val="1"/>
        <c:axPos val="b"/>
        <c:numFmt formatCode="General" sourceLinked="1"/>
        <c:majorTickMark val="none"/>
        <c:minorTickMark val="none"/>
        <c:tickLblPos val="nextTo"/>
        <c:crossAx val="1116492448"/>
        <c:crosses val="autoZero"/>
        <c:auto val="1"/>
        <c:lblAlgn val="ctr"/>
        <c:lblOffset val="100"/>
        <c:noMultiLvlLbl val="0"/>
      </c:catAx>
      <c:valAx>
        <c:axId val="1116492448"/>
        <c:scaling>
          <c:orientation val="minMax"/>
        </c:scaling>
        <c:delete val="1"/>
        <c:axPos val="l"/>
        <c:numFmt formatCode="General" sourceLinked="1"/>
        <c:majorTickMark val="none"/>
        <c:minorTickMark val="none"/>
        <c:tickLblPos val="nextTo"/>
        <c:crossAx val="111649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c:v>
                </c:pt>
                <c:pt idx="1">
                  <c:v>15</c:v>
                </c:pt>
                <c:pt idx="2">
                  <c:v>24</c:v>
                </c:pt>
                <c:pt idx="3">
                  <c:v>11</c:v>
                </c:pt>
                <c:pt idx="4">
                  <c:v>22</c:v>
                </c:pt>
                <c:pt idx="5">
                  <c:v>20</c:v>
                </c:pt>
                <c:pt idx="6">
                  <c:v>12</c:v>
                </c:pt>
                <c:pt idx="7">
                  <c:v>5</c:v>
                </c:pt>
                <c:pt idx="8">
                  <c:v>28</c:v>
                </c:pt>
                <c:pt idx="9">
                  <c:v>18</c:v>
                </c:pt>
                <c:pt idx="10">
                  <c:v>34</c:v>
                </c:pt>
                <c:pt idx="11">
                  <c:v>25</c:v>
                </c:pt>
              </c:numCache>
            </c:numRef>
          </c:val>
          <c:smooth val="0"/>
          <c:extLst>
            <c:ext xmlns:c16="http://schemas.microsoft.com/office/drawing/2014/chart" uri="{C3380CC4-5D6E-409C-BE32-E72D297353CC}">
              <c16:uniqueId val="{00000000-A401-4FCF-9EA8-EAD35B4188D6}"/>
            </c:ext>
          </c:extLst>
        </c:ser>
        <c:dLbls>
          <c:showLegendKey val="0"/>
          <c:showVal val="0"/>
          <c:showCatName val="0"/>
          <c:showSerName val="0"/>
          <c:showPercent val="0"/>
          <c:showBubbleSize val="0"/>
        </c:dLbls>
        <c:smooth val="0"/>
        <c:axId val="1116853424"/>
        <c:axId val="1116850512"/>
      </c:lineChart>
      <c:catAx>
        <c:axId val="1116853424"/>
        <c:scaling>
          <c:orientation val="minMax"/>
        </c:scaling>
        <c:delete val="1"/>
        <c:axPos val="b"/>
        <c:numFmt formatCode="General" sourceLinked="1"/>
        <c:majorTickMark val="none"/>
        <c:minorTickMark val="none"/>
        <c:tickLblPos val="nextTo"/>
        <c:crossAx val="1116850512"/>
        <c:crosses val="autoZero"/>
        <c:auto val="1"/>
        <c:lblAlgn val="ctr"/>
        <c:lblOffset val="100"/>
        <c:noMultiLvlLbl val="0"/>
      </c:catAx>
      <c:valAx>
        <c:axId val="1116850512"/>
        <c:scaling>
          <c:orientation val="minMax"/>
        </c:scaling>
        <c:delete val="1"/>
        <c:axPos val="l"/>
        <c:numFmt formatCode="General" sourceLinked="1"/>
        <c:majorTickMark val="none"/>
        <c:minorTickMark val="none"/>
        <c:tickLblPos val="nextTo"/>
        <c:crossAx val="111685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0.28857615203130954</c:v>
                </c:pt>
                <c:pt idx="1">
                  <c:v>6.1722661359476405E-2</c:v>
                </c:pt>
                <c:pt idx="2">
                  <c:v>0.28320349210520901</c:v>
                </c:pt>
                <c:pt idx="3">
                  <c:v>-1.0045218168895322</c:v>
                </c:pt>
                <c:pt idx="4">
                  <c:v>0.22817438340330665</c:v>
                </c:pt>
                <c:pt idx="5">
                  <c:v>6.7602499914735992E-2</c:v>
                </c:pt>
                <c:pt idx="6">
                  <c:v>0.244008931165489</c:v>
                </c:pt>
                <c:pt idx="7">
                  <c:v>0.22292797288132207</c:v>
                </c:pt>
                <c:pt idx="8">
                  <c:v>0.13039754695577385</c:v>
                </c:pt>
                <c:pt idx="9">
                  <c:v>1.4852695701699734E-2</c:v>
                </c:pt>
                <c:pt idx="10">
                  <c:v>0.11665650173077079</c:v>
                </c:pt>
                <c:pt idx="11">
                  <c:v>0.23796734125614885</c:v>
                </c:pt>
              </c:numCache>
            </c:numRef>
          </c:val>
          <c:smooth val="0"/>
          <c:extLst>
            <c:ext xmlns:c16="http://schemas.microsoft.com/office/drawing/2014/chart" uri="{C3380CC4-5D6E-409C-BE32-E72D297353CC}">
              <c16:uniqueId val="{00000000-6996-4785-9B74-857B8E600087}"/>
            </c:ext>
          </c:extLst>
        </c:ser>
        <c:dLbls>
          <c:showLegendKey val="0"/>
          <c:showVal val="0"/>
          <c:showCatName val="0"/>
          <c:showSerName val="0"/>
          <c:showPercent val="0"/>
          <c:showBubbleSize val="0"/>
        </c:dLbls>
        <c:smooth val="0"/>
        <c:axId val="1003112000"/>
        <c:axId val="1003112416"/>
      </c:lineChart>
      <c:catAx>
        <c:axId val="1003112000"/>
        <c:scaling>
          <c:orientation val="minMax"/>
        </c:scaling>
        <c:delete val="1"/>
        <c:axPos val="b"/>
        <c:numFmt formatCode="General" sourceLinked="1"/>
        <c:majorTickMark val="none"/>
        <c:minorTickMark val="none"/>
        <c:tickLblPos val="nextTo"/>
        <c:crossAx val="1003112416"/>
        <c:crosses val="autoZero"/>
        <c:auto val="1"/>
        <c:lblAlgn val="ctr"/>
        <c:lblOffset val="100"/>
        <c:noMultiLvlLbl val="0"/>
      </c:catAx>
      <c:valAx>
        <c:axId val="1003112416"/>
        <c:scaling>
          <c:orientation val="minMax"/>
        </c:scaling>
        <c:delete val="1"/>
        <c:axPos val="l"/>
        <c:numFmt formatCode="General" sourceLinked="1"/>
        <c:majorTickMark val="none"/>
        <c:minorTickMark val="none"/>
        <c:tickLblPos val="nextTo"/>
        <c:crossAx val="10031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smooth val="0"/>
          <c:extLst>
            <c:ext xmlns:c16="http://schemas.microsoft.com/office/drawing/2014/chart" uri="{C3380CC4-5D6E-409C-BE32-E72D297353CC}">
              <c16:uniqueId val="{00000000-513A-4434-A323-C0DC7B3A7F3D}"/>
            </c:ext>
          </c:extLst>
        </c:ser>
        <c:dLbls>
          <c:showLegendKey val="0"/>
          <c:showVal val="0"/>
          <c:showCatName val="0"/>
          <c:showSerName val="0"/>
          <c:showPercent val="0"/>
          <c:showBubbleSize val="0"/>
        </c:dLbls>
        <c:smooth val="0"/>
        <c:axId val="883874928"/>
        <c:axId val="883875760"/>
      </c:lineChart>
      <c:catAx>
        <c:axId val="883874928"/>
        <c:scaling>
          <c:orientation val="minMax"/>
        </c:scaling>
        <c:delete val="1"/>
        <c:axPos val="b"/>
        <c:numFmt formatCode="General" sourceLinked="1"/>
        <c:majorTickMark val="none"/>
        <c:minorTickMark val="none"/>
        <c:tickLblPos val="nextTo"/>
        <c:crossAx val="883875760"/>
        <c:crosses val="autoZero"/>
        <c:auto val="1"/>
        <c:lblAlgn val="ctr"/>
        <c:lblOffset val="100"/>
        <c:noMultiLvlLbl val="0"/>
      </c:catAx>
      <c:valAx>
        <c:axId val="883875760"/>
        <c:scaling>
          <c:orientation val="minMax"/>
        </c:scaling>
        <c:delete val="1"/>
        <c:axPos val="l"/>
        <c:numFmt formatCode="General" sourceLinked="1"/>
        <c:majorTickMark val="none"/>
        <c:minorTickMark val="none"/>
        <c:tickLblPos val="nextTo"/>
        <c:crossAx val="8838749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lumMod val="6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smooth val="0"/>
          <c:extLst>
            <c:ext xmlns:c16="http://schemas.microsoft.com/office/drawing/2014/chart" uri="{C3380CC4-5D6E-409C-BE32-E72D297353CC}">
              <c16:uniqueId val="{00000000-F3C7-4EE4-A2D1-CE9570BF0EC9}"/>
            </c:ext>
          </c:extLst>
        </c:ser>
        <c:dLbls>
          <c:showLegendKey val="0"/>
          <c:showVal val="0"/>
          <c:showCatName val="0"/>
          <c:showSerName val="0"/>
          <c:showPercent val="0"/>
          <c:showBubbleSize val="0"/>
        </c:dLbls>
        <c:smooth val="0"/>
        <c:axId val="991601856"/>
        <c:axId val="991603936"/>
      </c:lineChart>
      <c:catAx>
        <c:axId val="991601856"/>
        <c:scaling>
          <c:orientation val="minMax"/>
        </c:scaling>
        <c:delete val="1"/>
        <c:axPos val="b"/>
        <c:numFmt formatCode="General" sourceLinked="1"/>
        <c:majorTickMark val="none"/>
        <c:minorTickMark val="none"/>
        <c:tickLblPos val="nextTo"/>
        <c:crossAx val="991603936"/>
        <c:crosses val="autoZero"/>
        <c:auto val="1"/>
        <c:lblAlgn val="ctr"/>
        <c:lblOffset val="100"/>
        <c:noMultiLvlLbl val="0"/>
      </c:catAx>
      <c:valAx>
        <c:axId val="991603936"/>
        <c:scaling>
          <c:orientation val="minMax"/>
        </c:scaling>
        <c:delete val="1"/>
        <c:axPos val="l"/>
        <c:numFmt formatCode="General" sourceLinked="1"/>
        <c:majorTickMark val="none"/>
        <c:minorTickMark val="none"/>
        <c:tickLblPos val="nextTo"/>
        <c:crossAx val="99160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65</c:v>
                </c:pt>
                <c:pt idx="1">
                  <c:v>58</c:v>
                </c:pt>
                <c:pt idx="2">
                  <c:v>111</c:v>
                </c:pt>
                <c:pt idx="3">
                  <c:v>46</c:v>
                </c:pt>
                <c:pt idx="4">
                  <c:v>73</c:v>
                </c:pt>
                <c:pt idx="5">
                  <c:v>69</c:v>
                </c:pt>
                <c:pt idx="6">
                  <c:v>38</c:v>
                </c:pt>
                <c:pt idx="7">
                  <c:v>18</c:v>
                </c:pt>
                <c:pt idx="8">
                  <c:v>84</c:v>
                </c:pt>
                <c:pt idx="9">
                  <c:v>61</c:v>
                </c:pt>
                <c:pt idx="10">
                  <c:v>128</c:v>
                </c:pt>
                <c:pt idx="11">
                  <c:v>108</c:v>
                </c:pt>
              </c:numCache>
            </c:numRef>
          </c:val>
          <c:smooth val="0"/>
          <c:extLst>
            <c:ext xmlns:c16="http://schemas.microsoft.com/office/drawing/2014/chart" uri="{C3380CC4-5D6E-409C-BE32-E72D297353CC}">
              <c16:uniqueId val="{00000000-8688-45D9-929F-77D49A53AC62}"/>
            </c:ext>
          </c:extLst>
        </c:ser>
        <c:dLbls>
          <c:showLegendKey val="0"/>
          <c:showVal val="0"/>
          <c:showCatName val="0"/>
          <c:showSerName val="0"/>
          <c:showPercent val="0"/>
          <c:showBubbleSize val="0"/>
        </c:dLbls>
        <c:smooth val="0"/>
        <c:axId val="1116492032"/>
        <c:axId val="1116492448"/>
      </c:lineChart>
      <c:catAx>
        <c:axId val="1116492032"/>
        <c:scaling>
          <c:orientation val="minMax"/>
        </c:scaling>
        <c:delete val="1"/>
        <c:axPos val="b"/>
        <c:numFmt formatCode="General" sourceLinked="1"/>
        <c:majorTickMark val="none"/>
        <c:minorTickMark val="none"/>
        <c:tickLblPos val="nextTo"/>
        <c:crossAx val="1116492448"/>
        <c:crosses val="autoZero"/>
        <c:auto val="1"/>
        <c:lblAlgn val="ctr"/>
        <c:lblOffset val="100"/>
        <c:noMultiLvlLbl val="0"/>
      </c:catAx>
      <c:valAx>
        <c:axId val="1116492448"/>
        <c:scaling>
          <c:orientation val="minMax"/>
        </c:scaling>
        <c:delete val="1"/>
        <c:axPos val="l"/>
        <c:numFmt formatCode="General" sourceLinked="1"/>
        <c:majorTickMark val="none"/>
        <c:minorTickMark val="none"/>
        <c:tickLblPos val="nextTo"/>
        <c:crossAx val="111649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c:v>
                </c:pt>
                <c:pt idx="1">
                  <c:v>15</c:v>
                </c:pt>
                <c:pt idx="2">
                  <c:v>24</c:v>
                </c:pt>
                <c:pt idx="3">
                  <c:v>11</c:v>
                </c:pt>
                <c:pt idx="4">
                  <c:v>22</c:v>
                </c:pt>
                <c:pt idx="5">
                  <c:v>20</c:v>
                </c:pt>
                <c:pt idx="6">
                  <c:v>12</c:v>
                </c:pt>
                <c:pt idx="7">
                  <c:v>5</c:v>
                </c:pt>
                <c:pt idx="8">
                  <c:v>28</c:v>
                </c:pt>
                <c:pt idx="9">
                  <c:v>18</c:v>
                </c:pt>
                <c:pt idx="10">
                  <c:v>34</c:v>
                </c:pt>
                <c:pt idx="11">
                  <c:v>25</c:v>
                </c:pt>
              </c:numCache>
            </c:numRef>
          </c:val>
          <c:smooth val="0"/>
          <c:extLst>
            <c:ext xmlns:c16="http://schemas.microsoft.com/office/drawing/2014/chart" uri="{C3380CC4-5D6E-409C-BE32-E72D297353CC}">
              <c16:uniqueId val="{00000000-EB2C-45E0-B1E0-0C66EC9B1522}"/>
            </c:ext>
          </c:extLst>
        </c:ser>
        <c:dLbls>
          <c:showLegendKey val="0"/>
          <c:showVal val="0"/>
          <c:showCatName val="0"/>
          <c:showSerName val="0"/>
          <c:showPercent val="0"/>
          <c:showBubbleSize val="0"/>
        </c:dLbls>
        <c:smooth val="0"/>
        <c:axId val="1116853424"/>
        <c:axId val="1116850512"/>
      </c:lineChart>
      <c:catAx>
        <c:axId val="1116853424"/>
        <c:scaling>
          <c:orientation val="minMax"/>
        </c:scaling>
        <c:delete val="1"/>
        <c:axPos val="b"/>
        <c:numFmt formatCode="General" sourceLinked="1"/>
        <c:majorTickMark val="none"/>
        <c:minorTickMark val="none"/>
        <c:tickLblPos val="nextTo"/>
        <c:crossAx val="1116850512"/>
        <c:crosses val="autoZero"/>
        <c:auto val="1"/>
        <c:lblAlgn val="ctr"/>
        <c:lblOffset val="100"/>
        <c:noMultiLvlLbl val="0"/>
      </c:catAx>
      <c:valAx>
        <c:axId val="1116850512"/>
        <c:scaling>
          <c:orientation val="minMax"/>
        </c:scaling>
        <c:delete val="1"/>
        <c:axPos val="l"/>
        <c:numFmt formatCode="General" sourceLinked="1"/>
        <c:majorTickMark val="none"/>
        <c:minorTickMark val="none"/>
        <c:tickLblPos val="nextTo"/>
        <c:crossAx val="111685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0.28857615203130954</c:v>
                </c:pt>
                <c:pt idx="1">
                  <c:v>6.1722661359476405E-2</c:v>
                </c:pt>
                <c:pt idx="2">
                  <c:v>0.28320349210520901</c:v>
                </c:pt>
                <c:pt idx="3">
                  <c:v>-1.0045218168895322</c:v>
                </c:pt>
                <c:pt idx="4">
                  <c:v>0.22817438340330665</c:v>
                </c:pt>
                <c:pt idx="5">
                  <c:v>6.7602499914735992E-2</c:v>
                </c:pt>
                <c:pt idx="6">
                  <c:v>0.244008931165489</c:v>
                </c:pt>
                <c:pt idx="7">
                  <c:v>0.22292797288132207</c:v>
                </c:pt>
                <c:pt idx="8">
                  <c:v>0.13039754695577385</c:v>
                </c:pt>
                <c:pt idx="9">
                  <c:v>1.4852695701699734E-2</c:v>
                </c:pt>
                <c:pt idx="10">
                  <c:v>0.11665650173077079</c:v>
                </c:pt>
                <c:pt idx="11">
                  <c:v>0.23796734125614885</c:v>
                </c:pt>
              </c:numCache>
            </c:numRef>
          </c:val>
          <c:smooth val="0"/>
          <c:extLst>
            <c:ext xmlns:c16="http://schemas.microsoft.com/office/drawing/2014/chart" uri="{C3380CC4-5D6E-409C-BE32-E72D297353CC}">
              <c16:uniqueId val="{00000000-594B-4C8F-A2F7-3DA9AC98BFED}"/>
            </c:ext>
          </c:extLst>
        </c:ser>
        <c:dLbls>
          <c:showLegendKey val="0"/>
          <c:showVal val="0"/>
          <c:showCatName val="0"/>
          <c:showSerName val="0"/>
          <c:showPercent val="0"/>
          <c:showBubbleSize val="0"/>
        </c:dLbls>
        <c:smooth val="0"/>
        <c:axId val="1003112000"/>
        <c:axId val="1003112416"/>
      </c:lineChart>
      <c:catAx>
        <c:axId val="1003112000"/>
        <c:scaling>
          <c:orientation val="minMax"/>
        </c:scaling>
        <c:delete val="1"/>
        <c:axPos val="b"/>
        <c:numFmt formatCode="General" sourceLinked="1"/>
        <c:majorTickMark val="none"/>
        <c:minorTickMark val="none"/>
        <c:tickLblPos val="nextTo"/>
        <c:crossAx val="1003112416"/>
        <c:crosses val="autoZero"/>
        <c:auto val="1"/>
        <c:lblAlgn val="ctr"/>
        <c:lblOffset val="100"/>
        <c:noMultiLvlLbl val="0"/>
      </c:catAx>
      <c:valAx>
        <c:axId val="1003112416"/>
        <c:scaling>
          <c:orientation val="minMax"/>
        </c:scaling>
        <c:delete val="1"/>
        <c:axPos val="l"/>
        <c:numFmt formatCode="General" sourceLinked="1"/>
        <c:majorTickMark val="none"/>
        <c:minorTickMark val="none"/>
        <c:tickLblPos val="nextTo"/>
        <c:crossAx val="10031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bg1"/>
            </a:solidFill>
            <a:ln>
              <a:solidFill>
                <a:schemeClr val="bg2"/>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1728.7921999999999</c:v>
                </c:pt>
                <c:pt idx="1">
                  <c:v>202.76530000000002</c:v>
                </c:pt>
                <c:pt idx="2">
                  <c:v>909.4677999999999</c:v>
                </c:pt>
                <c:pt idx="3">
                  <c:v>-3170.0589000000009</c:v>
                </c:pt>
                <c:pt idx="4">
                  <c:v>1438.6978999999997</c:v>
                </c:pt>
                <c:pt idx="5">
                  <c:v>255.69760000000002</c:v>
                </c:pt>
                <c:pt idx="6">
                  <c:v>1229.5571000000002</c:v>
                </c:pt>
                <c:pt idx="7">
                  <c:v>356.96520000000004</c:v>
                </c:pt>
                <c:pt idx="8">
                  <c:v>657.62129999999968</c:v>
                </c:pt>
                <c:pt idx="9">
                  <c:v>50.122100000000053</c:v>
                </c:pt>
                <c:pt idx="10">
                  <c:v>1010.6851</c:v>
                </c:pt>
                <c:pt idx="11">
                  <c:v>1698.6391999999998</c:v>
                </c:pt>
              </c:numCache>
            </c:numRef>
          </c:val>
          <c:extLst>
            <c:ext xmlns:c16="http://schemas.microsoft.com/office/drawing/2014/chart" uri="{C3380CC4-5D6E-409C-BE32-E72D297353CC}">
              <c16:uniqueId val="{00000000-F6E8-419A-9FF8-D09447B9CEC6}"/>
            </c:ext>
          </c:extLst>
        </c:ser>
        <c:dLbls>
          <c:showLegendKey val="0"/>
          <c:showVal val="0"/>
          <c:showCatName val="0"/>
          <c:showSerName val="0"/>
          <c:showPercent val="0"/>
          <c:showBubbleSize val="0"/>
        </c:dLbls>
        <c:axId val="940860560"/>
        <c:axId val="940860144"/>
      </c:areaChart>
      <c:barChart>
        <c:barDir val="col"/>
        <c:grouping val="clustered"/>
        <c:varyColors val="0"/>
        <c:ser>
          <c:idx val="0"/>
          <c:order val="0"/>
          <c:tx>
            <c:strRef>
              <c:f>'Combo Chart'!$B$3</c:f>
              <c:strCache>
                <c:ptCount val="1"/>
                <c:pt idx="0">
                  <c:v>Sum of Sales</c:v>
                </c:pt>
              </c:strCache>
            </c:strRef>
          </c:tx>
          <c:spPr>
            <a:solidFill>
              <a:schemeClr val="accent6">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5990.7659999999996</c:v>
                </c:pt>
                <c:pt idx="1">
                  <c:v>3285.1030000000001</c:v>
                </c:pt>
                <c:pt idx="2">
                  <c:v>3211.3580000000002</c:v>
                </c:pt>
                <c:pt idx="3">
                  <c:v>3155.7890000000011</c:v>
                </c:pt>
                <c:pt idx="4">
                  <c:v>6305.2560000000003</c:v>
                </c:pt>
                <c:pt idx="5">
                  <c:v>3782.3689999999997</c:v>
                </c:pt>
                <c:pt idx="6">
                  <c:v>5038.9839999999995</c:v>
                </c:pt>
                <c:pt idx="7">
                  <c:v>1601.258</c:v>
                </c:pt>
                <c:pt idx="8">
                  <c:v>5043.2030000000004</c:v>
                </c:pt>
                <c:pt idx="9">
                  <c:v>3374.6130000000007</c:v>
                </c:pt>
                <c:pt idx="10">
                  <c:v>8663.77</c:v>
                </c:pt>
                <c:pt idx="11">
                  <c:v>7138.1189999999997</c:v>
                </c:pt>
              </c:numCache>
            </c:numRef>
          </c:val>
          <c:extLst>
            <c:ext xmlns:c16="http://schemas.microsoft.com/office/drawing/2014/chart" uri="{C3380CC4-5D6E-409C-BE32-E72D297353CC}">
              <c16:uniqueId val="{00000001-F6E8-419A-9FF8-D09447B9CEC6}"/>
            </c:ext>
          </c:extLst>
        </c:ser>
        <c:dLbls>
          <c:showLegendKey val="0"/>
          <c:showVal val="0"/>
          <c:showCatName val="0"/>
          <c:showSerName val="0"/>
          <c:showPercent val="0"/>
          <c:showBubbleSize val="0"/>
        </c:dLbls>
        <c:gapWidth val="84"/>
        <c:overlap val="-27"/>
        <c:axId val="837182064"/>
        <c:axId val="837183728"/>
      </c:barChart>
      <c:catAx>
        <c:axId val="83718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37183728"/>
        <c:crosses val="autoZero"/>
        <c:auto val="1"/>
        <c:lblAlgn val="ctr"/>
        <c:lblOffset val="100"/>
        <c:noMultiLvlLbl val="0"/>
      </c:catAx>
      <c:valAx>
        <c:axId val="83718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7182064"/>
        <c:crosses val="autoZero"/>
        <c:crossBetween val="between"/>
      </c:valAx>
      <c:valAx>
        <c:axId val="9408601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0860560"/>
        <c:crosses val="max"/>
        <c:crossBetween val="between"/>
      </c:valAx>
      <c:catAx>
        <c:axId val="940860560"/>
        <c:scaling>
          <c:orientation val="minMax"/>
        </c:scaling>
        <c:delete val="1"/>
        <c:axPos val="b"/>
        <c:numFmt formatCode="General" sourceLinked="1"/>
        <c:majorTickMark val="out"/>
        <c:minorTickMark val="none"/>
        <c:tickLblPos val="nextTo"/>
        <c:crossAx val="9408601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6.1467842396452097E-3"/>
              <c:y val="6.08135609452438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129979802731779"/>
                  <c:h val="0.21693065954324842"/>
                </c:manualLayout>
              </c15:layout>
            </c:ext>
          </c:extLst>
        </c:dLbl>
      </c:pivotFmt>
      <c:pivotFmt>
        <c:idx val="8"/>
        <c:spPr>
          <a:solidFill>
            <a:schemeClr val="accent6">
              <a:lumMod val="40000"/>
              <a:lumOff val="60000"/>
            </a:schemeClr>
          </a:solidFill>
          <a:ln w="19050">
            <a:solidFill>
              <a:schemeClr val="lt1"/>
            </a:solidFill>
          </a:ln>
          <a:effectLst/>
        </c:spPr>
        <c:dLbl>
          <c:idx val="0"/>
          <c:layout>
            <c:manualLayout>
              <c:x val="1.2293568479290419E-2"/>
              <c:y val="2.606295469081879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1955684105625953"/>
          <c:y val="0.191594868128974"/>
          <c:w val="0.56088631788748089"/>
          <c:h val="0.79273726010623558"/>
        </c:manualLayout>
      </c:layout>
      <c:doughnutChart>
        <c:varyColors val="1"/>
        <c:ser>
          <c:idx val="0"/>
          <c:order val="0"/>
          <c:tx>
            <c:strRef>
              <c:f>'Pie Chart'!$B$3</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052-489E-97DD-F6659F2151F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052-489E-97DD-F6659F2151FF}"/>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3052-489E-97DD-F6659F2151FF}"/>
              </c:ext>
            </c:extLst>
          </c:dPt>
          <c:dLbls>
            <c:dLbl>
              <c:idx val="0"/>
              <c:layout>
                <c:manualLayout>
                  <c:x val="6.1467842396452097E-3"/>
                  <c:y val="6.08135609452438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3052-489E-97DD-F6659F2151FF}"/>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129979802731779"/>
                      <c:h val="0.21693065954324842"/>
                    </c:manualLayout>
                  </c15:layout>
                </c:ext>
                <c:ext xmlns:c16="http://schemas.microsoft.com/office/drawing/2014/chart" uri="{C3380CC4-5D6E-409C-BE32-E72D297353CC}">
                  <c16:uniqueId val="{00000003-3052-489E-97DD-F6659F2151FF}"/>
                </c:ext>
              </c:extLst>
            </c:dLbl>
            <c:dLbl>
              <c:idx val="2"/>
              <c:layout>
                <c:manualLayout>
                  <c:x val="1.2293568479290419E-2"/>
                  <c:y val="2.606295469081879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3052-489E-97DD-F6659F2151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0.32932951677406141</c:v>
                </c:pt>
                <c:pt idx="1">
                  <c:v>0.21389827227100028</c:v>
                </c:pt>
                <c:pt idx="2">
                  <c:v>0.45677221095493825</c:v>
                </c:pt>
              </c:numCache>
            </c:numRef>
          </c:val>
          <c:extLst>
            <c:ext xmlns:c16="http://schemas.microsoft.com/office/drawing/2014/chart" uri="{C3380CC4-5D6E-409C-BE32-E72D297353CC}">
              <c16:uniqueId val="{00000006-3052-489E-97DD-F6659F2151FF}"/>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layout>
        <c:manualLayout>
          <c:xMode val="edge"/>
          <c:yMode val="edge"/>
          <c:x val="0"/>
          <c:y val="1.7083668739929569E-2"/>
          <c:w val="0.964618213806408"/>
          <c:h val="0.231181549058072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 Aman Singh Rawat.xlsx]Top 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95000"/>
            </a:schemeClr>
          </a:solidFill>
          <a:ln>
            <a:noFill/>
          </a:ln>
          <a:effectLst/>
        </c:spPr>
        <c:dLbl>
          <c:idx val="0"/>
          <c:layout>
            <c:manualLayout>
              <c:x val="-0.14662207254446746"/>
              <c:y val="-2.6020852139652106E-17"/>
            </c:manualLayout>
          </c:layout>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439955113851583"/>
                  <c:h val="0.18360374887261294"/>
                </c:manualLayout>
              </c15:layout>
            </c:ext>
          </c:extLst>
        </c:dLbl>
      </c:pivotFmt>
      <c:pivotFmt>
        <c:idx val="4"/>
        <c:spPr>
          <a:solidFill>
            <a:schemeClr val="bg2">
              <a:lumMod val="95000"/>
            </a:schemeClr>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486080655925254"/>
                  <c:h val="0.19959014407266634"/>
                </c:manualLayout>
              </c15:layout>
            </c:ext>
          </c:extLst>
        </c:dLbl>
      </c:pivotFmt>
      <c:pivotFmt>
        <c:idx val="5"/>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077029217223707"/>
                  <c:h val="0.19959014407266634"/>
                </c:manualLayout>
              </c15:layout>
            </c:ext>
          </c:extLst>
        </c:dLbl>
      </c:pivotFmt>
      <c:pivotFmt>
        <c:idx val="6"/>
        <c:spPr>
          <a:solidFill>
            <a:schemeClr val="bg2">
              <a:lumMod val="95000"/>
            </a:schemeClr>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58926339820609"/>
                  <c:h val="0.18360374887261294"/>
                </c:manualLayout>
              </c15:layout>
            </c:ext>
          </c:extLst>
        </c:dLbl>
      </c:pivotFmt>
      <c:pivotFmt>
        <c:idx val="7"/>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213669146312868"/>
                  <c:h val="0.19959014407266634"/>
                </c:manualLayout>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bg2">
                <a:lumMod val="95000"/>
              </a:schemeClr>
            </a:solidFill>
            <a:ln>
              <a:noFill/>
            </a:ln>
            <a:effectLst/>
          </c:spPr>
          <c:invertIfNegative val="0"/>
          <c:dPt>
            <c:idx val="1"/>
            <c:invertIfNegative val="0"/>
            <c:bubble3D val="0"/>
            <c:extLst>
              <c:ext xmlns:c16="http://schemas.microsoft.com/office/drawing/2014/chart" uri="{C3380CC4-5D6E-409C-BE32-E72D297353CC}">
                <c16:uniqueId val="{00000005-FCC4-4235-8444-B9E50EFE065D}"/>
              </c:ext>
            </c:extLst>
          </c:dPt>
          <c:dPt>
            <c:idx val="2"/>
            <c:invertIfNegative val="0"/>
            <c:bubble3D val="0"/>
            <c:extLst>
              <c:ext xmlns:c16="http://schemas.microsoft.com/office/drawing/2014/chart" uri="{C3380CC4-5D6E-409C-BE32-E72D297353CC}">
                <c16:uniqueId val="{00000004-FCC4-4235-8444-B9E50EFE065D}"/>
              </c:ext>
            </c:extLst>
          </c:dPt>
          <c:dPt>
            <c:idx val="3"/>
            <c:invertIfNegative val="0"/>
            <c:bubble3D val="0"/>
            <c:extLst>
              <c:ext xmlns:c16="http://schemas.microsoft.com/office/drawing/2014/chart" uri="{C3380CC4-5D6E-409C-BE32-E72D297353CC}">
                <c16:uniqueId val="{00000003-FCC4-4235-8444-B9E50EFE065D}"/>
              </c:ext>
            </c:extLst>
          </c:dPt>
          <c:dLbls>
            <c:dLbl>
              <c:idx val="1"/>
              <c:layout>
                <c:manualLayout>
                  <c:x val="-0.14662207254446746"/>
                  <c:y val="-2.6020852139652106E-17"/>
                </c:manualLayout>
              </c:layout>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439955113851583"/>
                      <c:h val="0.18360374887261294"/>
                    </c:manualLayout>
                  </c15:layout>
                </c:ext>
                <c:ext xmlns:c16="http://schemas.microsoft.com/office/drawing/2014/chart" uri="{C3380CC4-5D6E-409C-BE32-E72D297353CC}">
                  <c16:uniqueId val="{00000005-FCC4-4235-8444-B9E50EFE065D}"/>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6486080655925254"/>
                      <c:h val="0.19959014407266634"/>
                    </c:manualLayout>
                  </c15:layout>
                </c:ext>
                <c:ext xmlns:c16="http://schemas.microsoft.com/office/drawing/2014/chart" uri="{C3380CC4-5D6E-409C-BE32-E72D297353CC}">
                  <c16:uniqueId val="{00000004-FCC4-4235-8444-B9E50EFE065D}"/>
                </c:ext>
              </c:extLst>
            </c:dLbl>
            <c:dLbl>
              <c:idx val="3"/>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58926339820609"/>
                      <c:h val="0.18360374887261294"/>
                    </c:manualLayout>
                  </c15:layout>
                </c:ext>
                <c:ext xmlns:c16="http://schemas.microsoft.com/office/drawing/2014/chart" uri="{C3380CC4-5D6E-409C-BE32-E72D297353CC}">
                  <c16:uniqueId val="{00000003-FCC4-4235-8444-B9E50EFE065D}"/>
                </c:ext>
              </c:extLst>
            </c:dLbl>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Phones</c:v>
                </c:pt>
                <c:pt idx="2">
                  <c:v>Chairs</c:v>
                </c:pt>
                <c:pt idx="3">
                  <c:v>Tables</c:v>
                </c:pt>
                <c:pt idx="4">
                  <c:v>Copiers</c:v>
                </c:pt>
              </c:strCache>
            </c:strRef>
          </c:cat>
          <c:val>
            <c:numRef>
              <c:f>'Top 5'!$B$4:$B$9</c:f>
              <c:numCache>
                <c:formatCode>General</c:formatCode>
                <c:ptCount val="5"/>
                <c:pt idx="0">
                  <c:v>5888.3700000000008</c:v>
                </c:pt>
                <c:pt idx="1">
                  <c:v>6282.3760000000011</c:v>
                </c:pt>
                <c:pt idx="2">
                  <c:v>6702.1200000000008</c:v>
                </c:pt>
                <c:pt idx="3">
                  <c:v>7240.7459999999992</c:v>
                </c:pt>
                <c:pt idx="4">
                  <c:v>9719.8379999999997</c:v>
                </c:pt>
              </c:numCache>
            </c:numRef>
          </c:val>
          <c:extLst>
            <c:ext xmlns:c16="http://schemas.microsoft.com/office/drawing/2014/chart" uri="{C3380CC4-5D6E-409C-BE32-E72D297353CC}">
              <c16:uniqueId val="{00000000-FCC4-4235-8444-B9E50EFE065D}"/>
            </c:ext>
          </c:extLst>
        </c:ser>
        <c:dLbls>
          <c:dLblPos val="outEnd"/>
          <c:showLegendKey val="0"/>
          <c:showVal val="1"/>
          <c:showCatName val="0"/>
          <c:showSerName val="0"/>
          <c:showPercent val="0"/>
          <c:showBubbleSize val="0"/>
        </c:dLbls>
        <c:gapWidth val="77"/>
        <c:axId val="1000515856"/>
        <c:axId val="1000516688"/>
      </c:barChart>
      <c:catAx>
        <c:axId val="1000515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00516688"/>
        <c:crosses val="autoZero"/>
        <c:auto val="1"/>
        <c:lblAlgn val="ctr"/>
        <c:lblOffset val="100"/>
        <c:noMultiLvlLbl val="0"/>
      </c:catAx>
      <c:valAx>
        <c:axId val="1000516688"/>
        <c:scaling>
          <c:orientation val="minMax"/>
        </c:scaling>
        <c:delete val="1"/>
        <c:axPos val="b"/>
        <c:numFmt formatCode="General" sourceLinked="1"/>
        <c:majorTickMark val="out"/>
        <c:minorTickMark val="none"/>
        <c:tickLblPos val="nextTo"/>
        <c:crossAx val="100051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AEC1A1A-10A0-4A5D-AE40-8AC40ECEF21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25A5510-B06F-4EA3-83E4-85E7AB419403}">
          <cx:tx>
            <cx:txData>
              <cx:f>_xlchart.v5.5</cx:f>
              <cx:v>Sales</cx:v>
            </cx:txData>
          </cx:tx>
          <cx:dataId val="0"/>
          <cx:layoutPr>
            <cx:geography cultureLanguage="en-US" cultureRegion="IN" attribution="Powered by Bing">
              <cx:geoCache provider="{E9337A44-BEBE-4D9F-B70C-5C5E7DAFC167}">
                <cx:binary>7HpZj904kvVfMfz8KYv70hgPMJTulovTTqfLLr8I6XRaIkWRFEmtv36Qdm3OdlVX4+uXAua+XEjB
kII8jIjDCP3X/fKPe/twF58tvXXpH/fLi+dtzuEfP/yQ7tuH/i6d9fo++uQ/57N73//gP3/W9w8/
fIp3s3bNDwhA8sN9exfzw/L8v//rfvlH8+Av/f1d1t69Hh/ievOQRpvTn8i+K3p296nXrtIpR32f
4YvnLx+mu093z589uKzzeruGhxfPvxnz/NkPT5/0T299Zu+yzuOnhxfPsTzDlBFCMZBffuL5M+td
87O4gJCdMUqx4EKAxx/85d0v7/qHv2LPF2vuPn2KDyk9+/n/N71vbH/x/OWPz5/d+9HlxxVrtHcv
nr91Oj98evYm3+WH9PyZTr78OqD0jxN4++bLjH/4ds3/+7+e3Ej/dOd3sDxdsH8l+idUTp/uWv/L
wvz/g0LIGRYScETgH4BCzhiVmAtAf3nrVzj+pSHfR+NntSdgnKq/JRjlndWffXT6P+km/AxRwpiE
8osXPLrBt24izxjkiMNfIPsWl79m0/fB+b3uE4TK//lbIvTyYX529bDo+/+gz2ByRhDEHBL2FSH8
BCHAziAQWALxTyHsr1jzfWx+P5Mn2Ly8+ltiA37ZuH8Uxp4E1n8VK78mvu9G2H8Ko1fe5Tv3H3Rb
ws8AxhRKTv5gU8gzRihEDJNf5v01kP4FU76/I35VfLIdrm7/ltuh9NbHu0//SUcVZ1IKSgFB3w+l
gJ5RwgVm+FtI/oop38fkN80noJTXfwtQ/pwR/Z4KfjPy36eCFGDKCebfdRYpzwB8hEWSr6zkics8
IWp/bNb3QXqi/s1M/h4s8H+i3vx/MnxhcoYkRkjAn1ecP8lpEJ4xRqhk9GvSe5LZ/oJB38fiV8Un
/vI/H/4W/vKN1fDF8+v40Hj3SzT5o8T27Qnizw5NBJ9JLJhgmH31BPkEFwTOKBUQ4ieA/GtDvo/H
L3rfTOzF8+ubvyUc7+5Sq12T/6OQ8DMCIaZc8K+QPHWVL5AwIgCBX6LbE2T+mk3fR+f3uk8Qevf3
JOiHeOc+Pbv1+c7+K6/5Mzr4x7Jfvau6y3e7L7WM3xHJP5d+AaF58E9U/6wk8jUXnT69eI4gF/J3
ifHxIT9rfpf4/U7n4S7lF88LCMgZQJgJiTgAUFL8/Nn88FUE2RkgEgDMAAScIPT8mfMxty+eE3kG
AJAAICYoJUyI58+SH7+IyBl+DOIcI0ApYwT+WkJ65e3aePfrevx8/cyN/SuvXU4vnpPHGBO+jns0
lgLKAIOYQYypQIII8vxZuL+70a5JL57D/xc236G6XttrHoKEpS36wqi5RbSkA+vWI/cddvuxa1qj
lcbhqkG2KK1u2k+pFptXvOlRKAVoh+XUbkPvlE+c3W8RyV3vtCCK9GG99EMX7Tu9keHSpw18MrhZ
pIJjt4wKUMjXqi+mCR90wfxbnjNHpzTIaTpfsI7zVQzM7drcLU6tyK6qW1l3FaAkJRzrrOhaXIJx
DVrFIJoSGrehaljjh2lEcYdQa09kWsBarkbAB0bBSNWKG7KXom7Rrp4dbUvCWn1lJz+fRjvyYxHH
eJp8b4KK2i2vp6E4IDOiyiP5bnYLPrSFzX3ZN/7RqnUz7xaaQolHHKpxXS5bCXU8mg1GCKu5g3Wu
Rm/NkhTHkWYFHWoU8jamcivqboMKM2K0AtsIX2mk6TkxW3qVwmzYxQw5vU+DXC+6JE0dbzcWtlOO
JBXkgsdm6XYmQhXIzJZwiCK0docWNF95Q6wm9sjtCiFwe7aJfoLlTNo246PRS+uHpUxdmEZ+sY2L
i3IrYYIQLbu57UbTTko2cUHTCfYdlNOFnaXRLKsFMim6UyMKzkMVECU/TRjBm5TW5ZUdZLF8ko4H
81kamD6vNUAzfolcoj18w/sa7lnW3CcVeM3fh9mORA29nC7npuvOmRtDUjx2dVuudjQnTaTDu2i7
1xD6uAO6j6puu/k6rXZSQGtTlHbpfLWGrikLBOG5MJ3fNQ3Y9pvW3aHz7TXUYbnJbCS6qguLKi1j
60o75OZciMxJSfBsWImMqI/AgSnvLF7pqV9A3G9yS3ceBXuP8gDxXnaJURWHrVVZ1MKqJpuIlUsS
niecZ0VwY89Nrw08Ejd+aA2Zcrl5Ql8V0miqPAnNhyYScNEY0u/7hRaHCRNX8QXEK8twOMANLq+d
z/DQzp0w1wTWXPWDmEfVIdBdINgMs5pRmirRMXeaZkBf6lwbpJZsySUTZjt39QbUZsBadWN7ZyI2
ewF6uB9t85K1aeyqkbBLwHl63y5d/aGNrdz7fpsOwWCy64bOnY+Qh7cmbS+p4/T1486+rmECFQfY
7dgArzbDV9XqkEuBA90LHVBUBAfw2cMVXHvaNe+boLeLOJD50k+dPSbLglo1aw7GTN2h1qlW9RDS
JzR36RBYlG8aUlDFsECXouM/bghcO2yGkhc1u+y2iV4GPRRHY9L8jg5+bpXplvly0Rj91NN1WdS4
br5RswX4hiEy7qBL+HPBRduXuRvbfbeZfBqzvWeCyDLqOomqGNdBqm5i5E3A89KWiE/+noi1uaWG
NED5LtKPuff64GRK+24LxckKi0qMQ6GGcbKnGTB/3i1DXwpjzK6ezLLHrhHHhbJazcFNQo1sMftM
G5gUH7O+gLIdb3Mbu9L6qbtNy/Baa+NvBFov5dwWJe1qeSx4G4QSeODnIhZaKkms+LQw176SVujj
VHv3iWsgKwtW1KnQA8B2qydArQCeamZuch/FacXTUnV4pW9g4UOv4LyioxxxXc55eyuAgdW60IYr
zgf90tjJKT8C/MHbZlZ9OxbVMkNiqgUw+hMVs6wwDNuNX6QuCY/zu65NTlFs/BWyoUtq4st9sbhp
NyGcPzfdXJQdHbadt206LATh98ht/fUGtbyeFrG9Wh31e2ib/ArFGC7qYgZvOIxbV6YhdsPe+9Ts
kh/AnQhjrMgy+htDCp/LdW5x2ZqxUATm5vOyNeDoJsd/wihvRbWxKHdbmG3Z5nViSjTtXDnv55OY
Y6G4mNgVGramXGiB96SB6G0zyHAhZtqeexnDqwG2U5UHMLHdKtv1Qa8xv6FTM5hyQHVbJbDaQbUw
9WW9DExBOKHTFtd1LAkaHvpe4x1cvFSYIn+1mGDKAg/xcnN+fm15sRvXTl4NE6Ja8VW39Qmzortq
ARwqiAbzwaYJ3ZpkwxUPYn0DZpgWVbBW3hC55OMk8nLyS62J8jWZy6nV4DpOoXvXSz+8a4SLr9xo
6x9DV+uLcRkW1c5iewsjWXct8Oawxmnd1WseFGAutRXJA/DlkhHIJ2e3KaiGj28JAWBVmiRXFZq6
klHidwNowash8QbvuKj9uZsLksu+m9cLata+K3WEaCc8wa8GmOf3ZOFU0allh3Xpp7Y0Q72dQw3Z
PSIEFKWvnX7V5HYumQHy3brRdARkE00pHBitSk3Se6Y7dsl1CLc1n2KjChpZp5paaFKJebkcBx/3
KZDRlb/vEX1Dqu59WKNu2p9bc79e/vet7299/6WN9NvNx87eb1dXv7QE/3TU4cE/Msv0dNAjOf71
Wb+1px4J6a+9qicU99ta6r8j/IvkGDNE/owcv3wks8+qu87nX6u0XxjyV8WfGbJkZ/SxIkEheywn
ISh/Y8iP5JkwIQGiggsJ2BOGzCQgDCBAAf8dQ6ZnEkOAuQRIYATwv8eQufyGIRMhH2tcDCOOIBUE
YvQtQyZShMQWji43QEmzHXRq1lxXHgHVr+mqyETuQs9tVpOgZlCC4O2nAlkGS6ThMU2huKyTH3fr
UPT7Zh18yf2Wrnzjjm3E47kYZl4RK9mFH13xZnAplN41xUXW4pHR9ezNJMLy1giZnRq9KQ4wDF71
yQwlS2lV3G9wj4ZBOyWnGh/MIOtSirColjbHTrdXDPfxHEkSVDvUr+dtuF6SrziG4JGew+OQAlaC
ia7klp1DUlf12MmqbYZPI4VzNZqQyn6KpozYrVd1bJrdnEG1TOC+LZhWg03FrjYG7lewbQfqh0a5
Bh0KR907uU5ml0Knq82SnV3idexWsiuaLt9FlPHe8l6UgYZ4xD1j57CHSTXrQKrshDyuadQ3vGl9
1UO4HUOHZDn79TGNhunYZHMdVwnKIXXbrh80VCOSTBEQ8K4FFFeNLqia+3FRk7fpvNP8qoWyVhD3
NxL08y7X/CD78RjI3KnaIqdW6WNJcAMqVINDoQ0sabv+SPO0llN+nETocpVHXFd2HZsy0oLtrBg/
9klWeFn68+CgvghRryVGy85vfF9oG/Z0G1w1dqxQmnKuBsqOspbnefWgFB0KSm918eOKtVcYjHSX
fBAKj8uyR6SRqpj69YR8a265CdspQTFVnM/DPi2Q7lEq1iotgFROUqaoaA7LyIgaMCM7Cc2HsARy
MRTitLq6LxHFQzWmOCtsm0OLR67kEIbK2mLXmeHWJ/ajWLZLg2aumomRfeE02EGwtQce+ruNmg9m
yORgfB3L2cxuB6QpzgckH8hWmCpPklbGwFubFsXmoVEiNq+lN34/Nt1aoqa2ZdfkchJwK0myQMFM
TwMy8MNKNlh2MV0sRfdxW8myW1oRdkab9Uhd05fb5oQqLJKldmaoeBPIsd3IuCPtupTAmqHqYHxf
pNxXHV/qirk0lcmvwwEKS3YeS7Jnpo/7Gpu3EbHmyoG232PxsZEJnC8NH0oaWHFrCexTObKWVNxq
fdNPnShdYkCZrl0PQct4C9wiKshld7NxQaqUtquUo90L0807VLdsv3VjX1EE+M4tsFEZFeCVZnHb
ga3rdzCJthxph6o2Y6M8N+wEUaxL3YjpiFBzynRCF6kAY1WgNrwdKfb7UdS4QsTwkjVyrujcDwpQ
r8tEDXi71gSoXEBW9tOw7XMbeCnHDaq4de5NV+D1VR1GcA5zmqmSjLW6nIuu3bEg5mrJPStH67od
XlO31yyOl7xwWElWXDqv7cF37GVBuo96Ym1pnLCnaeCNGsVUVHxjzVXYEj3y1hqlMfi81K2oltnT
8zBtSBmW3wChT6Ob2LnYuFYk0htWm2E3A+x3rVwGtc2WVYQsWaFB3o/Z3uh1eVXD8ZUdXVbAaHhY
dfHQk23d27hdxMwv9bxklbg7zGxdlSPO7XlTxLKPKVRrPSXVciwUJPpu8M2sGrG9SR4tRz51jbId
L9QsxlxCINYd0h5V0Q1LCRoWr1bE92OP7uSAgxLa4HLqE31To7Ypey5341ooIKE5LGR4mJKdFd/W
+iWNBh+AhfC8FrbbG4umXbeGpNbchWqWvTi2GFx7iz4wli5NQ8wp0eVHMSeuuGa5tCtmpxFodyvl
9M7Wca5C4A+snedyqnUu58beIjhecJLjyyDQufaxV9R7e2U5Uw7EV7atXVXjVpT1MHyOcQSVlqRW
dBv9gZBRVzVdzW6Ys71c7RwPZIlCUVzLozVOJdx+kKuQtytZj946eLExM+4ntA77LOxULSL2ym3b
7TAR/Sp17NLAsKilqBfVzRKWHWzsPo6UKtDTN6Hr24rlQV+sQzo1cQhqmnChmjwiZdsMqrYf2E+2
W97P9Tge+co/+RFNqm1sux9Rng+LW4p942pa8n6S19lOr0DDWzUQ8mj4fBWGVJeZolD29Y03m9/N
TO+XQc9qYsSeYFu8G2UwaiiWT1gHpLAdx5OYtrgzWsfdWtfsOC6LPm8nMh+aYna7WRS0HKPolbAI
H/SG6b7hM94jG3C5kAAPDTfv5knT01aI2zWni9QNUYWi+YyLwM+ts/W+4HZTJDC4p56LHSQ9OBcB
IOWJdmozvt5HFn01i3XD7qNlyeW3ROc6daoRxSDdcZkLTUK55EH4+cdcTz1/5M8sGauGZOdeXNc0
yjko3qLu0cm86WnCxwF5PcGSB4bqt3icHWadWteYRLOjyW+F6dSwhVl3yqGa3mDScxZ/8tPiNnce
8ZS4LI0XglPljNVFa5ULcYvx6v/o9R9/jvdb7RlKQv+MXf/adXuq8mvlWZ4BAigmkmP4+M3eb7wa
kjPx+OkL5RA90urfKs+Yn4FHLSHwF8KN6K+VZwzPMBICSI4FpBKKf6fwjNC3tJoCKSjHUAqBAISE
YPYtre4HntLSsfkS6mAfj8hizr11SlDmwYUPk0B9aQaet/HQod724F0WmMFd50KfblFP8hYVFBig
nY0mhtmUfHJDEG80cyGxXI7GaTiWYV6I2xM8u750Tq5HU8xz0ZaOItRPpzjaPk1JbXl0OVw5uxpX
TZMWSUkR3CWtzXLui34CJ6PZerWSur41eAjnrmDvi+Snw+wn3pRgkZWkJlyaPulDb5YRKko7dNsy
vblSt+NcKNnP3SMNmuRuxsMwVzZujVfMsuVm6yZ6BwKqO+Vymq40aOu4Q22eRxWnUW9K4gbYg1sm
e1imaEVFpdcn1jcDfyllnkyZVqAPQ1F4r1hY8yHHbhpVYQtbtj3pjqGO895skW+KF24elSOmXsp+
qqdrRGv3U55XeDOz1k0Hn02u2pSmRjVhRUuZmnVTqetjZegwvc+RrD/Wm+esjM0QltPixdKpOtK5
UKQGI3pfWzNczhTaQ0Is7gjsph1rwgBVgvFy9h6GihM+7wDDbVC6m+mJ1Yn/KM26XKI8y3TQhgx5
36YIrJowJFWBxxW8Hli3Q7lw/QFnW5fM02VTk8lc6WRMUdKpn7gSjERfgZFQFdjUHwdft9XSTKPY
o3med3M2vuwbNDX7FWUwqtiEQEuY7PyZ1xrcbRQ2+45Gve27WscdcGS966GUaC9jTw+jX8Ib6GJ7
0bFs33tgmKrBBOcyFE0+2ql9PEREft33a6xG1Na72Ho+lKG1sCkBXOC0axo77NepWXYtj/J6oUM4
DHUcy3EgzXkr64Urj/vuDbOYBkXb0X4CpvCnx0rvKfe8rxjl9QeBQZyUM1B+rPsJarWmPHWHJg/o
trZ6PM2x53tkJ94q6er0RpDpHsy0qKZVbFUt4torZ1d98jzgvlybZZJlwwS87Jkl511LxU+CYXSY
UstqRdMGYUUn1KiE+gJXqR5uKbHx5SDA9tHmvq7GoVl/HHXoj/VWu74sCiCNCsWGd1Mo0vXqF/dy
oMbMKntjtEKTrkuaOlHBtvZvWTNkNRfSnZzUzbs82H5RItf2piMBlWnrwmHK/SF7wcrIazIqSjrw
mrbDWK55wXLvHUGzErSG9UUIwqiR5nAd+1ruEwP2wcFuPQ0y+XJpB6OmZZXK1fneAE0qvM5zSYUm
R2OlLD1Bd8u8vqM20tJ1jVwqOSEeu2rAtGnsrMLQhpG9mlNRN2hWHWXjGtX/ZcW/khURpBD9WVq8
0in5MepfOtFfW7JflH5OjEKeAUkl4YhR9pjffu7HSnrGuUSSCU5/qzOBMwYhZADxr7Uk9Fs+ZI+p
EgHO4JdPRQX5dxIixeKbOhMFknMECaBfci+m4FH+u05shMwM49C05xsFy6CsbdiUFTE1WlVgZPoJ
ND1/WVDqb3RY3cttloUaRA9g6eRodpBr8Mbkblt3ES3ddSuy6RQrnFGSx8MiNT7PboSqn3QYKioW
gZWvJWlV3c18v7a0vZjs7C9BIyFXHtnL0MbuFfdYHHog20PNa34gnSW5bPqirtLYscOm23jqCGZX
Y1rrattSW5R4XHNU/SzQxWoRe6dH5MeS98iUC6+bErfjdDAFysfJ+frGD4TMShfzchrBx67b/B3v
rLjaOlxjFReRd4TMzW6e2LLv6oVdz/Uimh1k0oKyrT04wbUmxy6i4n72cfjMg5bX2Dhx8nUfH5oF
1UPZ9gG+0m0YDxnjeEMSmc9NxwFWa2fWvsQGPRjgQWmo2VSwAQ+qWBv2sgGuuUhhK+4da2JWMHj0
stgGd1r18H6Sy3BjZsQOXSumt23I+Y2UeemVLbb4kdS8eR+LrpPlSMmqGGvMqDYnNzUKd7Kg41oh
oOOppbLjJUIw3g3rMo8lIvM7hhiq0ujsR6tzPspN5z0kWt9vYLSXGsTrYmvoeRdzOI/1tl2E2k6l
ozzt+SISqiLTa6vAOqKoPGq691LLoVU+DuNRbn2R9ihhe7FCXpfR9+wihUUalWA9XkJNi6OhoD0s
Q21vvSPtuy7rtitnFzBS6+L9rmfUwKqoKQiqRbhLSqOlOw2RjFcjkVsqRw9wp1Y41ft2K7SyzQpS
OSfXVnbDsFFULvNnbdAYy7Bgp5WzaTsE07pXmtFFkWHll030W0W3dVQoiv4q5MJcogLDtez6mRTK
k5WvivrQ/FjzDTElx4Z8HJaZBNUFyg7cxkL5APrjFraGVxMnTeWFgy+3nsrXTb225SyKXWj7qWzX
qWKRvtRWTveO4+4EYhrK2RRFW01pXA/EtcvFtmWW9kZm91Z6U78vetYU5/WABrOTjsNPwwzSqFow
jzfTNvt6N60d/ClLW7uyccP4Go5u+BBXgEoZZnjXRRynclrzepNmbsWR4G5OKgrpjxqtSckeL0TV
uW21GmuIf8QTaC8G0JKPIxuAU5AUa1PyuNljaJz4YDjgVx1dVnBaZCdvt6nzRbkaXveKtHayVWiS
34vW9Xe0aeXbqMnHAsyhYiHiKzj+Lzt31uS2rSUA+BfRhX15BSmp1bvaju32C8pLQoArAJIgwF8/
RTm5cTyZzJ15vtVVemNBpAA2znfOAcu/UheyVxOE43DQQg8fm3qZYNmFfcM1dEN4nTkJg8q8cWeh
x3mv51h6NVMq7w1Kc+XmcIGTkER5K+ZDANSXWQRyEJ3byh5xpra4TFUizlbEyOWwrbO/bUfIbymY
eLlh0wgVBGlO47IMjQo487KQDpxiR+wLigU9jRa0qSrkrMmB8ABeUWvkYSPJq4iAy6Ucetuc+Oy6
c52xf2yJXjolRzy/BGEJUZr3zYfWNj4rD2e8Vtuml7Ou0yBKUazuU+TZhRtSiOnGA1lrRUGensgU
iq8j5X1QE2zic/a5uNW1rKVqMJJBSULisRDGf2JrXn/1nVlfMxngA56s7g/zOomsMM1Bl1Jj/2Sy
1G0lkOsrZlZ9NqhYUQmBe1u3k6tEK9e7wIIt+671FRv4LXF5ruIwdBdppq6KtdXnpl3rwwiJPyXQ
v6sHupymsGplMYFRTcEGroo2D6WcIzt4kLZvG46pP0TIfDXipT+A0USkOiCapwRgF5c70nk2zCUJ
q7MftqLuhpvMydCCjyK3rEXKBAzn+eOy5Kl50kkXCsmGPcFm1ccNduGF9R14YZDXz20r04mLdjvH
en1PyTC8eCnEywInjRSwjX6/BjZ8xEUQixr4sN6aXLfvxcBQo6Z1XV6EdcMzWFL/LDnwx6nuaTnb
ljzKup/KMW7o0NBQzwomgcvUZ/u4ILkcveC+qfDU94+NBPPHhbXFEU6diWrqCleujUREwTCxew8b
9rSlGT1QOuhNhW3Wb4kI7NzYdn1XL4XwykRtfsVbkZ+Gol7601z48T6DrB/l6NzbrUf8XPcd+Oqs
385rDvSUZr8ck/bbp5Y0aSw3X2w3NezysSEZqQTn5eBnvRzameZYLRZud2je+NlYM5b92jz7bgmK
eoSf9NhNRGXY6pd10+eRNeghpLEey2EjvMxiGZ/rjdvT/jzfhTHBe9ls4QaSgp8aH4qnto0RHxBa
6aWTm/mmZ2JvbCrWQgWfXFAUzPk2bzxfUBvWk8xSniNcpvdBj/1zhDTetESzrIZlDAo7Lns1rXW0
assZVHMzmLVcsPSXFYPeqqnBshSSw4OhFtw0viNPS9vrh43LdJ5abq1yaH0cpPgKRiu/wgmjUdGJ
+o926cwnsOr2PI2FOw3YFELZiNKsTDBhVqTDtMQA8KONTfus5bh+cpyvVTtD9opGK55QHvrDbPaX
5io7ZE/butLtEAJC49shy48WDbU+RCOMu/OTX2AJBoFMGftVvtpCt28plJN/ZmGy0w3m0hdqY6yl
Zd9AD+4Rm+12chIOwKs8G+vKbZAJ3o9oy2+Dr6skschHbBg/Osl4aYaB6bKp18sG0djczaGb+ptl
LsxH6jC1nxGLw1Bm1AJ6COsWaqZalvzGHiBMKc6nsW4tWG49bFBob3kcWDF99np7RZKlD21bDF+b
mNB7OS/8HfS1u/XevvMDz4ce+/7M/eRKvsS+5GN6Yd32uunlN2LN52Zmr3xZly94nLzZvb5WE11e
uSyaG8ZF9+xhd1hJX9wvnUFKBNeeh3b2v+GNxkHNzretWj0WVtnFdjdhzPMF07XN5bIQ45ULsq7f
CbaEQ7+h7WI2uVk1jyvti/+EUN8p8G9L1n9QQiL22OJfjb//raj13HV2GO30YwgFv1/0RwjF3xDJ
0XcH5PJan/pHFAXf7EWlAgspJKJ875/7o6oVvaGASSAIZHyvreY/xlKScS4Ek+x3kfyjcPcvBRj1
r+PfVLUyAv4aSxEBEceSAiAJp5hL/tdYyjJLmg5O5jZ5yK1a3UgVbTK7c54Xk8oJkoosjXzrWu87
NWtqdQmioKmqp3n0NwH2Wpdi7NjttnGiD10ct1XNAKTLgklPTrDhubi0sgkf/EAYLaPDdVNmvRe1
RTTF+13fveo0XZBaerARpceF3cuG8VFNa9jOG9xmooZmlIet4zgcImySKfE66ttp0i4qIgr/RTaZ
fxXdXnEkZH2oN4AHZVw3T2UWFNEK1itB9xLNpppkzx5WArjq4/Iydag48gniWuUuAlxRBu1b1zT5
kgyYH0ON+pe+KdJw4GksTNmIVFM1UFALxRr30lEXT7Be/QFuY76pVyZvkQv2DhpxShaFQpnRjkc6
UFaiybSdmlfUwipR7Y9k5uhDJ1ukLA7dW4gSO0hDPtUxuyc6ZlkNG8bPC2r2SttMKgPRs2HbVNGB
8UORLVPJFd0z5kX3iIf1hYJ1KmnXhU65xM1XppE7ET7iMvChvYN931WWJf8SA+ZILcbWD9MykcfV
DLhT87It92A9eDSOj9qF/rcmMnmMLcnHiVpR1oFPL4jJr1TrsYIa6pIVxis2Ga8M3T5IUkAVeD+U
rqO3cR37kls5vG3ChF9wkukOO74+2wn4i2vNlwZh85mObK22Ot11gOaKLqFRDGmiAnPFJY6pf9uF
ti+HtpseEW5NOaMmlFq2l9A182OR2qW0o51+adOmFZlQesx26iuXKDpAqseqSGtdgajrd5vgRa86
4dFSNsMo+3JomnAAzsE7bDy4zWD51hVpfaoX0l14HDpT5aTlC7fUXQQiUW1BN1q5etseSYHnsnGx
OLUgjaetWIYXgBakOFvme9QSsgf4ygVMjjCi6WFMeHuNgVN7KObZ3JLGwMqRtvMK40gq37braWl0
fSz8csewnG6BYQ8xTp6rjQ2d8qNoStGk4gYPXWzVRF2sEsi9WnQxl2yb3xdFdzTT9iJsBkfN70iU
SU1++JjXpXk2ODwVc/ce5iAr2ZEX6EF3GIT7OjnOz30zvs/YDKpD06eeh+7YWjTnsrfojpK1K4f9
l8rfilo7NcLZqW0BH8giUxmz1DdujcXDKqQ86MXVVQPIq5BiekKuT8diCmPZtTU9Zz+R94QVa5ka
PlW9DkAVGCnWFLdcG6q0Ra+Ra39YeB9OHffo3Ey322zv5342ys+byoN9HPRkFWFSFYH0VZ+a/rCu
zh7btUklaZvpRWjcXZyg9Tk2nVd5a/FZSpYufeq20zC3qHLOhdPWJvZAQrzNAa/nkIluqxVO62Ul
8/sF5uKm8Jk+rgSaIXRqnMgK3g5NQTpZeRhQ85z1ivv7daSPfRBfRj/SA2ObfNfg7I4EDa0ywurn
jIV9omb6PBBHztT3Xm0WfmYu0n1zBuZPU+jDCfTGVcF16K7uhv4IEO0rB+qujD3pDl023XOO46ZM
woPqxjCOJR/yp22RVkWtdRmXZb63OeVPMidbq94C/9aH9HYAzKtaDP3T2BsiVZTd4p5rquEZu9VM
J4cId6qjEahpa8aza6MelR3mrhrdIF/mhv/mRrCWNUrwuBrRLYoKaL0q2CyUY0M/6pLYfkl1OS60
WZSzrDjCzWxHgeb+mI1PmqjBrV1a3psuT5Dc5DjMt/0AzFKKsfBf26IZszKkWcAhmRWxpzaIcVHN
mMRNu4hmu08ksEuyw/gWB+25atdVyHOYI/04QRtuzdbnSc0bpl/mvC62hDsilrDQnKiVOf7iu0Kg
SkMQbkcExK3PujjOshnqG+3nc7a4fjLd0r0VRYO5CrHgJ9PqYi3ltppXJ8h0iIj0N9DW5rPYU4Sq
F6FpyjrP5L7GAVrFidsD+HXR5+hE8bDiGKPCaSsuLo75t6ElYFWYoPVhjtP0nBPyoOIsp6A2OLha
NXTBSZG0LR+Axv6zD8C+gijqYa/depjw1j/pSOVvIJllq0yn8UsR2/ihaLvtsQf8zCHrfu17zL7R
QVKrrMF+UQuN3aGWxJ7pGM/9mPpyEhDlKnd7Bl9qaINqGiPeLzHT+45N3beiAY2+7ReEJsWcXS/a
E/Z+mfZSv7TVxyVnVJQj506XsIWmPgeb0tfWWknuSKz1e9kO8TlxD2rVZ1M824ZNTiHch9cm6/YR
d66uVdQz4SWS/XaWi2+/kdm3L24d3nZTt6LSboM+t7DtK9ga3VZunP3T5rHX5XTlAnSlg4wkeHC7
J9BdFvRuDGLXBnuFBy37Wqq0e0TYZWK4IgXevYLscpHDUGuFd89YrrTBd+WQV/DIu324K4M0VxKR
u474K5SI3UyaK58UCftHtpuKuPLKcqWWvKsL3P0F7xKjrygzXIEG7laz7Gqjd7/xu+QMV9Txu+/k
K/VQGPsSt4jf512CoJlZxRwBVd6dqNvFiO92lHZF8rsnsQbNB2oGSRSc3AUu01xNu0B1V4ziu0ul
XaimK1b1u1u1V8KyV85a0jR+bDNyw2EmMnvlGr/9yiaIH/TuYRixL2QXMr5b2birGb4CWrpiWr7C
2robW3PlNrvLm9wI/xRp6G6ccbkuUU23QWWc8Re+BnM374Ynr5wnrrTnQ5zUMKLxphYpTqrdllbc
NNjkF9FqH8uEDPwcZUSlG6j7VBM9X6ic5VA2CYHX5cqM9S6O7oqPYndIeSVJfeVJsUul3c0yX/kS
75K57KYZr7y57dLZ7+bZ1O0z2Bb70Q/8sc6xGncbjaI4rGIx5ZBneSGzBI/Lbqm17LmtqHToie3W
KmDNT57ZPWcZIvkiryxLdqEdrljbXOEWXhEXThacZFfXj9OMtsOKNn1GTRdPG6FztTncHRcAlntY
mANbQv+ruXqxXRj/lTU2GBV3UG7ZHH6pKddfGBn1MV7peb4ytNtF2uw2XV+ZWl/J2oa6IapuSfPN
ARkHFfYPV5juQ9Hi9WHU3nzodOre2R3CwU7iYcfxcHVy2DJx14ZeljXwyvRrfSuuqj7swC6u1j7s
7D4JDoMyeo1GGUtnfXAOsYPfzb4toLtdGYH3YFd9tPu+3qW/382/dz4ea4mHs+9qXKF2++Cu+QG4
pwpq7Pkz9r74Fe5JhP8kGv+dRCNne0XK/xwk/3lKxJ+R9fdr/lV/g94AgoWUdG+vRHsg/EfnJ5Bv
AGWEUUi+B8l/xsjwDYAIU8mghARc85O/d35i9kZKiKRgnFLMIZD/l3zjzyEy2M/o2rufuUCYEkl+
Sjfuey+gi624E7P2jTxCKUVePoYoyRBuG9Bz61UrhTDNiU8zs/Qey65fD3UvCeWzomMmrr4lUosW
PwwFwoBlVcymBo1Togt2Oi1tMyd9aoWl1t7Teo3eqG1pG73caL9FSX4BNK5+q1W99Esy9zD2NG+t
WgUvlBHFWhaRiaG/xZzgpWzx2tmsvNYRvKIh6Lkc2Rxcftv4DUJ8EKRe+UWYtBj5ZO18WGdJdKd6
gYq+pMuwbyWXsBVZ8Vzotqzp6IX7jy39W7aECGXwn5bNH2cT/Llofr/kj1UD2RvCpIQcSY4ZRuLP
VYPIG8qwEIISKQBh8s9Vw94ghiSTkgMOMPyhao3AN1JKwjkWjHDC/m+rBqO9LO0v/dIEU8YpogBh
KgDa5emHLH07LVu7LtI+N63EjSwx3JP1oW7Zk9SOkAthPkynsQNDOGotoaRqjZaVrY7jmh49ZtAp
3vpWTbNtZ/xiRFd06QMVsWhBydrQKxeH9qbeBrA+z50H33rgVrAqPg1WlAEaARRa4FgbNRrUinga
JakPvfHNbd8M8DdcD2ZUcvLiS4FaWyYm6lveEq/Gsd7KNPPuhYpVn+pt3CosO/DUtnaM5YDZsiiP
Qt+qrXOBqg2T4hcOii8iMVP1tGjUgCV/ZCbas9225j61xJ55pMuntVnQgQAnmQoDMy+Bi9ZU05jy
c1w2LSuH1j4csBNdocSyzeIw+c5VEhhz53V7rKOty7le2Re7xvmXKTLTPFKUimqyjj/ZAMiqsk3G
lh3LtJy5MUZpmWRUE5htfsvpPA+V1C5/1HkcVAFkXFROun7LCdZSTWPWbZmZiWfLtLnb1pQ+Emsh
PTGSwLkecDxI1k5DCWDTwyOfmakVt9h9yCGFsq59M5WCx/62mAYwqoIKt5S93sSTaFe+KNzt+95m
s6hRPJlpqxo6TaFiHc+v85I9e7YBIFCiNvapkp1JlQULPkwgMNUXjfmNh44cTG3bm8mS5bjWmFXU
26VaRsMvfiOpVoNp6wrleby0rA+3eSRagd7DS0Hlehhiz2414blQIVD2bXUSVmkal0eO4OaUyWNv
WlVnKeDRD4W7JzVo8gMYFsDdLWrJKlwp6TAJcYBNT1zZRzO4Z9J6M563wUKiALa5HvaYnwW19BO5
X3U7QKvMAIVolYMEk6rfuMWXZaqNURuM/G3vBrtWvEjSve9C5F7RcQJVNpJpFYAZ+xKnxKeKoXoa
b/fuEnnPXG2+9Z5nVzYdb7nqRO6L+0htPZVapPFxKoS9j8Ns7pge1s+oN8ypdlqXQ3ZDn8+pzoaW
04iGoIqOAXOTmw6NNxKQDqoZ5hmW61YX8w3Yq+SG2tpnmzLcSuOjadQYdD+dRi24VthlO1ehGZe1
dNrFeL9tdvEVKgguRwMWXLm499mDoQibaopB1s9sAHYqQ7/0/CFt/frYTRScQsuXytS4ziWApIhl
w52ouoLbx2Icu3iMWndGUQhYqPpOrB+RncbTLJOvbwmYXrY0N9tFLsXXYpODOEwFG1MpaJPp4zzi
aTvO3vTzsV7y+DHpERAl8mLebZtA44loF4bTCEhTK1kM83xDRcxviZdpPCPKZl/arkPs1AGD1jNv
ND7j0YXf1oL8Qhcm7rGl0/Y2tii6m7U1cDwHnVMlXAHv8DSBh0036EKGdRyUJrLpD00NVkUXMKg2
++a0JSxum0LkthJrkdJ9gut4x/E0bNXoQnsSQk+HDta6KC3p4His3dZUaCP4UrgM4hEvpquYbNDd
yAZ5wKIp5KGwrjcVMQm+cxuxFcAdgmpuSd18CZ43nxswF7/g0MXXCaQYDmEk5LjWJMWqaDZ86CEr
5nOoa1J2eGmmAzNTHe5qksiiYOGKTlHEXK4VE1tvbslUUNSXmXDqgGpyR2KVFmZKNDFQK8pCjdUQ
XbwpfMDjQc/9Ws9qpP1CHsbBLUKJQXfvYK7x+7huH0hv2KzslNpayQGgGyZWfmHUwqqeda5mZPyZ
y4GDw7DN6NAVVNflmNb0MuiJPHY9WqLqA+/hwxrG8WGbN9achB/xRz+nj3VKUaqZ2Q1W0OpOlDGC
eVJLbNLy0LsePm4ZTi99MzahHMc11ReYog5INaTLW77pMZ85bUpS6Frf+oms4pGIFh7/E4X8O1EI
3jtO/2k/9eNpQn/uqX6/7Ic9lYSYMkaFxJTuebc/IhFE3nzfZl33TH8k6vbjZxAhEvx+2i/8V6KO
7MftUYglhogTAv9vx8/Qv2ymiKCSie9xDgQMwZ9jkG3c/FJMC7v0seu3crBpuYRumplKq58+/fBg
/iYr+Nf6yutgUkLJ96Qgg4j+1Mdb00Q6bmZyMUV2rwMZ0bs8R/m+tXNgiiHgXmvAyWcZm3Dz/xga
AwCEYJxh+lOvgy1amOYRkssmk3sdZCjkIeaVpwNfGHyHRYJITSAgXE56r4/75+H/umfd75wjgiDY
U7ISw5+HR9jWg2w6fOn6orWlKOLsSzAvm7u14z5c6oW4/+cx0V8PFvp9UEIhgRwyyH9umx7coJfa
SXShaEDvBizwGfVs80eOpHzvZiruicWFVQtcwnQy8zJ/Y26yp65gCJeejfbkeN2km6kItT5s20Y+
M4EmX2oaAbyLTmdY2W0sOjU52JsqdQPG37v7vx/f9jezZs8U/7nf/34bDHO6lwpDgK9h9A/7fbEK
vCRu0AUuhXzfLh05p25p01FMCb7rbB7vUkunb//89P7aHPP7qJJKxsVuAPKnCcMKwJtEA7w0MMJ3
Q7HZk+eD+Q00yV8y3NILJQ4+Ui7NprJZ7Omfx//vC5NjKLDgDEgIxM9rJUo5tL5N8MIKll7svmCy
XNJzHT18/Oeh4N9MFAwl2CsCsOB0P+vqx4hKZz4PACzwQqxML4UzQ3uMFupOaYynb6kl5HMEbF+d
oO9Lx1eIVNHw9Ny0pvhffu6/u3EMCMQU7oUDP89aRIpReqDBZZn97EvCdTfeo7kHUdmhlf+PRcJ3
A7r+cbqfp/DjvUPXAFvgiC5hmkU1ZNNtJanTeLdwMN71oSFnHKfxzntbdEp2G3zso0x1mRtYrAo2
23hXsJheak9TfWgBEvdzG+UBziw9GxP9Wg25KayiYkjrrTRg6b7/b/4fVwj8m9cLR4ATAAnFkouf
QuKmq/UisoQXrRvgjxsP4eY6b9Lcu9cQ+qLsxOpeh9zK+16s8lDbrbPllKW/cblva2Vb4rvTtm5d
qKAG0zcRQHr554n2d18TEyIIIIATCn76mkVCS2SawAvdeGHV9TFDF9wrBBq+813432b2rg5/eXfs
DXZECIkBpEDAn0fs5xo1oM3TZXV4vKNzTz9rmfYP3NRqATg9B8wmprTVOhxAbMyg1jXLt3ZprVN4
yPM3PMb03IDNnkDB3KvFRNyTfU5cH9F0jRmhNfJ+iny8yxCL+6Kw5Ix42Hdvy3j3z4+RX/8r//hK
ZBAALPl+ejYinP18ZNwmWsm9zfVlHLtcSpe3UDW8aJ487vJ8M0QT17LhsZkrRIuOlTb22hylqW2j
OgAwKHNyskQNigfQz/wYr1GXYdMCywHWGatCU71VAG+yVsCsxS+u6Ou5Anwcg1qvgRyR3EwVQKDo
VLNHefB7wNd0oyLCDZdlDwX/i71zWY4cx9L0Cw1rcCEIYAv6VVIoFJJCkYoNTJnKBAkCxI0XkE/f
Bs+07qyasZ6p9cxCZrGQwt0pCgTO+c/3sWT1A7LMPS5a0nBgLoJZeGSqX+BGh6/QbeY3MCR4MP0U
O4G2ffftlpfucyNua+6mrRsP/ZQndwc4sVgErP1TuJ1S8+3EWpfDK6EdC2KhtPJv82j0esCS0hfO
QwdE0GpoRERLWIQlKu6CN3yLbTMh9muoTGTtaNM0XPa8T0iEea7jFYWtr66SwfoBqbnzwi/yDjSc
v2zrAueW1ouK36oVw1poMo2kDQkNXWs75f0TVdbENvO6kwemV/6mupm/+YG6e7rNgxKN2/gx2G5V
R20wP1I47YuwjpCPxOuhb0e2w8e6Lgvx4pv8nPptUGKjyXQHiceqZUmaWmSoDS10rmEOrYQdZCXi
eCsi4FtFocEuPFS51BnUn0UH32d2rVXfPS4Dn35j49A4oVAHzqDX8cCxVY8R1fEUeS9ccP59BWD/
BSbW36GF5QNrGPp1m5xrSR/SmXIkT2jH7qflifzicEVEaHz3uaot/65mqSexd2o8gJlWvu3kNJ6j
8uRgIV3ayioLsBJyzJmJrao2wdz0WQfQtJn0yr9WhPXD/TKyNNR342i4faWLdIC3uTObowdLLasG
MW01Zc0gasIlagYB0YqIb4e6r2An+q3aGntgA+T+l6pbGvzT8kGP8bCFzbJTBcrmZyf52Q3DoMRY
Le4eKIZwu+mq/ghspfiYzOo3YZU033OV9kVscoKPdtvw3C6Ul0O82/tzv9UuiY7BcTjVY0C45ZD6
dx7T0LcN3KURvXZVC0Bkh5WvnRejSuQjDYt/j32tvs2U7VO7b039Icm6CtUDmo+TYflJ25V8ZLnz
txWh9Jn2rr42pRJQ1R1/oLXlRxu7kESgXWKttWW0cwtEKwEwcfeeKvk2Nws7DJt198M4oNcASPkm
Z/jDNC1VL9JCpRSm5lYdIJyqXqg9uySW3sNHBEDVi50ObjgxUtUfEVFpxGSwSyJ2UD/OY/C85aRh
DypY/sBLlvWvcka15KfbGslSZg+S7O6e6hAv0rH0GXi5lDzW8DWlGc/t7d3aeVZa4FDnJyc3iMRM
+u0p3PYig2nq+HW0Q7wotcDHeZ/g41Jv7n5DK3xd4M6PCOntee4X/oaNRq9aovzUTdmvh63sHjeU
yAe0W9WLYDulxdAt6bN3JD/r8q8lFlaE0qa+gjIkzMzKj7xsj7yJ8RK4Cu96sBi3uU/b822jsA9h
3O6yNs0Hyow9FFjYeww7P2bE9GeNDQ1tTzG+ulCBR9CNVds4CR5TNIN74G5PrEXl3Y4u+Pc+uXhJ
kuRnoEEKrXOBHwkc/LucjenbbUBVPErE648m7VaKxTWbu4YUfRIL0GARzq1bfghVHG172+DMZatS
CHyffx5+cNn6bJprezBkq01bV0PQgvpmrr+sZGMPnSX1R0dxNOdtj4m1HmW9C1aNqz56C+Wvpuqs
FOPtTwhKovNpybFsgwwA0yGu31i9pk/DE3xcvGRlxjh9cgVlPI41Md3BlaPK0Nn+DDcIXwNo8LUJ
dH0cE6bXFL27x0vVPPfbvG2i6oy2h2Xu42VdI3ycyu1JRgMfgdKVEUM9y3jUC81PNdPb/MWvquou
tpMVP8JmlEbM3c7wkTHGHpAkLompHnwSE2T8LS89fdUDC+Y4BdCfMeJlfKoz5KOzK1hE9lbvfy4C
g8H5eevHxFoz9Pyh2Qi+Bm7dvW/Ky9t1Yq0uf/Vmgv5dQ+fuuXLxsnAeLkHiFNoeJXYwAZfrsAJ3
z8devlXdlp/yppqPyCZ3PwBj7RH1e9UcFOn4Q4wJLOJ2J9ZZw3S/9rbcG5rmI4wG4bZWQaUnniVa
r8yVX5AO9TickJPhYiPkb/20Zy4mt1fpuDdTagRic+8FWpV92YAmH7iAhFDFrG25DvCxzgy+rjhW
RmC0wUXMUnMjtp7790b5KbQBrvnp9gmxAvlZpUYrEV3sz7cD775W/n2HGL4uakSvPWsGINaawNc5
YPjqKGf4OJVd2s5Waf7cMd4em9sOwnrwpsJXzDqwiJ14/jAiVgk9I3uI85yfb1ct+iXzg16h2Q+x
vJ2u0fB16GX94ecJ43bsFH8ww5ifwb5heaB4x6c5GcgESSp9hn4wfYtq1nnRpUiw6DzKsxgHmZ+7
Xjb4uC40XLaeGHskfDbkOcd1jO241sPeVhGQjzqXlaXrJX8bM4Cvxsz1dQiuckfO2Wru7NIYezRz
h8ILBGitWiMHa9u9PFx6fVv7MtLV2SlY1Z3wiypH8noye9vZyd3fLsCfa1E5uC8a+ffbwhoVHfr2
du9KVeqYefLxkmm//RrhLr/d7s8azfKsZziflzHUwxc6MysFA3O81GRY7jq1RfbXDWFXy/7wdBmW
1sYlXio98qPZPPlQTQNfb3dFkwe9iwFJ+NjUY3+GYYSPmpRqw5Cq3rXNOMJRTGQcbbvtQ9XSgGI6
R6L7XfTlA1Wr7b3oIzFtrNeYzhuUJh5WiOAjrH28oLI4kK5x66EgKllLZcjPiCKMT87j/DRrx98w
7uFXQtH+jXd7agSoIJrbaY3xclsB62Ea7MFJam07yao8vic9KIHpWopBacaj2BTe1tYvk0/CqbjI
U6gYj8dxLu9WzxPNRxw2jE/Kb/nZbnVshCeYv/G88TdFVKmybAsDYkX1VB10HXMJMVd+f1kg6/Nl
mpex+wqTBu46lrJvBAWFRNjU70L1LqwHAOUeXycyU3xU1cDfwOr78+hz+byUr0/1jOjLzLL9ijD5
ratk1Q5cpwsxAQgas7tfB6X/UDg5QVGQAjf9OLSLw0bgrLdn3Xsa2q1f93Ya1cRFr7fmbdAbfCW9
17twZN3zuZo1PoGRbYtQwU2iW7K99t7rL7hOELa9I/ZKMcqXEfpxa4334xfpsPuDZ+OGU4Nyfqo5
tlLEhCZ2zDlN4C6Uxf9OS2X3lncdfLRz7aYDMqO5Vg7B15FTNLfByLV6URoh3EbrS6WKw34XmOz5
CQCwCobXeMGxLP5hWdjBli1d6Fh+HtTUn00OVTuH1d3fDsqDAe5+xXworxpGKUDM+UnulL8NyPn1
UMvVSpFvDxPZQf++k94NvzvCpRED9/yoyzMcVlq+SSZ1gYuUxQ6o0d8Zo70ScSLw1TWZynulc7zQ
zvGHnqv6WrqCjyoT/garKX2ifWOHBg91GY3E+FRG7PIp6j5eZqswbvemR68Ll6a9rZtcD/lp55jh
4xbGeEGm7De95OzBRtbbg/QLfF1z7d8Hk1fhJll/xIDg42R8f+5lNdxVjpwaVVbmfXcptGrrugsi
Xf97vTQg3RM/w0c4VQAJMgT+UP25wwjufq4afLXDyOorpTug1424PF0S3WbB5jme3ZTmk6kRYi1L
E/kAww5fGYPuPhM+9C2QgMp7qituhJQopLNtAnxslq157SBoDnug+OpJho9xV2U5uG2ZCbB/NApl
wflowUkNlrJjs03oREtbrYtz/p67Zn/o6q3/7mc1HJKj3B7JwKf9FA2aqaCNBajdal89xVu/Tt56
dzjifEGKVL/NHpNPzef9d6PU8oczOb2taDVKuGZD99An8ABLI9CUlmB96w7Ot05hCKMOx+ByuCM4
94996Scq3fQ/rJ/US5OGJbezNdthKP3HjZHtkWMvv3cVHX5zYWvigdxalf2tbbnfWpgGqBW2dAJR
l4Bc834rK/zPfyoj/Ymm/zvH9O9Y0/8nKaqwphD/rQLzv05j/d0WWGgWf/3EfzZ3YImZ1biGNQY3
H8B/Nncg/QfCGJL6X6EW/41eoMRlCG9KuoVwQgH+d0JmrLSW/lYCI6D8DwA0DWcY1hD/a21wgDLM
hMrmkXR1dVVyzOF+pNuGjhWDG6FKZGQHPN5lwBvzsvee8F8hor93bicvNR0waaHDr00D84+BVv09
wTRPwiBmpPBjUxLce+LuUOF9m54rg1QQnVrX8B2MQVZiXHqD7f3A+3ReFqP1I0UdD2INhp361I1X
KzfcUj2H1m5QHUZr6gOEjJy6HiJ01Hz+Nng+RaHBKh8M9v4hzWg6b80S7hCP6+cOzc/aTuyz5gm8
m9XRM/C9/xntANqa2Oba4PSBo4ZKZNZtWlAUu/t96/IFeFefUMOqx1FXMh8oXU4dYDDKNnKklthS
P0O7nEgy0yxQv+qvVdehH8uWH+riGoB99m3qO/C8pdE9T3MYD8sEfhjS8++Z5O1rLrYCj/iPnFlz
XMDWSrzYb7WuwqWeI3qM1sbrzLBsge77B1skCKToEHhlPvgUyCz86I/EN8N9sAM/G1ctv6aByusm
CT4NIzS/W9PH414ECxgiFlqWortw1P8+FwkDX/v8C4FsHYXqtRKhiBqCNewnQvNwJFR3IjP3w/b2
R6i6/ssY/F5qf8u7nCpyxHh0x3roaUs8taOg67gkYexCoMA9ty90z3VBL3X+Wu7I72FJzYlB2XdC
zma4UDSHXnSUTmfjFnoYb74JsOBmO3iT11k0A1TP9QCHp21L+1e5dqDtirGiw6hKogeZvNAduyOn
tD7X2sRN2Ar3L2uTzAMpmotua/AXxJE+NZ1cn9YY4mlMKf82sdqMAgI8tfNQ+T94SnoWaq3h2VK9
PsRd9pdMxvQw3bQauVnVZ3dzbXhPLh2cRiW22dN76HnnRD9R8LiOGxBN5LsRcURgbEOzcKFYmt9w
3uZVBLyh04CHsLUZ0P6AVLeclmL3GG6iD2cRv1+szVpMNzT2UijZfM0PfdDrAw2Nv0v7lr6rSEcr
lgF1f7h5d0fGDL/QgtyOpPpsdgIE7jqtRSVVI3CsViTyrmyLPfYnWrDd/bINYon03hect2WsOxlF
wK9LA80JFdr3ULjf+w0B3hQa+BorImIhhPPCCq8GSQ+AMnmaJ8dVOxaguLuxxVnBjLNmWP3Byqo7
bjPan2hhke+Bj23T5PEwZYyuCQ3x2QBCzsys8xvpiPvW92O3CS2HSlCu+vvK400Qy5ltGddaNK4u
gTvDU2vpGsReyOhwX/Q5T3I79oWbvhSC+rIGeOoIYIeOb0bEqZZfukJab5pwgJLF136ommeO50sc
8f51ncHaukzvyIz6VWiD8rWXdr2wtXFP2qLqCG9cd1YQ70OBvduCfUcFAN8XFHzVDFLMa1yv7AaJ
HwGnL1kH1HKXWpw9+GJpdQSFKq/qEB+2Qpo3iIHHNM9j68jYtWOB0S8g8IPCK7juAX7ClTSPvg7j
FRVwvU1zI/oCs8+jR0P5JZ9jwdzL3r9W1G9SbAhPL3tB4VvgfbtXdLts2tbf6BZsL2Lh5WOMuhb2
ZDjTOftDL/MkANqn+76b8/fRgPoU/KjapvD3QR4r4QqTnxc6vxw4e8euhLYKt7/Khh9jPW3VQSfS
vENS75ea8+p3qEMlcuH/b009/6Fl5R5r0rvnFBrY+tqKqRgD1G7VMUBjDsgty5ktqYqtl6F7R7ua
HqI1z8m5+a7jzdjioh9ARUSwFyXBWuQEoGgKUheHIKZZ7sdaNfFsa9e3CGd2SANbDjPt6t/VNi7H
lebfZtMt7TCUQqUc1q6NDakeuqqkMj1Zf/ibOKEoFJoiU5iwa95n1pkTwo0/7ISZK+yH/GUs6gVf
JAwr6eufQxEzsKJogHIczztw8GO1qj7kaf8ui84BFbEDWRpvBagkeel7mA8e7OxquXneAbw2jALB
I4bNcbg5I0ZE+IH2y7fVD+pHlYlt9WyT2IplQpu0jaIKan0Dqgl3HAd6p1ixUjRFUCGLqiJN4CHR
Cj/v+/w0q34SwQBzPxe7BUnz/Ko3ZO+k68VQNcWjAceHZlfdlbPqedi4bfMaHRMYS9XWRZzR52Y+
KTaZY8KzbQGTD3rww9k1ab5KoJkYd9AfVm/rK5lRd5qLoENNsxYom3DMTNoHRaI78lWuH10P/Lla
QHO/L4n+Bqkxv8bkq0eS4reELXnZWf0dbHV6HLgMD+uK6TVO1X5mM52PgdDle7LdfEca+6GLRaTT
VJ3C0LvzMm/DZd4LdjdXKt31SM7Hulf1c1Kje9oDGQ7MLmQRWn+DyqP3ah3XBy7x0gkM5fID9n11
MUVwYn2v71BPTq6ITwACX4emfsvVWgvArDn2I5aCqsW8cqb8eZ5Y+OrZBNucPD6BIH9ngxrbRnXd
mSXuxdolc0nOlPNJvd77ImZZeOoFTYs7+N2EQ92Q/Q8SzGtnx7FFg6Yvg+zJaYLD1GIoN9Fo/GVp
8nj0HfwpU10J6+ruq/buwazV9iU3+WGTsP5uijwmFI1MXcXl3Be1TF8kM3He8rnOffyZq7ERis/8
6Ba0XOmq55Np0s8VblLwIqpR6yKGWt0qVB/VTLZD3DAQtMhtON8EHZS5z9M9dU2NRO3s8lgbp9qO
Add2gJrvumrGFwbjcD/e5DmkeHT6m1LHFbsOp8o/GlWfbLHusOLfWYuJZyxOnq7YeUCH1AMtxaaI
9HxRshh8llU3T4H4fO1qA0+ZzfGwaU3atV5/Juh162gk/ryucP/qV6rbgUR45/Y4nghb88d8Ewel
4hCSN53QYFQYRVPY98Tt+bdx6PzPZltaUOxDVnF56JD6w842nLQduWu3sYrXLQHWWj1UF7XHoWlp
GKwWsB7GLz6jocVD3RzXxYaurWr1KaeIDvW4r6m1TZwE4SA/D4P+CiFrpx6Y04qa/QSkd8d9lfBu
L1IlV2N/6BgDF4kr8AejjIip2JfmaXUH10zqCIuWKW9zPCYzfCN0H7BIYMv3UibQhhHpK1B8/ulg
UheUpTzSm+hJbWm4i2lOreqqdAh/2qCKGCp0IPITnCkR/Q6+UQ8XJNZN6Ue4TvC37Kn5uudsW7Ag
02I5oJMcdzPCF5blrOVBLqxzv/WzXZpa2D+7d7kbhvpO3vp6U2bcva7b0rTUTZ+5NAD5rReoYwN3
rIQpbcJx1eRAeD/Qw1Z6idVU2opL6TD6W6+RUyJM6T/C0oms1CpPG1r8VW4yRwFL3xKUDua8sPAl
eEqES417x6kXeNjiKWdWfRk4D4dZbejcU+KdUD6Pn1EC+MWVpmlzy26vtxj33LzuXedFKPHu2vgk
xU53fy9L/JvsPD5HG7DQJRxeWW+/gbXrDg12mxKuW+dLbSZWVoPtsASHDq4OWaA1WaFK8LwpEXRq
CLoHY6rvYsmm9wTgIyt5ddJsFgta7f4eDN59z/1S/0hwIFmk3lsqEqyQCMAMLRhX/bxiRtreTNv7
SuRXpRlWAhieX/LK1WHRqpftNO/gy+YVavWU0iFik4NIhDWzkMqzryxGX+CcYb7qBHcnkh/tXbZa
vypmpvdJqqaNPC2P27irF0v2dGLlYkvb6XPFp8KZQ7Z7rOSyRuHGvByb2YPrplN4kdKC6dC7Tp/n
nZPrkOL4PCkehQowvMUuwl+gZ+GX0ak3aSl4qJFfe7GPoLpg5P0sRg68mBdwT7n1L0uX03iQ0o/0
y5y7+tvYhQ+6RzMIv2fViaoDe8tWwPu231W9CmBk83Uwm/mhgdffmV7lmSEOVbvNEJ27MhMxxHn9
XCqIW49qdZ+s8ofRqfGko17dIcdxF7GZyCZiiFZMoQ/oIDuy/rojBrRwFUkilpGMcJvOGLnpn6Pi
kwBhj0EsZYYjsQoeEd35dS3DHV0Z8yBl4MOW0Q9ThkBoGQdpQPWrYW7/3qlaEtHAxgwCb94dARm2
HwNjAAm4rKDdNd2/VpvbD2b28jyhxTyPZZ+E99iIuNeTgAGoO1nGVbxFVdv33F1GLWGrB6ic8GPZ
yEISHwjejOhHQMoKpo58CyvtROq1Db+4aWX2Kxx0wkezNQ3+Em7jMotLHWvnrkkleV43+2e1lfEa
eCMXdc6Kflyq7cc0Zp9f97XSay2qifhmeppBwhQd55ki6gXHMa/33b5Hxk5Oha5pcYJuHsT/sPWS
unqq8uOu8llWNLwaY/Pb38o//5tEIvznICsBDBAACCv2UoAh+dc4pw951QbD9VFViRwqjjoB0SJo
tteKsYNUP5HFpQVzhwdyqup4Ih08Miq/+Hk/Jjcdx6U6810fhvDvBQf/em8NArBuaMP5vwbaLFzC
CCRaH72Pj9Q/aSMv/fJ/iAz+c67qzxeBdV1TVvyZ9F8vANFTbiJf1sceAVG+msqcRur+f+j8/2qI
D2P436PnX3/PH/9Eh/rrJ/4qSXL8DwI4whwWphPFdf1feXPQ/KPBCFHAyiQrK+N9f4XOcfOPmjcI
UdTUNahRYTb9NfmKyD9Yya2zGpSx1eKB+jfoULC+pTj/K8FGIESkRqykoiFocH1j0/8t1AumqlqC
c+C6BhR/LFVNRTLbbywj87jDKhy7CiaRrRue6cq+pOSXX5pFhxfvqpcAYrqbt6YTgdH9S+3m6rpJ
3Mjz4nT3NI+h+pgpdYI3DoRLzSTtBCFIpaeRkg1/q+t+QFZUo4H0usPI0COvd+C+JxPQrEU17A6f
/TB5/4X5CKhuwbLuOYuBL5OthZSDrk/7rgBdhF9jDN8NGyeSBR2tgXcdzw0SAUk+HWkH6nTqTI38
3VSr3iChx4EBIDLaNn7srd7hHXUbeqs3lcIgdgcdaadaZnZmiG7kOveOACmGraf6VW5VNS8C0mEJ
h84R96FHyT5LB4cedpRyCgVwDpamZakgifMetT9MnanTecgO3TOACxK24d291HBf2nWiJJ0WoPVy
3J3e2IE5fbHK+fc89pMVZsTTRVeZHVfAyPu2kFowrLpLn/oXZYxPIs/6S0Cju2i0vmnX47OeVi2g
5eoyrKrbRbCq+/Ef7J3ZkqU6k2afiGMaQdwK2HvHHBmR8w2Ww0kQQkKgWU/fxumq6r+7rduq7usB
MG6Q4XL/fC2RRJyGHMRdw9LTRo6HOXr/xU5Kd361r1ileeI6tIaHqf7l0hj54eO3slDbob3tZMJ3
U5KfU3CnJQou94yRn5PYjgGP0r8X5i3XpVJXn9HnCuuN08bEq23m5sKQvqK2fQtFfK5X9GdbhXso
dou8ldNzmfemU95925S9V2HTN+mE6RuB+1QU4jab+sEYAC/HXl7nSW1cIvnZgEr0/qi2Qarwdy10
/aTqMr7Gdqu5Banirfcjt3jsZfbySgKBPJXwghZc9yGE1E1wXDsSw/w4+vV4Yi6ioaEE3DWbEBed
CuW+muaunBulwqNwVYGKn2ze0306ch7MTqu3yeQTZjb9PeJxe6GVe6dOpHet8noFRgmuhRE3Leua
ewFqjrdMK66pvzhGyR2qyXw5DtReJkVJR+eqvYY6/r1Rqe7c7LZ+bFDN5eSF7sYkfm6YbF2gWg3T
dEznTdH224YVt9rljpaq5hSEdYCVFZyh9BFSDfixys/VOt6VoiNX1uycuuoLzSPgWKblft5p21WG
iD/Y0+O7L023QMcXGYnkNuw14T4D+aiC9A917eZX7w+295iU6s/mao15YAxSvjUMTP2xhJK7rFJ1
QxL4twxDbN5XIs1rDZDSfB8Pcep66gveBBtOxLbt4OqXj7ZWrnMAlukqlg3daz8dqsvYsb2vsJaF
j9H98uuOOzCG8LpECbsQ1ManNqyQs5Ty790QAIapIfneO6FvyMUc26uTTqSuyjVI3c4glXyz0f2B
+x4Fn+JoLnXyfv6TF9sSzmK7F07AbuIzYtR+s5TEgPhM5nKBQYGHWbfqGgUz3bxX6ArQpvku412T
l/razNv2Y0kRdRuYqoHi4Dk2ZeLA7HgY27Je92kUHLHyNUHSfm6ESc/rUv3Ao/yCigBcr3Ib1O7u
XbWT5wUg2R8rWh50JX6Plh29QEZ8VscZ/q0NFU/oyAFy5QvuC1TwdVfjp31FkvG2xe2jIet2D1t3
wQ0Oj8EL80ZwW71LYpsfSFHRT7Ldu6LaY+F+mvXGY0JoGDedLnnN4Kke8za40dl+cs49r3behuCF
vmwVyNfjPLUnCvWDKgFfxp2modrX+dqs4XWdiRhEtrcIwYz46Mr5LymM57HWHyLO37Tf6I0E1f46
kP3QJDJHbiUON8zc1zovigsAqgHhcEdWyHrpIcbcQeP+jBshw1K56iF7Ol9Y8LDXoLSD2ZLgeWLT
ZSRw5JblZxGZfCkVCE9ZtAvX2Te90AnxZJetCw3ygyNous4tSRxExLp2OUlX8Ljmajo4w+6p9fuJ
Zs6Zt6jFHXBJ3zlJKK/jQfkE45tnBXHJNjlsRMkTDdve9pSuVd7buwOEsdtgArypW/Urmy0M4GTO
eVhVvbFy7xe1rSNvGbIfW7G0PWYy9/sJJbNuv2urduJHZf6kvfmkRLMNpY3+AqwRXcxt6SpCtmHW
ab54r9J9JfffQZan1Y3+AaZ15SXSvVtRo19O3egjSnkbNMjLJQoH7gql9a2iTct3oyUPWouOTXLl
FcuZe7msHCm5vdC9/l4KyFyzE2cr3Xe0SflAzThymPW5zRIzN3mBj80a7NUKMndRyj++XttLMuX7
ZOTKZWmPiS+Zjk/jBkfEw6IQl+30UxkYO7C643WUaOzmAO1zJCxc5hUZXoPp2wbpH9PufxMn1stK
U+IhkS/q8HOnpN0/r0whXg5ycOOT+3N4grrFLrInVCve2Di/bnRdPrRoM3eAofIYpFsusZHfvRpB
D8K6cbyJ8IXlbe2Iw+9C1LoLU/J8SazmvhbrT6Qd6hTK250nqr4socmdbit9sUtRjwiiOLhcSBdw
/mnnMfOA6obHViseZykH0O7sswWovEpst8x1OWWGc+OT7qI05ODByeXbaJl0Ty5q9nFvqOIRg/x+
+PGuXlPsqrWdPni7xlfqxuVbs9TvtK5jt63TM0GbvWHPJtyleTEDteOI+Cxm8qmlMnaJ1gfPjg2k
jDXqTpNt5j7E3JddZS7q0MJu2tBvqpOmfd6k5MjA7SXA4m6gpObWJMq+R2nBNw/Sr8WM7qUAXC1D
CHO4LcbhF6rqMMCyJH2qKl3gdM5di0I785HSSzJAve2spW8xAws6ikM14BEZ1FFi1z/2wIycB3VC
vDQAbDw3R301BtK9X3Ttttth2+I7j3Dd5wm/G5H9GeB4ZAwsX23dgp962u/XOI+lX7Z56vYJ/15r
S991LdAvOC2V6gqpW8kr4dOdOc0KXMh58X2iOf0CK1t7s3n7XuKx343ENk9hrtZrq+vXUuuHcWtc
0weAtnSDVVkQD3Vofo9To7oZ2ealdVR8oeYgT9AL2h8qrgMV2HRmM2Xtj71Rw+bw9nZgcoguZ2Cf
k0Rs5mDcKG+c8VNfDuZUH5LNL5qJ9TrBY7mMTXQX2EA0mJHYqzvq6rrQZVTXvVnFFxCR/JK891/X
mMC7XNx4A0sj7gCN9M6Pe32/61AtXFR2lDzXcf08IbHkh1DlM3MwH/dthdbtJPvLwYi1vUf7EbpZ
JSh5Itr0dZjAUIA9PriS3BfAiv9NTQw3Zrf2YVsW90Km+fi0YXpI3thtcT3e616qMwvP5r18bg+n
toVTauPHCbao7Sglvu1La3DNyWpyGMQSnHxoGVFqYONaf4ojK/XXSVai9IGlUXDmSXtZwpEcz0ed
poFIUj/XWM7fQhPrim+Nf1+LzrC3s66eVp3Et1FRfTlGpk6EQ1rvvNegX9gyMU6IrBi3KqovYEzj
h6CoviWl0v2h2veonOZW7/6nVnrrq7lZLrUr08Oht5qvOuyOOxXURzjHmWPQoGtkSj4um90vWbm5
36Z97UxVVsvpYeglQh0/rIQeR0/LqPgShBzCAv2j0sVzghZ9802aXpHBY35jzXJsL2maE+3bKYG9
lh1ralSJ38rMbbaMe4+Qsb8P1ArmJy6bPZL3zU21tDX3eWPNYW9LO6uWxyWH8rAmUnW1XeCwFqOP
Htv54CaxNZ19XHxzc02/ICaU70ucTHM7pDHwZ1uzsQfVMk6PIgSx85zBsQyITbGvkQ+mk1UTEZ/d
sT0GV5mbty18S7trOgX36lpoPffB5ep+j4e5O0K19N5h8WgWKroR+eaPOjbyC2hJCj/E4ZZrUuaj
le0ovkFIfKdIG59cqTVnthTa15axvzdmplvtFa04dHPV7eJoPpclgkHUuZChtau8WGTLDwCUfYjZ
UL6i9XlrDLhukPj7gnb3wRhhvs6JqLcYIb0vRsQOKWJ6OkNsOJwVHiZpHd/AiDuwS3tNMsDuOJbt
mZBd9RhC8snCoAaXUtsVDZdhMvAszvc8JHS4wa/NXWV06LeqCm9uEu3lkAD9oCSRm5KH4aM8dr6e
rtxGbPNVTDj0x0ZPOIWqJy7tHH+ubRWuKyIvOM3tb6CPlyAD5IcDqDMI5dsO172X3k+PUo8scdiS
OLCm3i+mTXTYsyRcV+W01C5iHuKo5qFdydyNqZLfLZGGb22jbpUYcV9FGTsda804O0nNFahyR5Yz
LTsSxXXbVC8Ol/xm4nzzSa5PSXrd0Unjg0+x+geAOv9tTE2exlGItTf7dBu3aiDSEp68Wbq8zmtX
jlUNh3Th1qSYP8wOtM8hTXJYtKhvshZ0QCuYObDbdi8AfGVMBW6tTVvnzfTDNnrp9ZbdyWvZ2bOs
9qNLCsgBriPhy9rib/8IgXC0WnVKzOpbZey3HTeSz4FdCU0Q8M2E3yBt9sYEKHdZHSuHrfeCB+o8
T3pauywx4ksz1X1d1h+0xfMQxDZzpNNXw8DDPLE+l/23Xtavdgnn9+bBNnin5cYTxkN99pNX0Y73
i7D0h7Rp5GoCdRdxhqCrdFrW4UC+8xNJ++NWL2cL3zZXCE6vzkHE4zpN8hUXC0DvSfJsCAaEZ+s2
eltAQP1+tn8Ss+au3fd1KDGU27Qw8HfUqL4sbgk3RZzvY7WjD4tr2k6a45ebk7tvlFg4YLK5t5vv
5zmbO2bqvfOokveoUeFDkfN0mcT+E4xBoZPum3tSFnWnvQmym4LNX4IbLQchPmGsxs/aoY+i2veu
OVzzMNc4dnsqcxe3+W6MZbd89tXR6+C/t3B/ijBjPi/os65q2S2BkIupD9ZFitmXOUHF8X7ovgUs
dMiP9GPZJOW0SPSg8/woKv3Nmcbesp3fjxr+waxZLjGPiOvJ6Pd5Q9/wDNc7HDT5bel69GA6cG8q
9Tk1DP8xRlXlMmlWO96YWLoqGT/zUqs3lh2Y+DYtsHeGjd8D8DLwFMJR8TbHtx2eI52VjSO7Mhfj
hVqSRb8oBe/ImuhVety+aa+o4wbTre6WMDaes2N2VZdXNdRAHvdINzwWMSWep7FXxJnmSS7UvISa
HBOHsto4KlJAXqOy6iGwFdrBg9k8I1izOzAbyGup2R80oTeybBOXTMz3rQHyPtP6U4Q4/hql8ftV
VnIaUu0Jb5pF9XRN90U0sqsA/HygRXfrCY/26OwFnrmW3J7BX1iH80zMfDyhU4gW0k0WEcXrdIR4
WzZ/a8L+fWLlPtUMdKsw4E5O1dPY2qkvK92HZW/uDQzuErFshkbW672hNPG9BbbT0u4d1Ql1I9kf
jyl8aBf7GygBej9mOrRJf9iJ0b1WubnTRCLeVG6+FpATb4qqXiIiXwQk9sGNlenjUYtuWrG+zsBM
g9gUvKWlqvqDenun3QQueHMbB5L+NnFsP/gKbLdljKKbt/xdTtB2yGV8aeQh+OLwz5EG+B4ZlX2d
cjy6xW/xb2qb8K7xgXhd06NrwO7vj/14YgAuHRwr8rQerNp7LAQaDiDlra31E3Gr7caCie+RiK0f
mgmqhi9glvc7FR1sy3aRIpsfFm7bN8oIVr2sSvkl0TymDmZZ/dhqdbw0YK1ui0X24Lhp0o3J5Xhs
JEFd07Jl7pOY7o+KTANWOf9k40ouZjLqh1gge9kiHp+Km/2vStR/pgNmw9u5svc7Yu2HksjYUdFE
3RkB4ieWqH9FaCbl+UhsMzw2artG16iZtw6bvpS2vsBNwKavpUi9QUIfnSjZXIRBMydgrJ6hOGjo
qLTkJsbwMU/00x4P+r6P03aZ9uxusYg81IeFPLbsczxXU82s0fsEVtPZGb8waMcfKumqW9TIOtgg
JPqVKFk9RGRr/LhqY/nuwvygSOvSZaqPrTsWUft7osdYeO2AWa7TGNPZJFpnHg+2m06qGnINyzJz
HDdDu6bejs+HIfvDvjMW+Lw1LeAeVO01m2Xs8rTAb/WWWvwcBQUfg6ph3bPdly9eupU704ye4+nU
jkw62yfsjX9scjz2DpjornHX4rGcmPN+bXHL3eGn+z3m6DhETrkzjec7tUP4Tcm6+U6OmU1c+sXd
DJu3U/+8a24ZYZpP1Ro6wnB6p944wDWQpuYxA9YbVLWfV2Sn33SelqnX0zil3sWc37IMSXan1mYo
e8pnnsbPJ6p37aYElOkDNn+infXg9f4hV9vCi63BvZG166nx8TqJcf+QpoC+LMuqU08JVLwcFL7a
fYOCr3tgb5YeznNyTNvrWqrwpSLC3+N5XzxXpWVPR67cF2nOjU4V8xUZBlvug8UfLGXNW1uNWfED
ju1DVc3oZ16FvHeWhXeEsNl5Qv4QfNPsmLmiTCPO7Dz3gtrl6JpIRO59zIvl+Gin5dk24uTttQde
HxaIMr24OtLPh1HLMLpjWvok7WuZLFl4nQ0asNnSR1Ca6X4hjez0Ouc/q1Hw2whtPfFSO9YrA4/n
uW3FxKdF7F98fYbuKuf7aSOsizhuPVFKDGCyy9VUkQE+HerhGFNzFyJwg7G1fDRQa8tlA8HjVrb4
yS3aJV4nofq5iqSrDzL2WLjqg5G7eaY5spua4TTYUMw1WkA6bCSbeHVE98RWhb9mGKqJb9F8BFWU
j8e2x4t3Nb5hUxou22p+y/MSOtZOoU9lW7rJWPXkXfurChAOE1TjrZ6p66tc4FMbDD2lg/Mgdny3
zZC96lSnu5hpuK+rpkRej2tP3AIHr9umq2t33Nu59U/V0chHVrc/NUtwCGMGl4XlH1NWc4fO9f2R
LWXmcFS534/8uRJ4vDQHnAeDCh4qRth1DsZ24cjoTtrNoW6TOiPestLPOMG+hqDhjm64r0A5vomV
5A66udzykerCG2j9K2u2gDhs17XX9BzqJzqLPs8C9AuVm+SyBPlYNXsfaWIDwS180HmbL1Cycq6q
P1NZ2EDA+MHilF+i06cAVn5uLfqKJ6x6WulBEFz6sqQfrT5q3k6V6GOcp95WK+h1U20XBCW5RaKu
ZFreCjOh3wilXetB4dNUXvAsMF+X/Yux+/JaT/42VuhW7bu7hkLC9yqF1CFcfcUAggsoKvC0V+Jq
gjtj6f6Hapf9Q/T7B7+hNXOwMWc4PC+C81q9MNzmbgRovts1QI8kVL9J1finf1iDR0mEi1QOzUlL
vrpIPZ9UegzGpLtj3b/89ybNf4aVhhA7kbD/b2Tz898/jx9W/vhXr9G/PfTvk2v616lKJ5S0tAb0
H8Tsv5PSAPnr3GYBNcO0xf+qiMV/AYARZnXTtA2jJx/n3wbXBPxXBtWInUiyf5lTA0YooJDgtgG4
puQcpP8rHmjFvgJ5nMMjVqUN81ORBzrBEpjsS9aPoREkG3UnTu/c/I+CTp42Onp66expqFsVGwvX
AKOn4zTYodNll/7R2rnTcIf+kd0hfFQXXYT/Sk4X3vGPFi+chrzWMfGMTmue/EegZ06XnoGz7Wim
+Nmdpr3xdO6BwNSrlEC/utPI1/4j5xOnp+/IMd6Tf+R96fT4gT2Onz2Yz3gY29q3dWbq7UDuc306
AC2D6dqcXsB6p+UNnK7ANOHxgk9/YBldGqqI3b00belSxLILNUwDmUljuZD7+tGLJf1oGrXfhN3G
iZNSp9d9N/a1bur5y66kzx3YFtPjKaBLOzfwvaH7/EZTvQwBkDDxCuj0eEwRPbLdflKrcBOHEDUH
JwGjDmBTPmrn5Wnv/ilTOizHQdobqIJ43IVeJNeG2u9ClzjzHeTx0yoX9cximC+Vm8v9oQhEfM54
6tfAmu6cyTO+jJV4Ra1dbtU6vUS5LJdmSbIvM106W7ftDcQtPqZZ+0ddQfE8Q1Uz7lTM7/k0CcrU
ys7VEr2wI9lbRrt+anYQH4nV+cZgjX8sBG/3Swvde83QmjolKzloZJzkx4zYnTLEPxW4g8sOm6rX
46o/VA7gd5eJ+4ZbtP7JyIKPKHjR1zLpF2Vp9YxFc5kocF+Fm0zu9qTb190y9RUfIlwgO+8bDoEh
almuEdBqqPCRfu/R2hfozPa4JJe6Fp8tskXk6YSRtu0vjBd/dPsB95lXBeu1S+ssB1Lr+YO2AUhe
t7sb8qgKV2ALF2bnwllLfgQU2IP2QVwJpuaZHHDqvAaqq1Dx3WyndEmwatMQqnZ5NIWQ2zoZdgOh
Xv9e9LS8AtNqLuRUXiRdjOELHatfbMNM8XGysOV7rNfEWUP9gxZ18zGbeb4X8lg5VuPSL9VKvwqo
wJcjLemxbiUYZmL9k2gMTXwze/hwVFP5tq8GUV6tJj0YKqaPLZH0he2EH8xM1xAa/SqAdW8ozGiQ
FLtzGlGk4hDqhtNt94XPLp2NPddIbqOuIhesHu/wsox3qIXHHc2LXTnbISl8THvyvD5G9XnJ2rxm
vZabnnYwBK/oICoDnpoZ6nj1wZiu2QUbjjnvL2pS08sxE9TXe42/r2JtJSfVkb7YcT53+ZjP73Ut
8dQZvVZDWeB8o/Wo7n0JWnNVNXHsQrXTcNEmg5dlxBB2FdVSPVeSTZ8bqHfDm3obTUf2fXxrtTCl
L2r7vUIAGPe1Sk+4NOccRlIh+yWH6vMUrG2HBdJ27NZqSj0WcNm6sugdXVLai+KGmfQBrQB+Oeyo
fTcZdJj9stYbBekJUsaSWDmelE/ocgQznUKHmGs2DQl4C95Hm1GuP02NMu7NnQLr27arXej7YpCt
SufYopLpSUAyvh9LmtgvMslx1t3crCDSTyoscW8GZmglL5X3bvmdG2OgvLIWHseP/64D/lN1AAaY
/v/rgPDj9/9eBfzPR/5jpZb8BTAhuAWs/sfC8L/yayfv/d8pqegvABrcNDUiFMIGtv/x38f0L3BK
EAFg53b5WRL8VwJrCP8fdUANm/M1qMW4rdH/FXicHUlBHwY/NaNtPudI6F3GsDo4LevJzVb73iez
3dew3SHf4B4GUCY7xP/B3pc0x40rYf6VibnjBfblMBeyqrTZsi3Znm5fGHbbzQUASSwkAP76CUh+
E7b8ph3vProoVFUqAonMD7kA+XFprjYc3CvWwQ3/wYZD3y/C+OHO5Z3QFq8us9PmaflIdrr/EbX1
p9iXoxnWgnOrdrn3zRqneMp8mPerLRX0sJGw/Dnv3f7m8KrLbe2+szX68OKox1nSZbRUXws/2Xbz
et8asZZ4xVVel2Ydpqzbvl/odAKF5Le0FMEvQ5apv1YUHdsp6wl+mTYTSmOK1l+dAO7N2LPdNinZ
/KbrltA3ru8MPNnVFt1MedTiZimeHpcDbXm9CgUbeCKBrfh2k3156wbmyk0PZjadrC0Z3Erhp+WO
dgewzeKsJe+wXJd3ik79wzHp/Y0zqVknYeIpDVb2bReW/WpKXlxbZWbXTnQ5+usxx/zWy03PJ0B9
jutrovGHuK5RHOspdXCJ7rpDbNyubId7Iq4km3V/EX6EBzzlyfoZtnqW+Z6Iw86ojWUHN/T5TPH6
dMB44lTOsz6Pz1QBYTU0kIddz7rxT3wCko3dnu+126nqzvUirmrWpff2sspV9s1GKOF9y8AwdW86
VMBl7xYUUstCJLhv3LaL+CpAsA+n3kEulmsYEurusB9Md3I07FVxxHF95IkdF5CnpBtteTL7bYzb
tsJ7VOwUiW98CHs6bKMTTgH90XcDxsefeTRl9l9jctHahunjMN27/w94PwDeX8s2R18evvXjMv8U
w9S44P8d9nyYx/jt6/94jJ/jt59O7eL6f98xj/N/KUEIZ0KSnzEPCfwvhrCCz72jn7hevyOgQP8i
jP7QP/p72IPkvxTBDFW6GoGUwOK/gT/yM/pRLiXCUFUOHcEVeToz/FMUhCY/o6TZN4m6uKkzXukK
TAvXfTw+Mrat+jMFnoXL7Eoo9BRxZkNuwdLBL/3s6QzaBWctbtXAynbSCszuOilrwmvD7ApKs+jM
1i9MxykvJ8C5mUjbC0HRN5GXsj2YIQvzWUq2dn8RSxy/7/noVtJYNAZgWroyb98MCMY0n3rDfK0E
JmbtKySK29S5txaVO2zJPP0Nwr4A85u+tT/3WaBcQYVr0EoV5wph+CJSFMiO28AH+a1Lyzy562ip
odeG7sGL6yP0cUztMa5m/NvAbsTd73rA/hypUq6EqN1yKZFEcQRVff+HE9XHRGTgkI9fJ6RJbfi0
EEaGRikM3HTxOfU+nvwQezo0gIJjnd8mSkrALaIHT+Q28mEOulkWRzy6V0y6gH8joxcNYAUkhFDJ
FeGI1kbgL8aYhxHgwRPwlQO/Q3zqD9ELdzGSRgKb2UfOP2kGu/hMofVTZ5P/MW/27TLOMfyv//li
bepzqaICV84YJcnL565bWcQCiPzaF2sCb3a4mvDHQDs8902axm18M3dDjLEZhgVj/pvu3y96SQtI
BJWISqwokxiLF72ke7aPAOaBfAXCCEdaliBnn+OmQLxZjlGY+xGgBb2uXQK2Rx0gPIYmDKMh8Dcj
+fneBhWQYU4lY5IzjjF72Vw58hFORc/dX506ZuavFrfarpxBZ4MqV0X6DPHpB6j7D5dlfp28FLIy
bUmoIFEv23cPYujMVKD/SnladL4UxA+kL8ynLdDzKDvKP/ltwdg1gQvBPy2w7F7VujRc028UoTZ2
+SGfUwWgICVPhkqk+qUbSq+Oiak1gi/D6IUF1zkO1SBsXoawtFua6EHb0YaC1yYrTLBr2AiH7dGu
fCrtDJCfH5UdrJ9Pji0eP9h9nMOXf5bZz/eLqECIwHoFo7bARorwF1iypU566I78JfvoCWzgpmGg
Z5gTYaDJnuzgccXaVaOJaam/xrXf/lthocoSzgnkSlJC2cthSIdDLIEvX2bDQC1RrWY8UrMXGAu7
Ix1b9efQb15/thObgWn9aj1i1xJMYNeNG2xtUrvgMhypmcfD7Hc063Wxv4GV6uf/tKqoCklgLiQW
kHH+ooF5Jmle1XyQL6HDHNjzFMNqtrfuiOM6t8kVB0wLhN2BPS/F2aWcpD4KeEzr2t0E5c3Ut7ae
Hb2zg5tjVy8S8i62G4PAPHCr+sO2mKgccIvBVNB8Cw9lgGn12CXnfmOmLzuyC8yRVFxxWEkjmHp5
v0pYMLt93tdPgi1sYu1aO8S7pus2pXyLDgHI0HTlGT3NRrFrtic4WVEnydDkFAl3ly2R3xs0fYni
mBOsIFMI1ZTrL2qhsw62G5b10+qH0bszCVrS1xgNpNyRsBXnGtXt5vhoh1yKaLbBJze0O8SJP/Tu
6MC1t3Q6PnqwBX4vR14dhEx3a9SV3lhdniUQteum7ILtD6uf9PHxMFwn3UBj6qY1KgMq9dyshlRv
PPrx+ChtzrFrCJtK7JpwwD7K08oCCRcutrp2OvdjXk7u6fFK9qCkRi5PrvQyIOhcM4K5+gZxZVZ/
zoHPbr2o3aP9kZLliK+8151vjLEe2xb0nc3XPc2p/3OWc0c/7nBHwJ6F7Ofp793Ny0p+oxsvIRxz
IqAQSBIqOCNPveB/2OdJV+YeqdV8OpANvnZvgmINTVqmxdyQzaVAz/8dGlWaEYjRUyTO1S9PDB6G
IVmS/iTHVpUxbbTCHw5CC3fhu2P8UzeRA7sm4S2G/rVAXCj/Gyt/2cxdEMGfQm/MMMRUVnbInzwc
sm8OKG4/WjrbSJq4bAx8W9zgCrsbdJjR2XdiGd/uQfZHataBLf25lxHvSyOFSGZvIu7dnekkf8zE
G1makBDfH6IEcGwdO/JyZ3OGQzNB2o1rQzuOqrEPkO0Pyz4oSW66Scdq+Ttl5A3GWKylIdqTvP+G
A+IlrklCJMS4zloSTtDLvVPzbpiTC+LDvs1wU2fmPS53eD+q3lKOKL0eUMrONVkr4lzTxyfPFvC1
RodkmxLuHrvMq0pjNx7WX48rJhUi3REgujizV8aPgxW9lFOXbPWpUZH2+OgFcrH7jfb+QkpCmZSY
YMYZlQQh+AKqHZntsUwz/iDjQNx6iWtfBxAB2arpPtkxhrBAdOmGXE0cc1Qhxa/O689gQKjcoczq
S4vTQX82ahL0ekymysGVtPD7zmVU7saB1CmW3vJw0UB4clml30loS5rXpfzG0cEvvExJmUKEYoSR
hIz+wqUTs0bCbEv5QPq9IlX0ju8PhznG5a8IpcZzU+Lijo8Cz3V/tGBB1l9nbk1fzoflKPYXRcCW
PlgTfOyaJCaC5luyH/P09zwClfcrmsxa0W0bOb0e8ZoCbqOyFQXH2MGA24EV5Fxje7rw+xjFAGLL
zDYdqRkUnkBsn+VTobDW6v5vYPsfvL0X6CQpJwRTgZkUSMFfXF2UDsoLd+D9bsUi3OXZvcWDzLtu
icRDP/8OFl5sR/WRlDCIIScYcvoy8ILT0lG+ZvE+bMjrz7HEGMYrd0ROr+m00oWduwSWHBpuSLH+
2uzdrD9bSiveJ59NfCt4kN106SKV+0PkHO8P3iyz/pwtYPtDzHPg99+XrXdpPlKTjZxX0hwB1uXo
da4LAaYRBdyqMqn9AS52CeMV03o8Pmoea5z6z9Km6oU/K+slb0YgxghR9GtERRgIoIe5vB+Gwk3X
xE2Tte0S7KZ7jg/qy9kNnq+yURiraWi8d6O7hWYjmTWrHRy4870FtLZoEKR1acn9X3A08Dp1G+Un
LebFfKWTOfyDrce0PqcDmfSG7gjm4ySnWbG1dZTQsF1SYnK/927o8tJwCy16RaBH6jTPXqF2ynHz
XbNk6Y6pGebd09z2We+7bvbDp2KaDNhEp4vCaKOP3MRC+xZmtKXtalVpQN15KV0fb+IgIDCtOEw6
jpMfIBbrTdal2xoX1olfdiV6cmIW5ON94gseP27U9N2J0IhRWxBVS2l4H4M6qRGnykJr+muBSTy5
BabjrlMzhFcooQFfehDkAM+rXiz9UNjea/BBLTDn9zlmEl+DEGfwAGkntq/Mc+4/HGLv56VZlwUN
4Z3Kh9FX3RinfDkWKu3SKL3UXlzCP93oRHaS89cBr8ueK312cd/UFlOCrTYpoOk6drNj8rRpyAy/
6izQ/F4hAbS+2vlai8jfBjmTqFCbEZGevj7IsnfT5UA+rMM7wmHk8DzPdF3Fzaa6cTCvZpa168/T
3se0v0qs68fx0lGbNvbQzZi4Gz7RoZcXkhknuln3AyrfmiDHpJoeUO7iaej8MZWb1AcwjFdptJkv
rVaJLuW0r+PG/ljAxlm4SYkl0LWJ2ODR/bbmKakmFiIzf2OwEJm/ic8vgnE0STVQEap8eyyBui/H
5hTebyfu1x5fowyAEG2ZmN7EVZ4nZE3D6F73RcjAmPZXPWERkM+5KxyqdmKDYv2bkta0irdTB6Zk
LkITgNcbvRUl9zd8ImxUjVOq5iSEj2zQH0XfdeC4o9QE159BcQuyr5H1bmB3gHRemFdodCMyb6cp
TbI7pymn0J+XERHlW05wHVLZgYH4DPuhjO4EVz15eZojBGz+A/d4Fu5iJ6PUh62XzrWeC+HiqbZf
d3xvER/qlyjWE28a51T16ekQSg0MBjQTfpmGVCVGTNRJNUsYInicraiQT/fYS9GqFBcOz8eMMb+K
ytukmvV5qkNkhzWNm4QQoo0qdCU1ZkA7eJzRWJcHrXTA7H8jk6ucZ6omH09gA77H12DWcqDfnJOK
u4sfRylEmyQqldtADmwD7bHQzW0f4zRv4/wKjWA4lqthOyjKr+Uk6pBHqvx6PHI5JmsaclDkvnQg
VwXjHtSVZwUg98UoW0Wz74jLUTdRutTj630OoxTt9/l4T4j70sdxkKJleV34o2a0U6SlSRVrmlUM
iMPzd+3pjqBcPIkJ1Ml1sTwJY+NV1b/7uIodrP5FAtOvCRw9ePwuavD88X8L+flzfCpYvxZ4tVK0
aAbD/kWPfB391TiTgvJrh49sTdNj0o/wkUDeL6phzwu1HHt0/TnEsvn+ZkaqdKxBetgLf6PsttSO
4dga15/xqpDyrVSk21WjYalOb28ZrjYqeui+qGcJLmugLp7c85wGPG7Ftesy84SuyyZrdA6fl/ZZ
PXinDYdnTseNwzMTpk4+8zIId+mRr48Z6MCVb8vioBg+HGCkW7ydwUCqeJ8V6djK5vpzj0n9FjT6
cKSGMEFKakIc6tCfBQqOdCjfLoYsVJwBZLOebg7MRF6v+prRguc0bkvaX6mpr5mPkIj7Mu4Cuy+I
93NStUeRrZP3e5f5mwBVHdyC9/qL7r2sEplhNQd7sDr+eeP9kD5spjf9eJl7uYPHwRHUk2sdikDx
jjzryjgFFcXVd5GrafccnvNI9JGaBeYlqWZaRx3Gqx25g8MPJvhJ7qfVgTiPLQx9p3zLpmHx8yma
tYs3JrmaucHKD9uNWPpqzps5aqJHl41P8qKlxrncEhVMXq4jXSrtmlHU2L3pQg/iDVJoI7AZogsE
NooAZu6t25i5LzYJ/onBhBhonMTS3O86dqQeDJ66eIOGftk/8rnLwJ67clTdT4pyN10ycdibep7f
bPJsrIDAnjOYOxVumBL+yH9CnifCL71ZFq2vv6eTp2gGP122wczL+lehgRJyvU7DweEVebIZt0hz
pCZ0SXfHRzLIJcUPjqQh8ev4PPWs+uDnE1nzoWHtxpACO/MDoom10dMqPpTXqjWQq6riz/lTGXQi
sEEbrvON44gZaPxW6iULN0rGQDOag/NPimI9q8YPY+H2NVmR9/OJF1Rj2J1tATx+T7IciBnfXbbZ
+Q7f9J07GGiO59RbhySx4NoxqlW56pBm/JO1RS9zG40xhd1Zzas9RZpGPba9ltHHE+Fd8eg+lKDc
dJGEV+FtI6mpArxJvc5vJzP3hd35YlBe/0wbyR24TV3wfryvZGV0aJZtYvq10B3h8R0tzpbunLsJ
lOHC08pMOM0LQJw2AnWSf6I9Qdg1YEyKDM0B6OG7C59t3TYs66q6eewRxKdnSU5xEeaejHAk+206
mO3EO31sCTx6d8RAz8fqFP+Ueiz4J5DWQ5WricI6h26dAXeXw/qapTIjrNncpOyS1k9clcGhLzQb
bu45d2vpLvX6bwR/pxFNuTs7p4hhTTBEO9BKg4T/qCRNOr6HvZv6vu1YIUN+SCIj4r6qfdwd/jN0
MvhK3rztVtUzRUF/POiG6dJsiMu8NxFVbrFGCKY2tJ2SspPC7Y6WAsRe2xd7mk/fZ/K8lm6djom1
jJFSp/UEN8bsFf9U6Sua9C5V4x2DrZ+Yn7L33YTrawxBUDGxL/WDHdkYsOd9m2ttYzTdmpfrPpPY
3R+xoPU82SSqVSpb3/musjDnHTwqJupbz/nwCqegb30unogGYQ/l220QfVqaBGfKP9FydArfJDdX
K+/BUdOBgciavKZ9APHGHTCARwqBMPfwUHXkemSUf/r+IOaVB48OjAk8Pkds8zgdQjfTvG70nX4G
LP2caHQS1WQ0MK4mIYPnntKT7a1bumZwfAOP28hWApuYzET22xH31Y0baPbgUeymDmt7Mjiw6IHW
u9ZbNfIV1zLjaU656qToDqzHhg1htvY8TMb57vIsEMxFBT0teXWxaEBguhswMUL+JvH1IqBXkkjG
KESYKcHRL2nlIXIis17x47AsHLtG9H0Gjz4tzNw7QKsFmV1X69pHV8f+m+ju56x2fTyvhROoGEMc
vUy/+y0vIAXBH79D4yRZtSvHJDe/6ef1IoGuJIUCQsoZZYRyxmtY/0NSMUntZDeg+d86AnVeltat
HaVvhBJVuxUf6qJu47SBx4V6OrH2Ozj+87R/TiEwWHkaJWL1NC8h4hcC0G4nuMRu6h+VoJJ/Ghmq
/ngIUpDzsejfy/nXB2KlOIVcKvwfqF714CEyFnYPLs+cf+p1UPFGFC1qWvPJsv95gqjyXP54qBjW
3C1kAmGJEaQvE5nZTLSfo+EP3xEjVfqpoSmclNp2gAa5X6a1O/y7LZEynew2VzwnfgePIByUgd9k
5dDPms5gDaWkQpIIxShlL0kCioIgiULcg3k2qrS4auN50x13l1Huo3CXgW4F4pMiqe6IDgx1INNK
3Ha0u9t8d2GWLAw2mVFeWu5WB/FJK9Kh+7EQTFybnutZ6zPM/rNYXy4jq2tIICOMI4Tkyyqr5oOL
OIP9fgi6ItPx5Aitgc3buwLkRn9DHfufnscgFbD+cM7rKv9gMyLnFWEJt/vv217uBzc1cNEjWxof
xv6/Sq0xKJBEUkJGJIGQ/gIHJHUIzfs43T9vS7Oe6moIbQQ5z8HVDeOfBVqrjD+oKZUKIkJFPZSi
KGQvucFTOfLoD6avxQy8Zq2wVpBP3Ovhv4Q6RqWilXoYc0lxPWj3ouBpO2zL1vP++tkV2ZmuRc2M
nf1tCfxFbU0IQRVXVOLKBq7402WBH9dthnHopryqv+CE2b/NCnNdXUVPbA0nk9xn20JLPRaN8CYI
3ZgDotBGMmfxYUpwA4//LO3vR0R+EDiDWFbqbYKfDgzIl2VMCN28iHEIV/7AcAhnzHI9JbFBirfl
73DMQvJ2Cf2agmpsdwyIN5H1Edm7pGxYtr5d9BozeYVpnif41nas75fr4pJjy32XR41yaTucA/4z
OGddf/YTprM7W7MdOLZwgTzYk/QMjuYVyWgh/K16rjNqLndA3nSzRS6/1v2wq+2kt52PSDVw4olc
u4OL0Z4MmFY/n747TgLs1Rz1s7vTm0Vi1/AneH0OgfSTNNNg8cRaBXJ1T9KOgQXXC5bS3M9428Aj
Io5v4p4EU51M8IzM63FABhq4SnSMjQ7RoqOZg1fzeOKrMNPW/DsV4yInQ/PdwXry7AYEE8Snw8nq
XAi3E3cjINAcn1e5bODR6lw9GJhwN/atyTZUgtDszGQ+kGWbFLnnJSq63kwcgpqkCLsPuC3P8aFK
JRB3GvRm1f6QpizIbJtpiHLpWrAtfYK2cURKht8qp1aRzr3jlLn3rKj9WN5DWGqlrUMaYn6/xJAW
/n5cIaf9SQiKqboM3iE0tRbJ4P8uArsgbxnPCX9CLJco76lN3fpuVmrS+DzNAUDTrBDyHFsfB+nw
eV6K5vKUMj58aSDI67K37oCIybbQ0qVXWoUYjsabKY23M1DSgzaPAwxXFJqYvnBodRlOHe3WesZc
zNb/MTsnwdbI51Lgd4x086p6/kraUbjpMg+G46397v9ZSqv/WuZYN8Nn1TBPXuosjObwyqtp3NZm
95Bb1PjQLwK0GWuNm6TBrt776Bf5uM4KmIsdWc+aoe/TIysjm05lTN3VSHdyPUJy3Fif9+vN98uD
8By3WbHhXozRwNbR3b/vRqSuaV+5ICHFw5fJr+aPHo7LKavKxysNiVdIIdEmPLM7ucJPi0a8mdPK
X/FUmwbSYbCNg8BfJpHpeVrG7c0xmQjP2JF4lgUS0+jA7V/Duj1iRNc7T0F/Z/cQzyzQ3G6B9tf7
sqnToJJ8J9bBtXpcx69jcN3JDGvfFDrPJ9YpdysPbC+lmztfb75Q02hZ5pZOs7gku4cbCcrwxedl
u8Jl6L46pc2VzsgcTVETuwwTXB5XyvHRmB660ACy9B9SPuRnA2bWKLLZ90ni8QxxhLcUqmFsFgDI
KxrZcfExzN/CJLp3ELAxNkMk6iuyPd0bgVb0sONpGC9rmcEZBRsfwk7jTYWCUyh5uyXBF90wm2Tb
CdUN8o9xx6rcKMa3vwKmEzov2xp92492KM1OmPwmIxP2BDrgb61iCztRFKd3eSe6ZcwudyxE5NpO
DstnOIX1VRYU3gWOqoZ2rNZ2+z3dZr/l11Do/UbaBdyOmgz4JOFovqKUyNwch0RDE+kK/kyrS98c
ALnFIzo+hzAtuFHdKm7VcYShKYNZTQPQ4rfTeiSdb/nWu76BaB3vCxLLdbFrbvdEDLmlEpr11mfn
L3jd8B0zNjcTYR9ZKn/BrevuKQJbs4ctnqxwcGz+D3N30hy3jq4J+K909B7VGAniRvddgMxMpWZb
tsv2hmHLLoIESUwECPDXd1CuqnNOVd+pe9MrRYYylakhICTxfs/b5znxlhVDTpSvy6NV1H8pNqfz
CHFc+yCj1lnrhg89sxJEQr+l6IwkeFouJm9EYjiv7zJa9Lugyqobva79R6eK++yznbF0OeamQwfy
PdZwIhLVVacvXmS1NzTX27PAQU3Nsqfx2zjbXYIezp8WMzhpbULvhKH11WJfN9HD7pYOC/0W6irf
jzvySVpDY6PXbpVdBK4pfezvqxqYQU5Ii28ecAjb2lk3SjYG91xtlT6P2FVVI4ad36zIqGdrZnci
m/IfsVnsJcWMLqNN1TdPuo/buI8fdzfv9cVZWuTo5v5nGXp2USuP8WQYLC+rF6yTnrpyh3S/SqhS
ulZC24vjgiHZ8yA+imUV30m25MPoO/M97Wn/GUfetYkb/EC7kVygrnDrsltfZmKAZNuS7oEP+usO
zXIhE+pKs8SdPqoC6Y3BuWcSjkMN5Mp0dcMh7RoblvGiWfQfQ8Hk4zYmfIvgQs5jRcKXyXbuWSzK
36AyiZd59vtdH0Z3yhzOx9vzeXhcKFxvfaTb8xI6/8HXNX0lOtleYlfSIy0zOhlHtidE1niXPd+u
w5aJkSbWy6WrZtoqVwUttwGJ6w58d991yr/bca0+1rNnX9xerx90r/qbDnj+sCOwPru9Gs6T6Nj9
sE2INOssprbey0IkRH457z0wz1rX6rnPxrpG2Ame/Ta6L3aNtJcd2/d7L2i8G7pNyx7M5kNPdjFL
1c/5RLiub5DJfZPsTp/q1JOLih78AB2uPbwvjO6DOFRPhOuWRzvX9b1mJPH1BI3X0yonYbv7Ddj+
WUQ0PQJalk/T6r+VOfcyrAP6FGYR2zHy8TGLMVSSWTTcCmPx1wi6uDWT2uBDSTx+HHBK7qLwRGgj
FOJ3tDO+Pgs4L+J2VrVtTQ50l2lWW1uL/QAw9lUkOZNueTQgQHRXgOMzbSu4rf7eibRNZ5Q92q4L
dfMTyRS844sYbFNlr8xJCevfj/2Q5pOfTFF386DN0AK/sHIpXYfAhacQ9velXnxUl2PrAVvhspmM
bpI1W69vNasrPzWIzyE0bI5detBTHENDIuo/bHw3pTFwqu6XdetQu6E86Lu1YtX6iQ1qr72VwNuV
VUrCfgF9d5PWit8ynOEyfthJ6XCSJTso4i2OvYPXmqpULu4YNWhVCiy+CNDrUW64n4SXHnT9pBtA
RX4ZCBCVxIpO70xBYL9sFSljA7nD8H4TY14a7B3kD3yy+9aa4vbWLPtwO+L1qFDn+nYFJYfxaSqg
EjuRaV5gnlsE8ayP9JjFbH5aVzrWa1uqsZqwXGIw6GTqPbgmooLnE0VxUvda2bGS82Lz3uzrIVGQ
uewvFY+jvlkGysyp39j2oIeaVO2Yh3xDeorqtqqh4jJUo0dX3XurpY2MF4m3XD5UK14fAROZN/PY
0SA51cQ3pfTVJ2SB/5EEG1vibcEXYzpETn1SOOKGVVkB06zhiMhtkqvqfQHU8NS4WJdhagyNKzCN
gWDIw6vLztXVSdnJStY7lMVJzxzxwxrIhrEHBFIVP471Mnc3o6vptz6lr/uu+o+9sl97Ydkoi9vm
l23j46mrO3+BKTooTaz8S1Xz/W4qeHr0ZIjnpLxorLP7MSdIoJXzzOYXv0xV631VZKwH2kmf1vl1
7bv9zM00Sdfn7sHqsYYNymFz7Z5jps8iKPLCmfe+HVLdKYmVAL3M/bD9QMbqd9YtoT4Fzvv7YBbz
El1Y+1PMfequ1TL3XII5i+tsRtfixU1n7Tr2smiITmJV5k53DDxgnekdtlVqTB9go0XfmxbjLn1b
Io+XPWM8ScjZNLdQJBdOFlXmMeh6W6/Wb50UYTucXt2PDa1CslKguQONmcESr6FyfT4VA9DL3vnh
R4fD5C4jUKn1ycNN7kX7RxtxbtJQ6akdxmH60feme18JPZwjF1UTF6s+jUOPvlYM5nPWSFwMFPOZ
Wz4+gxH6Js2V+gyX+eM0QiV7TJczx934xWx4NZIRY74Q2PnbiEmXZefzWDfDFOltZzFsdA+7Mx1y
amqKydOodLxNGxpetSL8q+569Fkjst0ntJCWWWeupPTlk+ET1sealq0kI3QPVdcRqcOktuOPkL5S
fbxJL8t8/NfOOHw3qQbDaaqGQctx3kx1XdgymCb4Ia/tOu3GSce3ETVkynCRFRhG9jDZgL8rpVYt
8ZTQIseJq7rRy+yapapAL1Wx7DpXEfN2VV2avARI97ezNeufLdCVarQlBH4lE9q8FKDe0g1YddWu
dgQ3g2P445FnOKM96SiHAuwTY3n8HlNtHwEVIJ9N7PAiTcfIfWC1v7NlR5P0x6TqfQ7Rftd4zUMT
qKdJDmnKr+taOn9xsfZLGy0j9EfaBE1SjCmdljGR2825vpPbkPf+5oiz/qREpO48c7Xe0aK8k0Cw
bm2nzgF2Am4e+wbuiX1awzR94TblRgcS2gkCBx/jxtHL6kItzt16iHHVuqnpsq3dejsvcNlO2Sk1
SpeF66XfAzCPRG0INLE7EoJlhsyevE1LfyRlekwbqmY1Up3OfaqsE7NuRq3Xzp+Ot7Gp6YobsG4Y
Wbr98xLiop+wQVto5xQ6HSQXldlt41Hsp3IBEI8Lfaoi6WqpkRvItwlyDpYmgTqP3dn4RWf4oJWp
jGgg0JlaGXc1h9hwtUFWWoU0qycZ18JoaZdUulnflbrDBDYhZoHs85QIqYjMoY8inn20bvjc95qa
vt1G6HmSZCZk8UdZjanWcw91tVyjimD+S3AhJ3ZSWg/zcmKuIP3SQQx4ulgwHpqOLxTA8XmMVif2
iQIThjjKGJctJ5k9NujnDASHJ2/DuJRWWJXZZ+YZVi+/LiIDexyErJM4Ltli1GV7J4Q4IgWsgON8
Zshp5z962sFcXfgMdmeuDgUxfIl2U0DJpd7KDuSmu3GrWuJhiuunqAJx9f2qCsyPcBSw0Cb2ITp9
2QeIdWosZqMZv5M6LukA0dZYljsSIQa7HMyCcWgqFsjcvZCV2aE6VcapgdzCGF0xbxoPoU0ktHdn
a+tRYgVW02o29Q9YqbLKzop42YsYZFhrehlWPpdiz4omTNzQLIuP00ZP/ZLpMJ3stlEjdukXU9/v
a6T1qQNT1SW5pk7YKBF1gp542Qm9eOznT7aO00ewm7BKbASsJY1D3k+oUvOPX8RmZFB5fTJVEKpN
Hi88yzcKk+5VLG/p/1sx9OmZQZZuiIvD/Zt9qXEVH0ZUynyyZF6vaxLwQiyYXkaRN351ge5ckuVQ
9POy6eXyJlOuubbbIhNM+ofdYadl5+ncycrVNLZvgmQYwJZPb2Zk4ivITTdaxi6+ouvcdnOdv4O9
y8VK1G8Ova/1oFm7Dcvy6qHgXr5Zi3DZQVol9CNSp9EjH26iYjr96EE+rrj0wOCleRMMB9ylDpzn
iGrxMeKjYbOD1JgTLTDcoGD4lylNFIWGd7g3jd/xwJQsvITHua5gbDFkcf0c9s33u/S2m1WzIOGS
XCLCd5TGUTz+QvGoQyY/ZBtplr9pd6APRoY9ssbbOj3aubgGlxjaemHC/c6z23nugSS5djfOTm5s
4iro931M/vSbVRfVbs8Vsvm5xCG3VHS1OL2hdGA8NgV6tP096C0OX7GvN/WOj7M/dl0EDze9stWt
p5wN3yFwpFxIouP7NxAuz6D/8QuDq7c936xdFw/hex+y/A2C2/yk0qMlnLjfQ3BZM/H+lwEnRrNd
UUh0aDfSD3/eCFX5l/y20HFsfmPfVrzAz2/im+B5b5Wf9hdKwl4kPVq+fwFvOIa0rvLNdhNDEun6
xrrpsOw5yH+y3OzCCz7jA8WRkKAhtH06tBMJ5k4N/4bM1mOU6hay3vLzuE72w5b5is5lXYiTvwPY
Zqzo0+/ttRWUMrz1SG5y0W5QrUn1uMmpT9vzPgsc5F5ZW5102sfS/o5b6xkL13+Q1nAXcrOtrHzh
a03TXV4Xb9vfOWorYMw1vwy1GZsHMnX4rlaT5t//j1JaBvYoCQljg4Yaf3PLGpfTErgozT8TaZOv
1+4U1VBPd/9EpIFO2fzo16CJ9NTMRb4xaINY+iLfBDTTiQBPfGNlb3aBfS9dB9l8mtGoPmiW/dbQ
o8o9cVW1inj31r9ZPW1kQ7sk2HSPb2iZKx71MsXpCwmz+exXY6QaFvOer8X9osqomPyXHmzwoHIz
aN50Mh/3uQm53r4ufQRXP05pav2g+dMaV3O7Mjc3bwzZ7Hd+AzpYf4JlHrjsl776/saMZQrD+98J
Y2Oqt2O3BucrE8tEJA+hvglELVW7C7B5OQ8iX35Hifl9D63XgdLGERZ/J4jN44Y+q67kz6JbkbQh
wrbfmT7N9dT95Y0Go4yuH+uwuQuiHfpu+qQ/Q9UVJv/uffmZ1g9/pL7MbNZnG2HpZL0aiOTm92fR
A91Lj+h8+UV5xTqQtubszmcH7t+KhMYyo/atRMiZYdllVsh8AvVEX0ZF6Ny8VQVZuyBm5LhNmpDX
Emvn/UlbT53/vkaq59SKmnSFf469M7N972kwlD2to3JbPoW6PjJT3tHjyK3LZZxdW9nREvNESzkG
KTecj1AXMTCv6gqjmsf9WndjWT92Q97YK1uo0TejqeeVNh31cAVtnRjd/IUkLaqvfJ7Beh0FGirY
ptWh/SclNSxD43XlYb7Gkuej8A1ndqZ02eqv1bIcE6zO6ilPcuNMQdbatCzz3IJS9f3JOdqbdD10
hyPtVZjKpRkqQimTJSlrfkIHCg9tReHE+1OwW9FKyX3otV9b23dHuH1KkwvDpR/7Hbp3idSrHs4D
yZX3n0y9dWlst53V3X7GFRny+DiOJkTThq2qK3SClsTgvke9J1RkP/Z2KM1maE5M7lZNLt10VLBR
NDUox3dCqx6K6aL6nLj7cwT9jpkculrnSU5m4VW+A2tgVb4bS+imqslQ1Dz9B/PVfzztPZKvlFQV
rQU7zilJ/Q9zKwMrmLN+4D+0scds0/wr+DFrMYlyAYaE6T84fv3jmfzxjAfvR4+UA6qPedA/ni/H
eqlXqPrl5/zrGdOvVA1hiw/0FLii0TdrghngRg2j3cL/Rfva5ad5/Db/DP/zf7zmf3k1tvihV+sb
pfLbrQ9m/mDmf/cuD8OrN8H8Zf3He/3h64Z/fft0/9O039Zvf7hxenMY3sWfh78Q4vTrNfz1nv/Z
T/63/1T7GqrQMbb097GX47X89ZHHz+J//fe7b0v4Y/3aXx/yN8SO/onVgnMGa0apwMdc198RO/wn
yCiGVX2MhFNGftNs4G96TfUnIWCNaohJVaOKov8K34D+YWKTQUEEgbwmqGKkxv8UVXDdWk9jn6u7
+cBIG1xxtLUV2srmmhiAXZ3keO/iJvVMTPdoloJY4xkEXrT7Sih6mYyDYL4NoSI+n8CePe1u6i6i
qokksSC5m3b7qBWtan6efZrp9rhCPagsC+YbbWgA1dqf1zDN1X2iLrzqfnu30oF3DcKAN1RV/DxR
Ico5uL61eC8voN53dL+varCNE2iBTmKBx/2CkQ/wfsloYs0YoAeS+zCEm8nV0T2PoNMv3nXiS5h2
ohofXDzE+zTau2rx6hgjEZ8Bqah5AXWp9lMWEx4ulnO4SFKW+XR0QT1pt1RfHOdbC4TZvg6Jjs87
W/nZxMKawSu/yjHhvEpDFKjlaoC96H2ermOc1NcqMPcZB4KNRGYQr0bUr1MujzX04yCTnss16bl7
SLEiTwMb4I0QHJ3WkYgmHxsrmYhw7+K4qK2BpcB23fo0SGq5mKWJxsuJdlWRG2LpZgH7/BxRDJ+y
mrsr9mW77Dsv70TA5RaI0XlZBpyB7Dow3KhpHH5gW7N3o06JnJLB4EnNS3052ldugsnofuvW5YPa
+XDZ62iezU55k3KvTEPrFT9QlvCfgZkClZXD5MnQPrbCTqaZOefXNKD9blpZSe0QaTwhvMQTUEd7
MOjymWxkv5nomE1TOrd/BWW253qYwMUNbr9ShfdXOGN+VQHZlx2W7jECZ+4N6ON8oTsoTznuVULo
nBNdD5bxbx9XjWlSD4AdrbDNAGc+OOmSoIu/HW3ot+V27sI2mZavnRvFGXvwvgbo2BulbQrbfoKq
Q/D1bZk41rD+p/nreFz44+r4Dzf/9f9lsfzDGvxvLc3/X66o9IiU/Tsr6s9lja+6/B7VQdXbg/66
ptboT4KLX1FMVh2zwX9dUWvxJ8bRscz+sj+PWfm/FVqKPyGKBYIQkqrCCP7OBzu6LmtBBEMUVRCx
/5oP9k9RKQxRhWv2xoMhfBhlv88UkYooX+9df5tQt6qGEMTfbajfz2Rb1svguLhN8PsItny1jtJN
jqYW75NJ643nc7oQh9wFrgOE/8GEIHtr0vxdqIjWGLHqaGzF1VG2if9h45IDK0zjurryxKx5EkLD
p3qv4iZH0DEtUTQvA6KAngbfybUnQgKbQjNnEbsf9bKgdwGx2vmTLXzmf94t6B+LctvaUBXQl1mp
tfKnKdn9vKcK1O3ERgwPk7IOoKXVCuqbI/bfUqiXVbVo2qjOraFc+4+qpP7GZDCPWyPY5N7XXZhK
S3kgswR6Ebe1j+hkcBlP2YsPro7Kx5PYavK8oyp+FMZOcvNuTlJMeOpl3Eb3fS4zfE87YkaZqLdj
MygDi6w1y+icOqym25WYSZ+HVKZJjpHQd4sLrd767bz47lPuenDxw+5vXT+iS4wkvA5Q+Scxs9xW
Y7hDvbm1pgof+DLkZyRyufAQ17uuU+k2gwTage/Oy0mM1aOjpNwvvTqDYdRWqojMe0DFF0jGIMEQ
jGl3PanPuOsslzCy7QH0Brzboxa54aqE0zakfN/z/QXGfnryJQ4y72LhMmwV6s+1BvS7D/MohVVB
Zsbo3kQCh+o9rLV9n4aFNHNXz88s7VylhnikH8gyBfJx7L2SGYHhad/diZYOn52Ytg8FwiwXRZZr
riy7TNO8nC1flW6Qr2ITCKxO+8LRTSadPfFdAEl26E4ZWnOl+7o1yPXVu1ozd1dX+gjCTPC2R0Tc
ClTVtwrBqW+7BU6f7YrCB8PN+Be3Ic4aHYF9cWHYH8mC8z1JkP/ouarOtFvdaXZxkB6ntZlK8ic8
mLWSnUr0vLstO2m1Vd8001gS7HOzcu3lHvrtPeRpexSYpju2hXia6CAu1KnptIJ9kXgbyGlfVvJe
rbM/R7hj2ftB1e3kZ96dt6RDaXZHq89MYNqAPAHZ1SKemNjQN9yPqpnHUn5i13cPbla0rXP2N9TS
tDXrOFZfAi67bzqu0BWnavSt2UhRzb7ypVySwXiUnIVQS+xmjhsm3GQkJKK0x6TSLqvQgQ8sB8gl
BdN6FdmjO2GZYae8wOma+O6DnNGk7ntdLXdZbfme0NjtDU3jaQxJnaeC2SiXuqOv80a3Sg7T5j/s
m13uxSSEk3Z3+oGxsTsTI7rmqFRKUqjDQ+0n2qVLqiYytXgV2zu+wIFduDbVVa/+o1Db/p2nPZ+6
LdCrqEYjh6qIubUImMfB8e1LUqX20tZVgXLu9wW1evD6sD6XrUgTPP+6dFzEljmfR2kQqtMjmS29
ZrRvRs6i5qNEaVXzfTF8xVKUlK6mrwxrA5vc3IxdPT0xYyov09DjpzDR7V3lEwpyX1TKsixheqK1
tpcN12qUm0kGnH1ANrXW79VjtbhwNysxDTJ20/ypWxf3fohkNac8YfLQuc3dA7ea0HLi4NNQj+YD
NxhMLYoDbaHZ3H3lcRInj4q6TTvzDxtW6vmYNv5oZ7R8qNmKmr7EuZ3tpk/MGiIkC1q/jv0KFjnQ
YdESEF89h6FM4LMl/b412TnxHpOtHk4czj2VvfWVP1M4i59+J+62zGj70tdqalJB6T1ak7vJxrY7
qICXfTTqBuIxQbk6Re+USOOZb8m/MGL2UXaoUu8Qw/jPJs3De17yjG6CD/0zpdRamcqqpwZzFb6a
ApdZUrRYdvFlnE5dFfU35Q4Dk6GcHtZ6TuaooDwuPpP6aFcsq3oCeQW6ZSnso5z6Nf3F4CLeC6C2
s+NV+FoBoaemF3C/p2Mk57GQ8eo1zie3MXeKwObryHX3+aiP+py02naZqPZSE6JlgWaZjiMl0Ag4
46UZmeP3qGeil7xgpSUMyN2KvA3dNa0u3q11Vb392m5Are5m6IGSkUwNToifgqpeRwK3dqupbbTL
5NOAVnsdLefPgigkNZlfsQsCS8E0ecrA3o+d83Jn031f6u41B3MVPM6yYuDo+p1BW8PFnqyl42Nh
hl+oAdbLfc/4aemnnsptqLdHFjFsMI64nVXBMvqC5VBD8HXctHvnMcl3lDk6NcGq5QtlIr0mMoU7
TRhv/Wzy5diXfJ+ANq+cOEYaWvjAJR15qk9Fdeo+mJSU3Gri70jtcpCMHA4ACjunp1hAoe02e0HO
xYMj/bhH+Kka13U5ucrp73TlvT4VsZAse9rjrh0DKLtcp3XO/5u9M1myG0fW9Ktc6z3SMA+L3oBn
ihNzKDSENrTQRIAEQRLgAOLpr1GqrJJCWRWdva7d2Rzj5HC4O9y/X0sjlmcfpcvHvrEzKKYZhicb
TfPOdyHoxjwDWs+3ANLmYYX8TZNKdqzrtmr3hAaRCx8NuY524aPecvDbsvH0ohxN93HtyvEwTqDd
dSMERpewXjsNSO0/Eja0twDa+QtGvtlDXtJtEw3ttRwiuoq2nZcixTUXVZ7xrEcLca+dHMtKC4Gb
Z6TEUwSI79iKCC2WWvXnWpZAaLJIQDVZU2mKyZWL34NuaB8WA8ebrq7Xe8qRfZPcDMmOR0QqHRwG
hynGh0otYhtUZdeGdWaXOobxlcUcsZ1KMcZioZZ4zVpa7ZUz866sV/F5qdPwSaqhn3XIQJ0FjcsW
YDIc9m3dqf2K8kh1WEK+kDXfhI66iV+NLcxU99ZNWCeQxaBFXc9XA8qs10tPqroInnJWOFWH97gW
K7ifCW3pcYIw3bdztw0FZ0HLveocP891UGVBrfXDqRlKmnZpKU1ZjIL2TneOyDcpIbrrBgGipvXK
L2Vo5qSNIv1RdtzV18GsTSp8Kdqb2sv0LmA1PCCyiI9DKetjx6sw6sY24DNFJTjLTgz+OMSQNtBS
C4k2KK9QD8JMR9v26A7byrRn2Vt1W02i/6Y8pLZwsIIXvawdLHw3Ax23+eNdmgZDxksuV9zxH0H2
f9O6x7X/+n//z/OX1vqdjWOwn8efMzSFyH/M6v78z/903/6n6NzUfrK/QJ9//P8fCZ7gf6htLltS
yQmW6KcUT4g/EBJy02D4Jxr1zxRP/qEUVVsqh6Skgv9L+oHIPyRUBCslORMbRulvFdF+5WsyqiBk
kBLEMGWEk+3Jf07xVuQbZNYET03qirb65ipwm9byopZy5xd/ai08R1juVTl9QA3QNYmvzAOqX0k3
P26BcI4IUWrLa1+kch3jvJeygqcurPBmkm8sUlbnKfYaD3DZ1VtvP3Xldd9X9VFg6vcLfqIzLrLZ
+R5U1zADbTt5GFWje4FuBsNLTdmsUV/vwFwZDfvPNLV6EwWcvNGg+VhHvN9+rpRqate3MXdH20Yd
wX5l6kS7cVOEavjVAGe/6gzHbtIgREJ2sJmKlfh3q2x0UIicEpe6JZWmmFxW0yK0rfM9HWOvpZPa
SrCFnVKTkcR9bK4omO6d8dM++UpjoMZ7rp4QAftYieccI9i3NdKKk4JyUbSD0tCY/dS53ZzaIkzN
QwLlYz0sYd/Edj+P/cdJYXi0brqroriskf+Uq6kY66YY+OKOPDupl3F0mnj/uU0UHptarnqFy2dP
q13Fp3jl48K0g33R87ifunywDbmttrad/1aLfqIp/1u3ghHaTP/fV4uu7Wdjq+dfEcw//vRntQj/
QRH+uWD0z3qRgn9QKJH6WWHmT568/ANJBbHaCLWQfB8N+1NHBv3BFYNESIqE4lKwv+VMfj3bYVgS
RAglYitxUQpfToAOCaRxcBFd+p7O41DMVWvTKbDZHksDPW91Z9a2u6obBJa3Nnl6kfrV9EFH1bNn
YWeP0W6FNZmTZjXPa9CeOlpfVngATqvSN5UefAzxFSbdCx+EJYV0I9kKKDFj+OWdyzgtrgw5XJIK
pgdkPCjYUqurdRbwZgFr+doxGHmpwYMlpRAhQRnb2MG/DQcC60i/TUtdcq6uulGAunAzQvxYU1oN
UDcDGE4owP5JLYMaUjHRWdCT4tNcHlhlUHdRCguszrNoKu15OeUjHnm6k94Ksu/8lO4MoejRYTTm
Iy19d1lHVIZ9ZX2eNWrKwPUQhjYXLE2+OVSLp/Ul4HN6cHmQO4wyex5930VdDxJYrUw5V/sgyrrd
LaxEWC8cRFnwGOJQtGOcpkMZwXq9cosfAyLjUCzEsedAWntcKVBhn8ce3QTZNbYQlV2r/WLVUu3R
dufQUBd2g6nwI0LAZm1FbCodQz08AbOmu4ovwOqErUx7wnD/hOelyQXv8GBuk2nRljUzcrFmZNLb
MDCTrR4ARo+4Nihe4o4KfJObRYADFyvvP2AyeXMeQ2TPooouFwBvcM4cPH4ExOH0vpcogY8Eb72D
Nqam2nh3qbsIvWzbYg6Ny0XJAcLa9XNT6X5qZNrjehu2THmAswawrs1dOaPIdRd8a3Z02WDWdePZ
c71U5btp5erdPIWm0mpBod0Nlt8bPrlcwDis1d6utIua03GMH8zi5/5EM9x0ubuGTAWzBFhtgRuW
XWLjkN+suWtzMWOG0WWVlTPnvH0Ssb0cNdim3S096S7VAFa0s24EosjzvFybasn3QEKTNvGDP7vB
h8GicR/DCpx2Cm0NC1wsYtfN2O1pKaqdYwOq/013eGZT91zVI7v+3iEOZoFulrl3d4Q01TNeqD11
wFFZWOzFs6+a+X1PYJ0OKPvu0iww3c3LPMrC1EvbFq0rm/WME2dpzzqh3gE+xPEe2wz4js3CZj0H
0dhisS0Pt3BMjBwiq4B3RTsNBGW9Umky2dUrBfjzsk1baEt6unxb63Xqn0hP2/pbn5b0YFuIHmvu
nN16rNlzxB5PhekUelzx9uVdAwauQblErpslu3afRdc/dTMOXIvaT/nY9N1SHiIEffwQS5YepBIq
7EEWNm2sQ8yPjYPdJcPZ9LpMMZyque6aQ13idEcJG06TyWu6In5qKi26aROlTU2dNSojUPuU6rYt
hCJtqScWuktvGhwem5wBeAcmkYerEQcQ7taklvLgVgKWt7ldVvXWUtg2D+Vch1NqQRiKcibkIs80
zzqvrc06jGNjiwQX22ulKmeLHrbhVDrp0oHS0ptzPwhMiu+G3CRQp0MHlAs7Pm+LYgzUZp0WUm6M
rQ4/2gkgUkgkDf+QnJzwbV2qcShkhb4n9Au6MVzWlZautb0GTVWnkyirUH8MKCxVr9lUjV9IKcfm
fbAiIlOkMrNw27Xec6lTBUq1F64CYY8bVFcaElif4yAy2Y0uoJt6zCS9l1M5NF+Z8Bt/gq5DVe5b
OGN825I55UHjqa74RemxbLHuOg7hhcEkB82QyI0GtoIfbcpRW1vJG0+g+sDmqSy6jN6IuUpLgdpu
ert2K9g3YzQ70fXbjEplLohT5Y6UpW10a+dFI4JWtjOiZScQF75cdbQegH1fGTrFA+0Z97Xu+rX0
2vXdRd9L+G7TIClICz8CP1s9etfoZvWjtmZJ8oQaXH1ysRRfN5kz7VHwt6PjV9MShnXfuJDueSeq
j4zMft8yRnedj+RBDqX/iKhpD9jDqixEbpmGowh3qlqbQvTNQDadY3dt+8q9xXUUWsE4HjIYkwZz
SoUPVd7P7dLfzi63V4zO035ahLs3Fe4/1moyb2bq7hYBU30MQ6SHYR2ShnXnj7Pt7Jsqcvd2aWms
DmH0W/kWo51rhnx2QDUHSajV87D4qJ0QVtuZdI8RrP0Hz9re7Ooc/UFa2L03nG+vtrVKS84mX2y8
5JueJ6K3CaRdVYr4zQYRdm6i9IRzXR0Wh/ENq6KgOwOZX3VakfG7GPB8OcS2O0o3rK6oHekuhEn4
UDF0X5ddf4TJTLtQ4f5D3YR+0QnP/MKvJZr3ayumm2Gk5RvVG34EMTcHBhQvQA2yPKwr5zfAjMPl
jNl6gt6vFwvYxtbGZtmvMYRixHQqhmmtT8ZH/jjbOX+B0NWXSqp8GXxQ7pW87LdgbmMkCLLpbChF
1MvWoKFriaxdX57T2IdT40tXwIV0cdPlkrsazt1lqVw4/RTy/gVp9cWRI5ZUCMaYxJwiLOhLvQda
ZiPMwtR5cF3/ZKkdh6IfcZSvnSD+SoH4fp2NrU4VwwTDl3jV2XR8iqoqz7TZIgwBQ//U+dQ/sVTW
1Ss9T792WbHvFxMQIiIIIlK9RE4gOkVQSa7O0i1q33WGXkTDXQHspF6B+/weyEqoJFVYEojkb4pO
Q6VEDxLkZ8JXdPNdpo4tyhVRjt1lFJ18xUr+4nqIcbypVEH+O2IFya7uvGvZOSdTvvuxBXkDG1sw
H4dlF+3avPY6t4LAT2e/WFJJoIRbwxrF5LdgfW0rOqow0nPgHs5aAAisdqqMXPuE21JTTjApQDu3
pYagrtPfNlK5HT4rCcV39Y0XRZPO0wEm1/DzNNlwWhZALhJausu/uxQk4wIxxTliWLxkSrsSL760
kZ+r0YTTar09Crkur9jm7wtOMqGQZIwrxdjLZc5HggcGGn5WQ5Q7boUrcOr/P8yEKUogkRsgW7wk
8TSbnl1vO3bGZbBHG0xT6XldRNqv5Yhuxj7N+ZWU7nf/JTmjQnCl6CZy+qKs5O1crovj9Ay6kn9A
k6zOGc4268l1au/lCrHmMbevscB/X+xSYUU2sQui8G/QIYUXC3PP8LmZJrUvu7m7HPksd7nm8hVW
z188ouJccEKRFJS/dJbCLQHmvsXnFExbrC3qLnMc+ydHTTg1WwaXNqv5z2b5V8/3o81v06T4TWxl
htYTozg6Oz6Ek28puXBQmuMAt+TnP1/rO/b/16WuIBGbQu33Nhj4cqUZGST0Bp5ziErqGrVs0UxA
99DPOdx0tTNelytOd2kJ6GZZuzXezMOcygMFkT7jpWPPrsLxCzKRkEJm78ydbHjvXnktvzvCTYJF
4E09ZVNKetHX6i1b7ApKdsYtIaSwpe2f6gS6qOeaQqxrFV/bK9Hva1dBQcnWCLlh1V6yoSo3e1zi
zcQlAGGfJDG9HlMav8iAoixMX272Xlt0M0xueJpnltGOWJUehogHdxyqKQ8Hzhd7HFfkzN/eHBSU
jFOJEGEQvuwfgkM0eZYdO7dZopsasvojqgA5R0e81csAXyvj/GabnKhtNVC5MZfoywsONm5B/5rP
My3pc4R1tc3/+nDyqfev6bP81cXkxubifKvFv7RNmbGC1aDWc6pSuqt9o65glKXTDPbOvhKv/Pap
+RaCSYog2XY89kJjqm0A6mMJ1zMvWeC6smMXtSema17pCH8hZcCw5JTwLXhgkv4FeN4RYxPvxXIm
PJh4BwHCUwFkHJu3JehyvOzruQx7WlF5ZRbTJu16QYIe3LYNdkN6MLYBToPFYFJElPunLEI4QcD7
J2UdIQfoturHMjRTPi64Wu9G36mufcV5/P59GKJqk5hTjMDfQiHrV9lvhIAzzqvcLX7qLtvF2GMF
178ddXGGlORUUIyQ+E1/aawgHudkwjlATi4kroHTQzeoPcCpu6Q+vVo/fBEDUcGV2GBfSkjE4G/y
AD63BA2B0TMfEv26of3PgZbq3feCCBdxRbshO/a2Swm/4unwSxOhQmJOOCeIQbwp+Wz4/p8YcdSV
o6WLrc8I2abNO1hL3sTjyvNEcLGkUn7iqGnobu4iijeq6sLJk1DZEx5XX2qM6/UBTm3d7nKz1WuG
ILbEYgo2600F6CK0PNbHCSF7J8YV+N3cLZadfkAXUCNJd8/qmN+Fzbwc6Od8XMeA+vMc1j5qzGO6
Y0siUxHLBsXLZmnbUtthrsROVgturhkETdhB1LT3C5f1TeAjOCZq+d0PakMnfLNRxn3WP9ANK6yh
L6Jgk9KGhv5qbKhAxUuKwyItKujs2OT0hMygvJ4Gy8ZWd3BeumeSa98l7VDtcjH1yKEvS5BNd1WD
GpNCpX4rhq5VY+7mNS3VXoAhdxe8G0M8qqBKc+JzMw6FH/JS7fMg/hF8zk1Zp4NyW1wz9Lx/Mt6x
9dvgo12KBlVhIHoNSTUXlQTpoU+5NXek7Vx31VTDPN5HEut2h3tRhn2H2r556DLMaBemEQ0HBHl6
aCCWVxXnXfMgehS/pAhdLhZSs/yVcD/R6zCgrRS1OF/qBC0aDmxs2TNb/JDf9EhRtW9wTa9mWMNZ
d/3EyME2Y5MOvF/rdkfQisPjuEHgjrJdOdnPpGzbYuKmRJ/yQvzFkDZWZ+qsy8XQZGd2Cvpt+Ng4
EvGtX2Y2Pmw49rhrqqY2dyDILhRoFUtfAGDpxTyHKJrdNM6gyL3vlx3HKd2xXKH+7P0cucZiseKK
ziVaLkwCmwZFQrO96YJDWMt+ivmY3Ka1jq3i4baaYAqPyLPgjtIy3Fx7Izm+ATakux9xAKtMJXa5
4pu+De+8OSMuyHpZCpjkoPPapW9qzOWdzHO6+1GCY26KXBOT0COtMXu2pTHlPk5x6U8/lhXH5cZ4
AORiEaSWz55ZF3YLW9EjSsjYkxpsHAo8UjwVgbMQj4Pkw7IzjrVtgeNWMyd1nD6ttlvmQ7I83f04
mkGSPpeMbIFERZtKy07Q5xbVWyU2IGB1X9twSgg2edOZV1eCTyDcmY7W4oqJcsq6gTbVh042MF62
qprzse2Bbw5upWi5oOVMyaFWuLL30Q8IawTrJhx6h+ODz2hIH6ckCJi1E6xpHmSn0nTNkkOPvK49
LaZQ2vWrBE0Z9rUcML1fUQ/4zqzCLURPaBGbgsLAjOm0KdVmKxSsZaMNHYl4P25LqdIsjJuilbNz
D2pdlrm1xSayXp9diK3ZrY4s6ICCz/LJ0pqW5xbC5EedbBply3Se5nr57znp/9ucEuFbs/u/Pyc9
PS/P1v7csYF+/OUfp6SI0T8k3OQpCSNsq07885QUcfgHppwiiiRlAhL0z656jP/ABAmsGBSUciz/
1VW/yc5CxbaxJbjRbdXfmltiv27d9Dt/eZNUxRxKSanc4pafdk/Ilcs1q/CbGPt+0n1u46pn5LtQ
ZNeqq55W4d5YFz73osGPxjTgAathPXoK1r5wVrLCxcS9hqVbdoCjYlSg37M0908Rwi4UHFS40mDu
7F0dUt9o0DNy0ZnUHCaK8b5HtbrCAKY7o/yys3WzHju8Ng+5JvmkKhG1QWD66jPIQRu60FuQrLlN
3lmnTRyXZ1X167MgZrW7ykCBClPNwOrQhHwQDg6bskX/acKmfh6rZb0DzYp2WNbr0xpyKFRfNaIg
ax6/zqFCGveOXlQYovvK8Hs0Amt15yJ+O5GUm1fyku+CoP9KK79/As6lUFBBqCSS6NdP0GZKa1BG
/iYHoi4YmdhGFApcqy6BRhM8jEJb3Kq7TvT4yi9483ZcdqywDZyP2dTrXgjWXag8zde5ZOYGT7T7
gmwD3vuBxQezgrRntq6vJzYio6UZ3TvnSnmsTOgPUyTdrZTh7egIO7F+uRLVgh+xwUdh1Jd64MMr
6pvq12oB/U7D3gxYSggp/a0g0ksuqxL2/g3t2vIJbV+/6jr0AWGa7oCA4WKqSbho62XcU+NbrFsw
5kMkdb5OU4Kf+mZz+oot6bbytDkvHWFvypU254Fg/BX3HbqsAF5uzcTRFamGdMdk+a6iCR+Vte5d
45e54I2DJ+sXfzQggGMzE75buzDuM2y512SE8yXM5Ivn09USMDqNU8lOqwxx1LQkO5vWZp/Ygvew
V+bA7JPrVX2mtFs+W9MR7UayfO5DSS7E6sIpjGjWpTFz0c/TYbRLeqBUNjdiBn3hYmNPDfkCW1sH
zcvA466pM7uUtGoLW8o07ayNg+5ErY4wB1xgO8md8D49JD/wQY/e1tetIcPVKh1+v46+/yrd0Abt
l7Dh15gaTikLdPAmxpNKvb104wivy+1AW3o0X7Nm2LAgZDvXG0yuT2swtSoyrfADsGO6jSNCVwTb
6mCzzKeFbWsTNPm+nZf4npo4fFJVU11RGlQBq5ReAam/8FkbvRxv8suEIKIIxt8Fu37yWbiay7Ka
BXgwI8z3o5r8EaDo3q1pkbsgJlVQtdlO6PLnBctcxDH2a0GX1Xyp+247dMHleRjh8F4MtN854+Bx
kP2HpGizSbi0b9thUkUzB+Z0PRN/dAGjq64sjYZjlfeRbTCqtsMPCYaGarEGVawTWK+pKW1hEFgP
M2V4c6hdcw6sH9GejQDvLZwGp+s0p5vQdPn+u9n29aAKa/l6HQaGrlDfld86J+EHCdr4XtUovvcg
Dzc22lDrtjet2RHi7ScPm+PQBdAWU1KT0WSa+JGuuRH7Rhp5K+HQra8U9b/XLf7lr7bXTxCWAkrO
MWNSbEv7p9e/DCiCKofyAYeeg92IBNJrGMCbOqv1OqAaw4IPETzWq52NZqlX/XUK3qSjhDaumtCE
J43dUJ5lM/fPzczDqtWw9FXRo1A+BbpORkPs0MVgJ/BaUWGr0714ALptr4hvFGj8MmP0uYkBmUo8
OJ7HfapRuhn6qjoMvHRBRz/mQzks6Y5hDqz2hoE9l75/hiVkl2jh5TeYA9EEr90zSQJd8SU1Z4P7
qTwMTpaPTgxtqY2vnHyljPB9P35572JTL8ZYqK1N8sXLb4MNmS7soZsY83qJsfzGcVnKU4jBvUPZ
5us6xXTrxOyPY7s1ymDv+YXs7XzuWmmLReFw4dgSLjoxgMeRt+qoFjraIgyTv80y2iuBl3S3tMph
PcYlfptN6FetLP0Uy2W6gDnLuWiGnO4mukF8xCxC0dcs64TDoMdpKt9jg+oTkECeox3wvpSCH1wk
1aF3Jj0F7vMxLHN5YVcTthknL4sR4/QVVbENGrcUzEXsMdpn0qsD6ZpPm5RjNMQPmjR9f+HoXD55
QcIFXWi6+770SgWqL6EEZt7zhqa7yTflOaeAHxyO67RrazIXCg/mC+xjPtTQlE9qWOav1LWbB9le
TS3K82R9vqYwA6tpW+GH3gaoV9w2j7DHudJ04PaDaOvPpGu7i6Ey6aJZcCxCwHMBqMNXJi1xx4RL
NzXK3L9iCIhuYcEvlrBJs8HvhyXfw8EXYYP0qJ1iMw8PxqFRFCv0JunvvtktaTiu5WAKYUpgtcmm
OkDY9c8cj/k+o9w1+6qNFwYMYmdc7c6DdXHZwGW2KWZQ21ZXlT+MQ7MtVyTgp3WB7i2w4/gJL3T+
OllBwU5x1opdNLKzR5/8/7L3Jb2Wo2q2f+XpzZ2iM+DBGxT2bk8TcU60JyYoMiIDYzAG4wb49U/O
6m7lLd2rmtd0S5bZxuBv8a3GPm1uqU8jA7mIRBy2wmIr7dlCOQHRlHG9clWlLhfPbomMn9I+Qdyy
PmbbVkhfmkCrF4xR3ru4gvVnqE152Y3ru3kK0zXBEi/E0nJlVh8l5zGvftfLl5jMta7MlruEdDk1
OH+B3rsOTxwLBnI/Hv5P7tIo4i5sQJG0lHP2AzMydvO2mfsEB3Atjc2VoLiESwmon55QkqRp/Wr6
z8OG9edYDdaK4nfMxaTH4UvkpCnCmkDVta8YSO2I92RE7H3/s2oYfK22/Shw5jTdAU/uUsWRdnM5
+hO4X5fTkvoRdHE1ay/sFCcg4j6vvZDLOs4i96jIltNISGcLdB+VWuJNAmKIKHDAv/dY6twqSL15
qJblKH+a/KIWPVWnogL4fbSTV+0SRt5ljiFoK1fgo6p3c89lMlyofZoeKpL7qa0hxl/hVDRvM1jL
y+AauQrIhvQ6l3W7LpVrlIixlF+IGn7ja6lOdh0NFZxKqASYy34i29a0PFLdt3SWTOxzdRDCQsST
SGrulqY2lai9BJ3Gxf5ibH9dpmB1W69kkmI3zLV2N+MzY2P/Ho1sbwGyDRCxyeXlT7j2v8KCfyIs
gE39Dw04/mU2f2/B8ec1/87/bX6jpKbgaGkeCBXQ/0C2DfmNQtpQigira1435D+QLaa/1Ud4GCMN
QAc9t/5PRw78G4CQ14fQgDWcI/4/4f/Wf+W0QgggPMJKGIR1Tf4uQz3ogIhHK7nVlvN2ravteXbL
dimyT3erQn0t1TTkdtr3/LOeInusDQlKcAj312lagVijr75bZsGTqUnzXJzEx1mPVoJ66joVCXvu
7RZf87Dpj2Os7cWsm76NisJvk5f8ZAc23DmipyXH8PsWh+GaKj5roYc9zSKuvvwA3lStloqiViaD
PsxRm3vjrHuQDNvLiqPAaXFPU41021g5dtUw9ne4xf3m9HiQECuKO1Qpdh/D6q2QNr2bPLcXb3nz
mKPaBsFoQi+pWptnpg14glmDp4xztYltwuGMGLQXOCH1FTa6eYaVeQ8TXZ8kgh8LyFMHqVyFC6Sp
BAge/8I592IfM2053Bxq53Fe3jcZEgEHhk+Y1CmK2er1Ulvgf+47Dmc8YyOCnu3FrZP5FMhAg0iW
DBc/puHaxGXpdrKPHWAZtgtE65eJa/luWfv9ZZl0+dHkPX9184pflOH5ivMwP1M8pJeaIt0ChPQ5
yHp9AImG30e8pm5zip39ZrcLg2bqoEpJEOPsdXM7EsGQ9WfVYKHnOre48Q/IqRuRVTqt2gJhwOS6
WMun0fjxVvHqZg0znQpT+UK2OVxC2OpfqhkmEYdFPyyU7BcKGnlDYz++h4UVdG6qwdz7HGV1wmVY
HzzJw2eVdfPGAh1Pg6b+Lj3dP/htDx8bSfRTARQ87RGkTawz1l/kQuLjsAL7gUzEX8aDPi72MIFr
nSwbhLEYv5TM9JNSpJwzY9aKynP26rSHm3BL4J2OeDuCE8D7ZlbsPqmFynYoxP5YU/LPklJ7zWnF
D3Tx9jJ6qt9WzvTX4Hv47JSvX0ZuyzX1OT2DasMPaK+PVLVJvVvIFD8O5fBUGaO9jdV6804epr6u
5s8oePTmGkifgiLmpqH112GwZBSjifa8k75+Z/3+gPqdiG0K87UCy2nt1fK9XznIIicDT8hL9j3g
/Y86pPGmst/EmMf6NgVJzox73mXm0GdMzI+8Y6/aShH0xrj7OG24fI7R50sBDrxMPaVOpF5W97qK
oBcN5uC532AN272i4XuU8/CeKROsIBg3P7Tk/cVt1AlVtP3ENRjbDVfzCWxmfBgUHU87xvpGV0s7
Tuz4geG4/I55s81iMfDjMrmbQju9T3u4OMdpWygbndB2MC8YQvtaS3uleV/uVBZ3I2acuuhXI1be
4LdlavSN1aM8Z41Dx+KShHRpePURkD9KClOLzdC3pc9GDL42Xxmo0ifmfPXi0Ti1dPEMiLk3qAsU
+vfVnM67peEhzBsf2qY518swXmTcwRPnjb0E+7JJuX2t5D51hmL4MgCFrw5yEFu7g+3ZgW3+gZec
hCSg20Filwnu6bRZuFannmH+dWE5eOFBsVrsLE8nV7J6V+JkLlVaihY516ydt0QPI7J9Ekrm0+pK
jKJM68q7ptk+qZLJIKxpfGdnFTpURW2FXcfyMFUpPGUnwQnC6uuAzMyFUgWftG2YSDSAtpkdbW2l
vxi+g5sFEZwmMASBBjP9bmlfHuTUNy/1yOktxjqNoqhqedGHdpox19bOx+90YOkygJq/B5GOS+tH
DJ43PoGWy7FYgbilpxFPzedmWsFzIX3/ZeZEP45l+9aUhV4BbUqbh7g9R0X0xW378BgH6tolV83j
uJL5/TLI8DSAPXyupLbP0Yz+NMGozrCZVFdQ7091DPiL2Ud0pUvBp1ny6dynAf1RmFqf9rrx3wkO
x8dlLeRrP1r9aUFws4Jq05zx0KjLWnpzmrLa2wrK/j2E+khHJLXYVEgfwBrjgXdLl/PiTzEh/sAP
o7gu2al/h9mwt9jAvW0qUgfhwVouWeH14nRabqYp/pNd5UVDP5xMluW92TA5+W0DXuQFlKFdK0dE
rdKZhml7hptC9wYq820PyHQ7olxs0IInXYf0ECXyVwZ5moQJc/NmKNXd6Hbw1cpZXjnT/U0uqMuI
1u/LOlQ/PGHg7hdenUfF4juonb3VpJJnSlR8sXnnn9TO5RmCAD70mwZcbExWbc4VPeOezc9zDr+7
WPIPUFYLxDovJQqbiLokvMOuYI4FitVD7QDaFuFmnYJYp70eKwHdCrQYjQYvHIP5ZIdhUB/XOugg
hjXY3DrcLC9BBXud+qnRInlmjChx3p1gkodfzezNbbM9EiTt1aNG4ylzN77fNmeuS72+1XOtBJli
6AVf9/V3s9C3WvffgVx/MVve+JReHSxjW5Xdtw6H8TY7lk9z0B9RUP7ue8Y+bt6gz2bY3Q/c0PRl
luWNb45W8TvVeZnN3SujwXr3IYZtuViaQqFPGNROUVGQAfVJo2khJzrp/jGhmnXrnlb+Piwh06+R
yl+rzphf7bbPzVuVe+TP1Va2Vk7gsubVl8vY++lJ+1BNb17R8bE2zdbBJM05mKzGOz864nEfUAcB
Ng9QZXdfZ83e6lyHb4BJNbyXqbcPrK/h/HHtSy8vthhbXJviXqYo1FIPP3mfYvWpDjLVJ9hv0omp
0ma6BaZx5yqQL3MzufNG45fI1C7mpGwHMtBiUeRLqtB+pdqzNo/L+txM7uhqM96utr/rmTyuDeJK
gGqqhVG4fK7YVl0p0p9c6e2pp4jdMW6qD32l1WNiFrbKwfy89So8z/Vc38uyi6XX+/cj7vY+N7QS
kVTrBbqUhVuPcgsXtIqmxvOD1jcjz4bR3G2TXK78CMswgetLpDVosyQvY+ljN4RK3QpRy22VUt7n
Een7AtQjhda2gEH/2Eu6dFmx8G3F1LY81fmiw6bPwxKbU6WAPM3aTqddEp/E1JtZLNLHQ5vFryvw
SCwWjZcaSPCLrHLIrTdeJy0ajuFPyh3lXyJYHYs/VsKCqT/JQCa1tDpYPf6bgO1/Qdw/AXEIEM7+
UXvy6fuc7Xf3828blP920b/BOFb/BghjgFJAAMB/C+NY8xtpQI2bugbsX9Xi/y4Jb35jCHHOG0Jr
fITp/SeKY79xzjBktGaEHZ3P/wmK+wuR8VCEUw4ABw1oGkT/atDpwDrMY2/KlSlYFyE34h5VUvnT
CNPWKlXX/zNq23FDdlCCD44z5uSv+YCLbfqlKjRfUxrmF1BtW/snI/FvJuG/ERb81yzYP1XmvDkY
4wcs/Xsvs6WOYAt1n655Cfqwsg0vZpq3VjPiT6DarYBx3jsShuo17ix9+se3r5u/HB6SBkAKUMMx
4eg4RfwLg29dM9dbZst1stSmc9r7crasB9eN1PwxoX6+pyHN8ZIlG6HwEssoZq8r3UaA6w8Tr6ES
k+T5Ke699kJBYgUvuzlnZGQUdsrj2GJblU0kP1Anahlz3S48519hyeYVD9x0JfFy7Um9tZLRcB9p
Hb5KHfJFbuPR5VQwj2IKR6oCRaxcQUjwI8XIP8+7gR9R2tL7Ba/yvtPov/Nx1KCN05Z/9bEv583Z
7bNdXb7EIblHCSvbzlJz2O4Tco+9BNO3Xmf/BhXQoN2Tbh5jSOgEKZWvzcbGpduiB9Mts8WNrTpS
dVvJCcGXowsVBWARnVjR6GOeMu9Ymvp3dSjucSLNbIVVyArP9Pwy2Q0rsbF9aYeFcRFpX54KTvoq
wbh3WOr5blYUXuK4yHtZWbrQAO0tLAWdIF62zwMYt89hKPQD6md0KhGgk0O1bVeawo887VurGNxa
vbv8qV/k9LaCor0I3oEr3ZtyZfss73hxzSOFlb6G0Odf++rzJzC7/CmDOX6hE+ePMilyC2qBH1db
4pdh2d1jmqbmcRz5uHTNEMggyLhXo6BrAcJY60/RS9vubkOnKSDz6mnfiBUq2g5omn8Q2TdCGQhx
qwZU1LVKPApH1vAjRZU/8WrJF6pXe5s48s+Z+b1L62D7LmI3uxOg0d585FwspTYdI1W6VFCaV7VD
c6a8D88EsMNqRW1/GJCBcMtizqMFQMgNTt90Cttn2UzlqQmbvXnc54sfJRcwcf7Y7JV/luZY7FWo
31UKbC1pNnSiZGjE0vRjuxmTR7H1bvsDGp0vWSPyTpEZneTWcEGcz91YYTJ21q/5126U/85sU7dp
l8PQLanSrpt6KV8pkOFH3YDy5PY+f0L7qC9u4qazczDnyrjlJxgo/KiJ3rte2XKGlbRtVA5ch/V4
1Mcral3a/sgzNOdiMlIilAIEoVO+ELjlX7PZ/JtVTN5tNG97Fdd7r+fxneK/wNqATehqpL2IckS3
PtbfAMrhsMZbPysUaS9QZfQFgYl3hNhvRLLtj4Uw/+yH2t5CQlubeuSfKauWswzEv/MjJu+aZa/f
rVnCj05H/7bWdPpWLQSdCjPlPCM5fcNjnR8GXNUfEs/ci2rgTcvdPn1XnEXXapwr0cyN6f78c7yH
9hanWL2m7N3SJT2Up53n+MXHyrzmaYFcbEraFi5Q3pMdxpbuQF+XCTHYJpn0pU56/uEtPXIuRrOy
Nvc8fIXaNI8DyAyfKMLheaFIcfSFmwYa+rZNbl9+6Hklbxq60ajrhosjV72Uyp0wAPv6lMMu6/uu
8EpesclZBJLyJ8jz0k507Z2AdZq7EAo928P5RCwINU5MaSnnbXXP69QgsZChuZPKvF9ArF4mYF+r
en0mox/PvGf1S5lrJ2qW8PNcqw+yls9jFXAHWFFXhUp/G5H5FGsCT6uV62kl+XfNx/VEtvWn6dF4
q5z6kVfS3/pClXBw9Y/TuO0nW2+pjVItP6GO4aR0fEhLkGe7z/Ceimk6mGfWWlarTnmln0kh+alq
/Jbbucg7Hfi9Mj502gZXhG9kuBEEbIeqRNoAVC1GbbZJjNb+Ur4sXODascsaSW4b4l6zY/qExqp5
GHrlnyId9jPtARBhGOGDzjKd1oarW8kMtghu4AZctV1HNuXWL5ifpr1Crcd8FJuDw6UHzLeoGsHD
Xuvmuir4AY+yOVPC4iN0DbYnNKXlR/T7Tts6NFURYwm7FMou2xV5zc4U7t/cJOfHNSLbOgTWm9ob
2C22oUbUkoYuy/gDT/t6UbUiVixB8/PWl030KC2nwdHwesRnC7iYeFbb2ifRm2oQDU/feL0NR8BH
enBJbYJbY96aSk6spYnmS6M3vbeMet41Ne9bthH8MXscXjhE/EzWGrObnwICXQYy9CIYj6LwSE5P
xEb/sBdZThMC6IaSjx3u+++Kx5NSJgh3xIbnBdZ3T+f0qex4aOdh3Foe3XW3Hd6q6Q5nWr57C+ob
ymP56Ac/qRbG5ppK3dzGVeb32uDSbXINdzN60lJkx3aiZhN2V+YUCSYvLBIjJpnhKtS8j0d08DlU
23iqGlvEXuPckQYPXxlVWnCQ9zOReRNrs1Xn0NtJrGp8sbACbdRgv2mNExZk2zpVqeaz5QperCbw
RPHU3/iW5KnZJXmamoloYfbqdVwSf4ah5Hvm82YFqZuenAKdxz+ICs+9LOyxSQuiLdn3WQlbo7ob
SW+efCzw5vuRhVb3dH6wReK3dWCZCFbv7HAVsPGhz8rwdoAD+MOP42g7whxN3UEjvpUQmtaP1XxZ
oa3fdrtq3RWjh0eyqPhjxAMFTzCSrSgBHVT1W7MBcN17E7UAk4uDqJIzZ9bX2+/TAKd2sftRF/jw
ktJiOxo2N534NuqHKllrhMxsYKJHY3+b8TY/NiFOpJ1TjFbsU62vyXEZ20FP9buMpL6W3vnfkedV
bGefzTE3QPxZIg0DNp21sFyHOrrHBsm65c4vP7mWu2/VjiZzBiYiJfzO8y9nLe98ruSrN+xYA2Zq
HpkEXnaqPqhJvR7b0Pv6XdG6eq0m79+aTeP+vBpteKcAr9sR5sOFgib/e/Jr8ae+VuEZFslFXmm4
/2vxFTSCHweY408/sIF3qO6jFXCUVoqUMzr12tMPyQQZxVEwuhPaiOmGHtkbZtQ92rmUKwFx78Zp
B2KZD0HO6FGQXV/HPIpmnKpXp5r1s0ZYvVNjbTpXU/+syp+jaMJXXB2UEBnCsSmXMf9aBs6Fbli0
tyYE+N430v3Enk5bVym6tVFt8k7VYYYwzsR0+TiFPuiMn3sNrBEwVNy1YJzzRY00P4Bt8Kd+3fZO
qSlfpuZI84xqbGM+yt+GTm9sSfaG4g7EkY74kY8p/+LZ60sqcjq5QTcC6j1mkWsJkJg8tjeDmvCv
jdP/4rP9f9w6vp+0W+L/+79/CXk/QAykkDLEMGMcc/gXDDGjxkxKVctVVSjcZUMO6ndkrg1DmF/s
UdEUHHi39dp/i3n+08MryG5d6n8GaP605fobMsSfYzlGglkNMWN/2nr9DSdpnfA0+iEsV6L72Le0
rPU7Rhd0Ussu75lkIPpm8KdFgfSeqWk8DbHG17JM35R01WvlcLhHvOUHt/vwdV0JebdplD7tYSj/
hH8ED47OXwfL4aGc4nVDm78OljNu2FbheK00BmKLjn7IXtYtgEP/rlpr03nNaifghuBHs0TegbGE
u3Fp+j54fiRcDuXpH0PCv7K6SANwzRDhx6AOzvFfFKpqDQY1WsXrOOKA26bBsot8DY9lr7bLPK99
F3pbThnj0Au58vB18EFfWH8sU7KZ12En4Y4PdsYq6+mn15a9cKr8qVlCOWJtj0zCpa7+CX+2/m9e
RIYRBwAD3mD6d9rkeq2wt3mfryngoc1M++EUxiafp5x457Xbu6bH7NeG8nbVHKtzBdF3Pvgvu1P4
pOtxPVX1rrrVj9PTNiPytnnvnnTB5gGAEX9DxPTpySvvtoe57/lNUmg6QHQ56+TzZRzUcFWNrt8B
2PvTnMbqNR30aT2v5ewSzg+k13s3h3XvpmOHQWStXjc10w9VzfKvkStQC+QIqQSOkzlTQu0t7pO9
rSuyt15OYBOJl60lypBKFHK8IbMa0eHaZvQluRJenA3HntIcZbvJ4Wsz1lEQoOkHgo0/oST9s8GQ
Pw5rKOcNzlurtn77rEqletHUyH6b8WrofbGFbY9B7sp/2bVWokpxSadamR60q8fSVleMhxXPbY2W
KpIOkdWhz5MkUMSAvbkxWqy6Gb3pTpbjB5lnKDsQOaSt1BTyTdSKo4cGkPiTWZx8S/bKvM6gH1wn
ZQ82oVwznZI7wnFtSvrCEgSiysPRf1PgyiLa2shJ/AIGRVvkYN3Guprmdmx8efpTicx74n/Pw2rO
s170Zd0874DZy1WWxS1d7+j6edH2G5tZ3ZYE/RvfLdbdnPX2/Oeza8zO9b2UsrWo7qvXeUD4Bj0K
LwYfbmKmZ67l9WJvS82n7ylX03eSoRULsggJlyZzxgufD9Ml/pgDsGLdx72j1sUvbszxS0oQ30Ba
pm/Lge1c39i2H5dtb0mxaRPZ7usZFjXe5jg0j4NjWFCl2cuI5/UzgCs6IYem73Wc9QWQOj94uA62
m10BSCwTjF/QMO9dCNY/L0yzXkiSpu+LdLzDfAFcSEIW1k51ydv1OLiFIkHHuwWU8ONPLwp+tLqi
QlHUmpSr62m4Bx/qcnh6NyI1xyf0SGE615lFYUcUvu6Z8Ue4g+lb9H3zqKCf7zoz90jVpi9zGfPF
AVS3E3fbZ04aLpY96ws/ToAazvzzaHi5Mt3nT3x35Revd1VOmhf/Zuj4fkvM/76sS/61g1q9g45E
Me49bSFBdeuqo3A+Rp1IM0LB9TTN7WSPOcC7vcFjqaZjfwfG7J0v/5+9L+utW0fC/EW64L48DqWz
2U4cO876QmSVKGolJXH59QM53XMTJ32Nnud+CeAABzziKRWLVd9ipo90jusxur5lqgUBHdbNpDdp
v7yaCMxQNZHMd2BwWyjHNvmvj2fxNNSD3ns96dpiwZq96DVnjZlXdG9KjB1P17lm6UXcqLh5DEO0
a8GrepjBOT7ihuspVNin+e6x4zNg2Kk+8K5ksJFq7mF36QZozh0xfdkJJm5WzWj52B4o6mL6vJB5
5SUhdBeiacA5G5GOdoJbGZrmuxM5vci0FkMZU91rFWLRlaL2O3A92vt52hUpSWOlkkLQch15fDWv
Wz43w0KzqgPoLjEzr3ZwDy7r3PblKAN8QJo1k6otoOW0FuNBts6chqmG4TD0eSvr2NNbZBl93RgA
nPJs8++W1rFBZWLn9xkT1ym6hPlL3W7o4MGS3gwFBEoj112KvbmCKemsWkakrx47NYVIQAnPB1cO
eQcC9mixxznb6YChM6fH/s3jIRlt2JsrDbkUoPgGQN7LZV5soex6PR5mD+zxR2iaYI8T2brLMEJ9
D2A33EwjstVMibgRi5/fj1DmM/S1mdS6txNDj5vbjaA4lTVYQuUK5L+OnRw/xtqJyoFZ3gQ+5+MY
GppVQ2f3BQx4K4O1Kzw8Tng9o+a8tK282eN5dnsa9nr0153vDCil4fChtY5mJZc5XZtdQa/Zu95h
bvdTYGqnj1CYviR59V/XWY+fGqjrW75O+QjdHj+WmHNcUKc6hmyl9+7XY3krZJOPtR3sfR82e8xk
CBXjED08ng1wadzVKurmlttm7zvt2vkFJbe8LmijZJDiZpZtfjEnix6CS1spe7KVbPTdhTR5KxvW
woeJYa/M6rqLhKS7pA4MNxmvww1Fsbv0+2/QNGb64H1w09HlMVR9gOiASL29TaFY305WiBswduih
6Adz0qh170cvpg8N6/SV1zUrH1uC21KTi0CTvqqHJlRtFLbyS0hTKQpvj7WI9jiPMZ/XZQOqXzdz
WjA253nsxFAmsI0fO1TQcgnd9hYbnc9kwd0F7+xExPx0IGYPnsc0G3cnAZB4unYjqd8JuqVpBwfv
9wkf9VV0OL5ylMc3E+f5XOQwpnLzW3PLQTKnZmNeWYn9O8C26fPY4uFmKoC+j4GNH1EXe3MZCJ2v
wtRNn/ieKjGA6OAstrdZIKs6ZvaRfeEPeJZxU83c9mWdnYDlsPD0gksIH/DM12980PG0mNypYbYI
l2anOEzdOH32vQNUzT53l3aQQpnJNLeIDx+3jaapfGQ+I9FsodzsHKqlA7YatjC/92FsiVpj0o3q
wCipQis1L0MBeqjC3Gxvx1HjUqYtVdsKhpskbH5hEdP3j38+vpipbweoCri6LzQ0xf1EDbkMeYmv
IirSsW9acxrDOB2wIfNVzWkzqY3q+pZMPFOVqckvJpbn9zjwdIzefl9JHtmh8dhWj41i7qePBBX6
PjzqkcR53Ha/q/VEtu3SDuHCuzacV0E+ZFc3Vd4nMctsp8NKeTMpO67iatHL+AO4/b9R5TOjSgj2
IeF/JlL+n+7T50/9L9rVPz7yb7gp+UtIQSBhEO52bT/BTYX4i3CIMIcCMbhzyv6Gm9K/AOCUSwEw
YYzvPLR/yc1i8BdCBEtJGWMU4P+OSPlEEmOnUAq8fwuwK3j95l3YwgkRj0lxlkVBWmXalM+rJP7h
pz35w+DwiYzE4zJ8h8eyXXUKPXUaytC7tOWtOPtM4IMd+1ThFYjbPmzFc5IVv81eKZNw19BFeFeE
fUo1EQS2Xm5YnxMc5S1gbnvBKMRXJIP4amK9aZ7hNGD4++NxLBmkABIBMQdPOA3RejpD7vTZJKdr
pedxuRndWo9qLPqRlkIG+Rbs4uZHsNYbrmjXtenExoCG00zrtaTbRoJa42BOj4TwnUNpVJIOfB6i
cTez9PI061qeQnbm1LOEykHH4So52N91tpOnrnDLG7iw4UpubjoWujcvdVrMS1K3dKhwPTSnNIP+
YmqfDvPi+ztUkPxNtia/bSxxb/lUvwBrMofAu6Fcpw6cM8L2BSGI7cKheL1Dfu2/Z5zH24xD+wYB
06oB6O5I52Yooem3ch2HcAajHqs5z+gkNjAqN6dwgE2cdmKhv+ZwGV+6SQS1dBZ/Al1dnDsW5iq7
Ipzn1PFakSg1K0WBxi9e9P0Ny328k2NuVgXmIGrlBDkCj9wHYwsZbBUbx/2seAp18B8kRTT5m2aY
2iMfuBzKoDEpStCMYFIA98Pn1fHpQ7vW4l0rLbqXNZBNGYCXX1vhp1ZB6fheo6XRqqI18eg2AWoF
BG4+26YTtDQD6W5Bt4mpZKQeb/ga1uu0DuGtSLkrrTauQqjDV6TNtVfEtPTWYHjfRANKHdt038yS
HTwE7kPPx+04RrAcxcYKquLI+q+u75tTMzRfkmunqsaCXtdSrJOCmTb9waPxSzPo7sXc9fkdwai4
w4PJNyBr4ZWP0F7YsIGisqbVQBVj8ZowQy+aAHLewuAPOBl7A9p6/Vp7tny2cLdqyXVmw6FYjLyS
jvuq0ezLvHRlgMG9HLr9Rs+7rwDHoJgl13pXrbS2fiN9YU6znrpTMYlG5aKPpY9hKEdEQCm1YYpP
y3VbOIJVXOpUMiDaT1QArXLBP2K94qoZWTpEzuZ7HTp0wxr/isYQoBKCkyu5bbiKFG0vsCXo0MLt
W+x5caSuWF5YNOTPSxxT6fhEP0/R2lsjB1TZvCz3M12KcljE/TxLc1hpfl+sDr9EuUEHlLJ/WfCc
D0Gy8HoY5FrWUG7H1JO7IfTvONYjOhsrwkbUUm9N+jIwY5HS27qOFVttbDuVxIRalX27VbbuLT0w
tCZbpm5m+UaELsVLJ0Gd+rKp533EWxR1fmt9IFutIlp9qFUuxrla0+bbB+JaUS+dgm0UW3jgaWkO
EnpeVzQ1zpaFtoYqOgOm5CKG4RS2zPj7WJBaHHmyiF56ETyoTFckcfStN7tPU7+wY21Dru83S2tx
xJPZ6pds3tk7Y++G8KpmRS2wmtjsm2updw688jrQD2hqVtcqMOiiOQQXJXrbrqGgxzlKyr/y2ASo
mqVZiiubpnp1r22vh34+Qenth4JO9rXcenNyYDD7YpyeN7B0b7lOhSs1RjqpsDJ8ReM2AhXyFlZF
i0ae6ILxVUB6voEx0jPqC8BVtMmkqs8SPqBmrFvl5/2/uWb6dUpr+MLQoIUa4DAdicX4MnbRNGol
Q6rs2pHL5MFwZWKQh6Vf81D2s9ZWFSKM1zMhfi75xuERMj9WnTPDgU5yKQcPRFRFavqy0Fp+fGzX
zEsxvM4e6FbRoVinattCfxcxmb4RRsQNGrSpjxaR8XpKss/VyuquObgUxosAnbztqGGfun42jcLd
Bo/a8/6uCJbb0oo+D2XBJtMoWiz9dyRc9xaDJb7qbMtyJXI/vq77HdDi/bhCFUfL1qrR/9Iz/V8V
+EwVKMSucvGfq8DqW/cpfHLffsar/fjMz3C1XbxREA4Zl+xv319O/+KCMyqYhAQ8+lf+DVcTmCHK
Jf4htIH+rgLFX4RASAFju2XAjmR79BZ96jX699+/zEQeuee/9vbpXqASAIXcOVFPNAJtuzUtzHI+
J5aa90u7DFPFJhxWFXM/lpG7fjlOc3rVjSiHsmu2EgAuy0GD6dhuZmhVxhm+12btGzUMlpVGgvAt
Lmy3L2/aUmhsd0evV4MoCuXW7uOjBi5ezXQcaulPCYP64KJkSQnCzVn3lL7+AeKJS37ZtXQJSqwg
n/nsNSl127srBoGt1lFHVfCuUUvjZoUlc9dxdq1iPe5UEWl7CjjvEj2OTReejb6MhVvuB1mTK+fN
x5bPxXvT9cVDPQ9MkTkOp1Wi+jDVE1aT8NNtjl5UffR3m6i/0sI2atB9o2CD7ghK9iilbapEcaHa
elhOoLbfJ4dNUEAuYzWAvBzoZPIRzct0nLNb7psN3TEcgTJ8ebGMM1YrQncGige9rS+gloNq4vA6
zBnexDDtZIJhU0iE/Z/+Zkz9DRHTe90vqMxwiVc21R8l05cdo652Yo1N9uO8j+75OL6ObZE/2G4A
1YSbprJiWo8rSFtpzFBSLh8i1gfNW6asZvtXmBWjCyrlHPGJZw5usS2K47LZ8XXtZfd2TCt5CyMe
TnjopnKuNT4yKOIOYZpVA/rvPk+vACP5rElxtZA0fxoJdA+TXDbVGI1wiafuEASaXnWBnrXIQgm6
zLdpa9x7YsUD82Y8jdGZE/SpvmHa8kPmEp7lzMTBdeJNl6diVgSHNzXR9RXpR89LXu/FrdTrlwLM
bij5DPDdgjr8sjdzA6uAmijU2Mz50DXDa1zAeMBucE2FRnzvu0UevdBDhXHDSr2jItp9HtB0xVZu
fZzlyT3OCuoJQlWbNKoWUqEWsbHxJYJxvd4HjOsxuIK+4SSYa9Iz8JHIZat8WkzZmxaZim52HI9Q
OO0UjglchzTT5TK2gCpK2yV9Lwaai5Nw46i/J8nDiw453KhdOeTQcYOdgl1dTn0LXz+mr/8l+mcS
/U69RP+U6Y/d6MzXX+/7Pz7z7ws/+AtgBCgEghFE+a6L828/Yv4Xw4hRKeHuOPxIIv13qod/AbAr
t+Gd+4k4Jv8v1SPy126mIoUAjDPE5H/lL/OrcBIlkmFKMIGU7iqf4On0uw4RZDGN6xmhtV7Kzsq+
Lwlq5A1ZsfSKUzfcWLaaoZLN9pyE8ZOLMgWICLTPkMEuq/1bH2Ce6yy3HJdTWNF24KlnB2hQVyVu
+mf0pf+4lBQU7FJUAjwdDDvcbhD2dDmRvbXeIRgU9s10wALOz41yfx2MPz4VBnAf4sJH5c9fxS0y
jHZKhCynx1lfxHmudsOHcol8vfwUbH9opDxBYP9YigJAAKYI/6Y0HbdltR2Ny0kaLdWW0N3gVvY9
bqyqB92WfMSF2ovYcgJk/O9A5v9aHBO+RzGUu8LYzwoqS2y0xtOynIqRsP1W0hwGSOZnBJl//+Eo
AhBxIQhDvwvy+lpgv816PTlJmCsJGvyiaJz5dmin/lkF2l8VnSgFu32L2HXJIBLgN6g+nTeEG7is
pzqxRTXWfeMYfRf12CvY9ddMt9Mz/aInPbfHFRGSiBIBCfyt1tKNbYPA47pz82g5aNmVE5DjM3o3
T9pgP1Yhu8UdB5JQvG/zT9ASsmo42NmuJ2y2pHBR3NSFv00QoTKCnj7zTH/aRfTTak9CgxFQzzXt
1pPYAlR6NKre+kVNu6X1KOWinLXPaHE9VVB9fELBBaNYMInY01SWGstECGQ5wYaRWzKS7m0NVn1h
Yxbndaxttc73fEuinDviv7IFiKuJ4vNau/G0rXI7rBEF5QKfvsSIi0tiRCqkl/l1dmkfR9YltHN+
JjE9VZzevzcGhAPIqNjdE/b4+OmXEb5maFyW5WTCSqwi+yVPxUi3Q1FgoIyHczmJMVS43cEPXSQf
Qebx1QrF9JIvGZf1VMtbKPC/bOX+IzaK/iE0MdhbmAwjyvBTAe5Wdsxm2i2nuDQHpBtaGdfEchZs
Ofi59m+iwW0JApNdNXZ5uIpD62687jdb9XHZ1AYGZYlv1ZwGoDCcdKUHAdSA6nRdr8i9RCwXl2zD
WM3bzpvndCrnxcm3azDF22UTupTYzKUjBT9ijIzasBOHdYxXi3VehaJby0VTqWJHrxti36xB+JeW
JKwSzvbo8GqqUCy3o+T5PBu+WxV1WEXd6RvQJPCucPN2agdblJqm7zbh+0UsVkle2/PCmuU2dnR4
Bj31+wsiKAUYIUqIZJw/QZ1FX9OVhv1H983Lwq5NaQS4QBMf1qynw7r28L9+JQWllHBGwe5x+ZQr
I13chMx2OTmtL9CTQwfrL3IgNw4PpLSSvf/no+n3vL2bIAgOJZSS/aYb7mu5DUW3Lqc2dZNCGwmX
egz4IJBLzxy4v4ep2N1N0C7isRt/PnmD6pVubdjG5STFRq/HYoaXMaz8mQ384yqE7eMKjHeU2a/v
aQ900S/BLqeCOeDUzGVxXudavPrnfXuKA6MACSoEhAJRDjl6KktuTZEhm6Q/xQjHaoS+PbLY1xXz
w6iI9vwUsds5O7i+cuKdQ/VpJNY8l5aewPsev4bEDFIBKYaQPGkBzPNIstm4P5HY8UOYZXfUoV2O
JCxGlJhkcoFDlAcHxm/dGPi9XdpwqinYXvQ54ytqx+dsINAfvxPnWEiBJaRPK46aFEWhG+xPQ70O
F+DoQYI1qDws80vtp7Vs+Dp96Kgtym4u0u06mVQyA1AlxTBWfOi+dTBuL62IVc7h49oWqJzNMr1O
w2rUtBh6pnUTrobUvSzA8py8/Z8f4HEcxTGhj1qpP+d6DZ3skwj+RJp0Xzs+HddA6jdNKLpymnlb
aQ9B2XO2nNfR9VepyZ+E4Q/eMXlZJ63LKNx2aMAo78bMxwdB8rdM9XCFRSOPYapTFWxbVLhduqMz
8/RMzQefqM79CIufnuDJWxCWLpB6TP6Uira+0lkOVwuNw+4oWy27uhheWVJtCy54TLvyGXluoIf/
GAVSAECZQPA3l0eRNhISXf2pLZplUmsn6GfAwCtO/KA6Cb6O3RbfcQSbL96Vy7rVZTuiprK4GdRW
+yMCfqwcI1wFA0OvOFqnshEAnCJt25K0NfyWBghPTvPXHNsDBe1YsUK+m0TrznCj4KagsDvncfzE
N/CaJe/KmsC1nIL0z5E5fy/dBAMAEgIZZQA+Kq/+VCBQJLjVrfSnue3eDfrEt7arigwaNWaKn6kT
/5C2GUCUSEz4ozzir1nOd5YNboT+NNXDd2mEVhhurSIxPyfw/+TquUcSA2g3diGEcfDUaWPW9Tpx
Tf0pufrBQly/a7usO9UnwhRNtusUYIW40gw+N6L9w+nLAEGM72Nh8Jts61KbGekW+NPK0we9iFeR
z/eA6O8dXz5z6tgzB9Rj7flTP/XHs1IkBURsV/d/8tbIrfDRmNWfKJbD/YrdS5Q0rtLQbCXe8jeg
+4fRdLGq0yQOKxGm3Hztdn7UM6fYH4Npp+tyhDn5zT/ErMtGmy35UxDjUoGJM0Ua3ajCjHVJm/b7
P59mfzg0GdhduneFv98NI5hsbd2v0Z9ScvFUT1CXeRXNM3fEP+4vxLunzb69RDypAFoP6xGSyZ8w
Fa4UW2yqbWhlybQoLsFjV9YbWasizd0h6Lov2w12h7gV1zmz53Lk75dywSDHiABMuPjNzSeklebG
W3/C2wIOTc3ro3f5RdpSXdY9LMrJ98Op4QtSo13BMy/wU/TBY6wJxACnmDNBnsbaUm8a4QG4U4Kk
+TxxV1AVXL3cegNprwIbGSvHlQGuiiQLozY2d7QC7WSR6mfe2DIUKbzYGlxrhZZlhSWtqf/6z5Hx
h0QjJNslowHnu4rpr4mmKYRJdGDziUXtjivJ24H4WR4WTc0zW/KHpSSAhEvAIRDiae/HtNBPs+Pz
acm6/05w4nd5aHqnCgb+Px5r5yAQwPaW2m9ZbRqmvEyCzCeKjLuTFLLjmLi+bt3y6Z838A9JTO4Q
HYIo4pw8vTeirOt2XMl8MhjUlV6G6XVfz+iAgM8KxJ4oMjbpmfTxx60UTBIGGST0KemjrsGwyIbO
p4TgVvY0BmXaHlUOIP/MUvIRmvMka0oIgZS7UdUuJP9riAhLxrXOcD4x4sB8ZCktrjQNCbmivR66
kjmPKhbs0pUz3kJxnBe3xkOOHPd3vaArOBhcZ3nRPnVv0bR1TeUGK9Zq6jpm1KLn5tMYaPHCYkH9
sW66fWo87HpCgwMIl3ynkldyowEeAwY4XT+On01yPB9G4ppW1baBD2xFGVYdiRQdW9hHdsByatB7
GaDpv7EWkZ1rhgBrrmPjsK6csa5547sRph0SLempMbAnhwJM8KrPMRYnv9rNv6T9sIoXZFmTvmMe
dsNxWEURjn1w3ka1EmmHarAbqV8IPuwaNhSP7XGlc/d6KyTTV24oxjN0dtAq1Q45JRvztvcMExVX
MrYXXod6KsU6jvaY7O4f3U9pcDftRjgzJZNT6E7eB2mruNEUq3FLGlz3hdfgFop+QtXU0724MkKg
T9xrlxTXSyyzIKN7PVFT8NO4+Da9CppvrwdD3HJIxSz5PRh7UR/WtNXrBYsmHmcRpTmSoWaTIlOd
c+l9K0+DK8x46PTe/gMFklbNnoo3bTN3Zez6EZeeNBtU7TTRcy/WO+jMcd3o9E5PqHvfFQLcLwML
SvdtPBc7sAXP8nbt0nGY/TE2fLjXXKqNNPXB5sGcELGhstL2x3rdrvCWQokm/6m1jCi6Il2tbcTH
HuOvBBfhsA3Jl544fmI+gIMkhp2IzKPqAsmqHWR97ckUP/NlDhVZU6sGvn3KM6PnDcestpgUNd1b
ANiBFWx+RWXvDhAM5pXFIZcrMPBa9F3zAofQnWbeGuWNfhszpidawDtjmkk1KeqLlsSWsbXrw2g8
LztBaOU9z3e2i5d5IYsyOVFlsr21cC5jIO7KxoiqDOx8iIvrVNvorbTc9tcBN5XZjHilBbnviyYe
YBDNMWeXy1Qsa6VRQqdMGbjXdTd9HIQHN0PDRZWWmVURLO47K+ahLJZtqsRquxMfR3pxncxqB/Ze
MDDo4hMXBxe3KwTj0dAJHi1N73uwzu8Ho8+cktdmTe9p1MMhABmUW/X7nhW1U7XtxWVb+XDcillX
mRYPVoodVo1NxepRHMAOM+/CnBVpZa6aZpnujSu2V3PtxL1fY68C9jdL0lx1cdd0K4Zvfg7TWeDF
nI3v+/PQi+078cuqkgl5s5XdzJJTuY7zkPGoCAKu1ofRyOXBjqLJCllp3/UI4FjxmWOr0JJh1dZr
+DCZbF/OYTCndjcgFhZewFqnQzEu45HBLK7HZRwPUTTxoH9g18QPJFv6gWtLSJNgq7wj3gqIj6Ct
Ra0KNIfpxHeUXOTZTmdsO7RWvXB8U2mEXNwUBVtaZbnYCcNpo8WVHs3/Ze9MluTWEe78Kg7v2YEZ
xMILgznUpBql0rBBSCoVCYAgQIIEQT69A6kO/33V4bju/f8AGZUDMyvzwznfAVEqP+qraQKGyNkO
/WGvXfrYQZMfUW/QR+UGq69Xw6YjFXq8hyuqT16ndZd59Pmm0xH8YEBxJoWYw5HvoL8NnZt+zrFu
2bHfWt+YlWp8l3NkLyRZ9S7auiytD8xpGVQCh32r86cu1e59CqVbsbkIvw2ZTwe0BPogBhS+6jKv
Ebu4nedg0cd6I+ZrinhptqrPRz+j8Wb3Vd9cBncQwfEzQpeD+OJSmdNCKtlhMX7p2nr8OQZiTzZX
4xc+In1lJjX31zjP9qQ3ED9TP25Ocr+uB6aomw/LHosQpUTsLSD20DJGG6MQvl7GYvRYMjpW3Sym
k8UwuSsX/NTLWbfptdTQ9mNNNaylaFelGw/IKBoHBL4OQ9eXa7Bab1phuhfgul56Pi3oFMUcqtdB
ELyUrWjR3bZo11eG2fSaUF7WD61S7YOux/rgQdg/+Lmu70hH8HXAQZ8v5a80I7pLv/HxhoWuezBr
DN+ggOi4Jk8f2mke2XHwbj/tS7an1Wfizpzz9qHvQ+JNoB19MKQab6Kaw5FRXIrzgjzwrgs/ptRO
T2Sf4Meocfx82T7Zt2E71x3SV9VEttuqQuNToFP4QcsvzGZge0gHOxp9ZorqK5pdOLJqyY9wIuPN
ZU1lTzH8mLcwfUldLvYNPv70ZXVL7ks39XIcnLq5FIwXMcc3sUb6QPaxWmXyon3ImuogV+bc9rYb
TOosA1ox6SVeodruIDMoHFZh2qbq6nGU7VAqe/WylO61B/BjgBt90NSrT4F17T2ji//GWmYPcxG1
SVTtCspUg/hGF1xauvV4s01AHdpqSbfFV3ZFBM+f6sqEb0Or9BUOzB4CqNqHRYxsl11Ni5wf1OSB
4LG/nqxySs5iteag7apuOjeXqnbpD7Xt2s8Hswe/yH1cw72th/h52+j2XvMU33hLaKPU1l/DaS5X
+dKVLRyD6It2XXolfl54s/p6vOkpsM/1PIXv2HTspRL72MswrN3DxtwAZSTD9KUvYvyaxeX1Uq7S
5eVGk6rvqIHqeSwtI2ir7SQ4B0gOle8eSATwY2267RG01fYOdq/PVSZ0kHiq1TNyhlyPoBvuGF7t
s/a7feYQ5E+X8uS+JlLd7JOO3bFy3fbOQ7sMjVo65WVFYZzkwKp1aFjl+SCJ2V3V6IqpZ9ItdJdh
ieN27VJineyWJT/u1TjlA2ckpIPQY/fQW+Nh4+DuHytswCTT1hf9Uay7dM2wr4dGxPnd11VFZQLO
NKNbx/fKG/hKSrUtrRH+YsksS5OK7krN/f7ukQlTw9Cw2WYydPmF6mWnUiWur6oQfPfAhJviGawW
TrKk1T/uqK+exQzCV81Z+pVDPT7NagjHZUThfk5b+JqNGp/gXLcPipVOh1iK+rbG1yZ2YjpuNcHX
Q9XOn0etB/A0VXXkSXpbVLKb3955jfkHSII6hUVNTnKG+HloZ7zIUeH62x7r+V650J5T36crwhy5
Hq2o7/BE7CIpb/UjIzGcwkDipykkJae9e59bH04hhhAOKgX8g4qWnkjo9yaQzR8QzkNDE2Zn2IZV
AkrJwc6TDnLGbnuGbsqPts+rHIhRr6hvSdNX/mUW5EPiSjcZAH1Q8zQd1kWY+7Gqb8DSpRvjwnQK
0bIHsDp433Gnzwzv+pyBrj5kVoWHYaPqhSnkr0XWSytn7XYJBzHLEVJwTfV8k7atP+hqSR9Au053
Q8uHm7YbNgkQjqcs0CrX0H4XtBuvLR/ys/UJv6We3IwawPO+1fC84zgeBwZDk2dym7Mhn7E3QG4g
+x9iLedMfj51pkLXo/I8X7wRV8n47XOd1/YZDN164jlcMd+PB7FWupV69Ff1un9nlLmv1vGdS+7z
KlFF2ivD2Gobvm2ka4y18dpWAMukKvBgHQmnuCz01qklH0iP3JNaMj9OQFUfl7FiEq+ifV6ibuVC
FX9cgBgkBXiTG1fku9CCvbI491da89dsgDsvqdSIgGp76UqUyeu1+6BrqBoP0bXCO/zRAbWeUl2B
84zgfqj1gg9rclUTQzfL1e7i2G4bu020Ip8NoeeBZn8CzmQZvIm7bNkozqIX4j3ZBX3OgcB74cTO
Dq0jH0OXTZOVICdqUHlosX+FlPOnLeF4oinm8cTBMsppntpjm3P4tQ9Vj5rQzvp+NFS96KFvdRGQ
hF6GsHWSOBObHMzUVKqTYp9Rs3C2Noi05rvZsr1p1+FqtmNvJCXVnd9MftoB+jzryp2MGk+6rEzK
mtJ8VHy5d4SqT731jc4knSznwMhQz/q5BtN+sA7Xt3HTQ6NAd+xob6XFE31wgXrfdKuAch/6/Xrb
fKmjVGY4uLqyj4yw4Sa02Tz0BndejmbvlZymoTWyr0wx1Pk1fRBqNl8cIuxMoSilj+yjHPfgJrno
Kj8KVaaTMjWhqXnSVi6TsTdi1eCZcnIzGZ6vVJqbVEf7odebv43DymUkvpcbWWc5rHG+g8lskkVz
BXMlvogeS4Kr75MflsZ1dG/GwFJj+NDVMqUZfskbma494j/gzn6pyY/ftrXtv/XR+WsTY/WJ97Q6
4bS0x5kv7mljY33oix9LEjHvTZtVFxoH8lVCLumbCvuVHBIHkV9xCyGSA2H+oVpb28ph4/6BgTI0
gWrTern0fb83HlLzzTkzPKGxdk9Mb7aXehv12XTr/NZHBH4M0XRvowJ78Swx/zAGim/oZPzLRlC9
fpn6kBoFdN2dXMf6SaaK4es+1PlxFzl8rcQOuNz7MuLbEoavvdLooxtsnKV1HblpbY5vzvr5LS6x
DPZui3u3pGTc4z6rbyAa+MN2k1PSky0/xjGrb8hObWiI0pVowq7iW0VD5STak+DH3dLhpR/zzmXs
8upPvJ2TPxGx9t1hyV1rZIeWOks/9P6lY4ulUrRefaOQ7lyKkPvpwI2w9EAGoIMc8DbbQ4rO+qOh
gNWHASPAJUG5ctJoMsRbvdOZHiIYEuyaNay6PVENLZV7VWd/TVbO6kNHxFadq618BZhV5ZRcshN3
pgNkOLDJ4aXpFfNAVrvmrOnzor6lKXWdbBctslQtde9oWSonlxFv8LASLL79fjJpqtpFYoqhbvYI
nGs43LOXdcv8GQvaNnhk0TbuAgUwJMMLhRoN516b/rUkC7Tkg832KsB2Fw9opBmeZrrT222a/Qtd
jQ1NS3bImlWNJZDPqTfXUwDW3EaXbDq7refdB5Hm9J4Y76xcEA3dB1bB7qPdEjoPyzB8dlDwJ8vF
qJoQavBx7ULcrjIjUD2Qpc/LFUqgjK11hLaNHlTyJ7bloTotq6d9MwBdVlJC3W0HholTMlVznOU+
oPimKa60pKspIwgp/tImmv4slmmM50U4bc7AapSbHqguyNVQsF8N2ZGbVccKSOvnAUrakWCuAZu0
P062742Xo6bTLAeCYG76aiujLwtQVg71MrgG7XnvH7qEQTOWr5A9H9Ase4K6T9AAdBx7D25YHKar
1S34ybV1vlOd1a/73q2fVkTSf493/v+NdyIAyL+g4cP3+fv/+H3L++/u1//6n+dffmr1XzOov2/z
XxnUEuUXhAMESU1w/V8ZVPoPBgRBgHN2ySv+a+n0/2ZOMfgHppwwUYbSYNko+Q/aBTX444CEiFJ4
YIICBglBlBXI/C8HmgL5oVa+7q9w3X5dbZflHK0/Mg6+DBV7mVJ1NRTuUzv4ZVtXeFr4doo53cyF
Ee3ViK7x6rbrWAjSAFd6LQpVmjYQDryQpjmJ6X1TiR184VC+EKmqsClQKFV14VWFXOF+3ZtQa31S
1ZCPS8ufTSFd664Ptp7d7bDqtZnTUn4yjuMxVggdtkLLwDw1Y3IPW0RUhkLUTJ+vp8LYaFT04PnK
G7ity0ekhW3aQuW6wudIBZ/WQuzi3H5mxGmJCs3jhevNhfCZwvpAoX6QxelICwmsMT8S3b8ueZNl
vFNuhRo6nr77BRqZcFoPU2GLulBGW3gjLuQx9CM700Ijp8Il10IoV9LnY4/x21zoJSkcUxeiqfjy
HRXGWc3pxhTq6fS4Hkwhofs8tEfBhVwLJXVjPM39dtp99aAKR12qMV8FLFaZuYfPovDWuZBXmszJ
ifVph7N7trSu73RfT4s0Nbe2UUv/YQq4XY+oTqAZh9F+WXavnyzuyDWO1dxgPORVhjZNLyOu1Asi
kN4Su+1cVo5OV+3MxjvVBX0/+X79ogSKb4Iy8ZodtoP0flkPzPP6rkvCHeNqyfW49PUTX1crhx7b
VvYo0asZ1+Er14azxvDUvw52oLe078S5zPfdk+HyHx/23p5aEKY7PqKiZMJQHbRAC5TdMo4yojDc
TFEpI3cPhpux2pdRjvXAR6l7u1YSeqfvwez9bRmxOqGVm28cpYodsmqHI0VavRrU+5caK3fMTvsX
aD28x6xs3pf/AG3O5lsIZRBNQF7WK+0OT85U+TgDnB83mvT9Mtt2kEtL8jHqqM/76qYrPK+ql1Sn
7TCNNfk+Aty/bnoDP6aF4+sK48U0bZynq3by22HqUn70fqmalDe9SwEA/Jg8HW7yHPWZo2VbDmBo
t0fU6v6VLmqzVzQmVcJ+7fbMe1Bp6TzIz5Yt/jZ6ymyDN+GOoe71LuGcu/F46dFtyW2HPLvwtTNJ
nzUTpc2Xl/qgso5M8jL0GuCg77eRxDc97ukMFxx+0TzlR7X48HC5Z0aZUJ/SAvUue4T4U7t3VaPp
RFmDVVc/kaLJJaUz15cvagMdlo/RkLXxbGOs0eWBX36obgudP/Hs3HvfK4OuafJ1PNTYb0cgYjqb
lZhvlyvN0Fnvcm9FWiTcEL299AdrIvzDGkTXya41S0P3sX8lYkWf16GcY8yO8KeJtuTaW5WfYV79
YZpm1KB24eQqpB2eloUMN5UrmQik1nDqVze/zbzT9wPw7KGGbLsdFUTPCpj6eR0rd+wwVFbugqpv
oiwYrtR1Wl6a4VWq+dPEt7IU3nbVi9/HdN6Z8S9jO4qz72dxvLxabnX+RbdbrJto1TA3cE51401d
322c0Ds4RqIkq/suHVjbabmsW9vwPhu579lIXddf64lsDRq9bqLZ7+PQ3adxe1yq+DGNrZeJ+m+D
rmVxBTai/oDm5QGs7WOXgJX93F05M73TVdwK7Hs5V6IZEH/OEZ9w6s4z21/bKbIDBbm+Y6z1Mih6
tLGSKGy+qdHgn2cO6SJRyVVDDdkzCeZThAbes4TQwcK6PTAecAP5QBrttnudxWHN5hCVv8EDV49w
rvIDzMicat9uRq41687MWyNrkchxC9ZJHsbpKqU+NHNtx+5QTfBtaHOTRvRrHJK/HTsdbs2+xOOA
HLzGiP6c4Hw11PSJCN43Ni34AY2t+lq16Eus6p/b4p3ch+hOfepn6bYhHSuHt4OJF3NLWWYMjPmX
BRPSpM7sby7RBu1dcTl28RTm/DKYJdwIbs/YzF1D6S7OXjN4yuOipFk3e2cZ/MQ2gCQX47XNm7sG
NcJX6zDaA6iXcMyDVRKI5Sa0ezhV3n8dwUJkHjy42yzgNxOdy+kFAwea1FcA3dhUbpQL3N7xFp6D
rvkvjbi+IusIvnFW+QO09uMMo/m+bRU+diZFqfFYN2AZolRRzDdEKDLKtO/bIePUX7Vmx1DSGpBm
9wck1Mvo4lu3zeoIhnq7z920hiNuk56bYUZgk8M+Lcc9oeHOQ3bfx9U+dQlMR8AUfMT7Ro4rWgbf
uKUyV3aw4UBilWSEKPyKFNnj7tD15ryVOITvS+/RYayjOBiYvgC1pwZ4MkuBRnqu2PITEPB17PAZ
bKP6tMKwSYxtkhSvtvGEVh8mQj+pbQANG1SWRg/tl9pssRkiPswQ1HdrvbRHLWz9RjhNz5xq+Mlu
Y/kOwUU51WTbzTqrlcqEVJ2bNplPhi9Wkkjcr6i4+TVPU38jJsfl0EZ18KlKJ8vIerJxu1lbh4/b
PoN7rox/wgTnQ9uNX7YVl2RImOr7kML6bQBb/21FEN+zmfiGrm6TE9P7oUfYa+lmvfCmG+jYKOtq
IVk27V3Ks4U3ESmYZRd3do/EuJzqdnSgmev2dWa5emBwqhuLUR6b3XvQqKmtjsma5Y7TicgFDqqV
fqQBSbKvw5Hmxd/7GvIbQp06qpG6o4qjehWjnp9Xu2tz3OM4DHIWQ3U/tzW9xniwZwj8eNS5V02/
Uk+O3ZTfB4fQA3Tt/Gmd9HoVOj5+ZuPsZc+34dDuRfLA13ioSNAN4Pu1dRreupSqG+C9bgJE45VX
NDZhmk1j1KZOXsP6qMZ+PG+k/8FjX8s4qfXBsgp8mNQwnXrsp/OIutQsq1UNCNOH7M2JVNW5RS1r
+nr/aqbJh4MZUt/kdZyaHVoodRf7kyNgbvxkyXn3+4esu+08+aqXaFH4RPuYHndLdmmTj41nqX7Y
1rF/GU1cr2psq694FvdwCPHXyvUoR7bNJxFYe1p6FWSFx1ZOk9aHZdqVBBijcobxnDz1DwPPiwxi
2WQEK33FIZ/zmttDxPvLxjC/zxpBOde1OW8DPLNVx6aH09En3/4a83bGc9fJNPr+mLRZjhnkfKMT
jM1iorpeR3Wn2/GZKEoPXNXmettZvlWm7sR8MFVniw55fxY2WAdv+VIxXXo+XQ/D2brVtE+YmfGw
/pYjmN+qBHHxJrQXh4L9LVTgF7tCvpgW6MW6YC4Ghq3IGPLFy0B/SxrExdjgLvaGeDE5dL+1Duzi
eHCr+5wdeaqASCd3EUGQZX1RRQ4BiyaiNdSfTKLkw0z3L+OO9XEP7FkLXzWmiCa6opzoBTUPY9FQ
xCKkMEVNASOcP6xFV6Fh+jW1GzquRWVRF6kFL3oLcjFd0C4+iiK/WIsGoy1CDFTUGFvFv5Eiyxjd
Yr6vRaChLy6NQakbV2kmWwNAY8c4NCnp3Kii4QhFyJFnos+gFh9FkXVQS273ou/oe/PG0ZokGd10
z6Btek9+dj2KB1X0H9vFBGIuVpB2m+YfgKzzG7fU3K1FH4LqSK5wUYpMRryAtAggx5D26mDTbK/3
i4dk38l2R/RUPYWiKekn0H+InftJOWnd0aNxCXKdC6MZlD/oofs5Fu3JXI3ujafiQlnVPJ+WQafT
VFQpbZGmIITz86zE3nQYPuOiVsEXywoswhVAxHjgRcKSi46FFTHLGPBwt19sLeM29w92GIs6s+hc
hjGCVqoieXGw81aCi/sl6dobufaifqsvdpjUUvisizJmLvKYvWhk9otRJl3sMuximlnAOnwcynE+
LQf7qhzxx5nlYw33a12O/0MJAvgSCdAlHABLTIBdEgN06HQzGbN6iWpvHsa2yg/mki4YStAA/w4d
zP/MIJjfkYT8O6CAS1hhGmN670qAgZcow1RCDbkaftkSc4gl8JBwvLPT4mQoYQjmQHpsS0ACl6iE
LaGJvcQnaAlSTCVSYUq4Yuj0p6XELbjo/Kkyrr7uL2mMC8r47+bx3zWPQWlc/L8VE/+7/x7tX5nP
5Rb/RD4QiX8Ijmomao4BYUUm9rt2DDn6ByEAAoEoEuiinvhn65jDf2BSlzIaqSmmsPQr/qkZo/Af
mAJBSvWlxIYx+U8QULFl/Is7utwdiCAlkMEaEFDjP8KfNU+bcwsgvzqwB/Peu11hcFhXVI3zYZ4N
2l5N3+r5FDfcuybGjdKfWfVhuIOe+hGdQlUoqR3ryls5CAVUV4YIuvxpAq4yWzORwHYmtcptqpqE
00hSg/tl2/FBmyWiB8h54JNsQajWT928qDJ2t7RzfSCb0KikDACtzzi2eqQya0PF1PRrrmp1GpKJ
QTdb7NRQ/WcdC8IEEBjBUm5glBTB9l/5mI8M+jnu9FeIaxK9dC3veisngrH9IFoqhqrJUA/ufWST
3j4SjoSYGtQtE58KEGv/zkz+h1ebMMG5gJQTWlOGa/FnWpcblJ2PU/sGe0Dth0B0a292soxRn7uK
6dVKx3UHjbRdqBdpTQ6WSwOCt999jts4Sr7Qytz0IEXQHXfV7sth77NZ4nGe925/7SZWFmvZbkd2
v+8Wgu7oBIl0lKCNCxd/EzD9azadcIDLNShEDSgU7N8acaqzWVe2H36BtdrYCx105Z9dr/z+N5Wu
v/LO8odwyaYLRmFdukt/VKm23o1iZ1m9YYIRxMfQK0uARCDa7xlzQx7W6Cnu5MZoX81NgC1Pz1bT
4e/i+H+N717uCa0RBpDWmDPxZ1MO4nYDIhv2lmI9sXsaNjPPcnIV5vimjWyn7D99kmlRsUOKOQS8
5KL/ei1XsK247zn+2S9joSvjFqpkZap3ta1/87f+2m0oj46TmsDf1RUs/swLIz30NmiK3jJsoya/
UDm76a5VWCpz0/qxPMX9xpbl76os/3Yl0bqQY1r6LBT9W8AcT32chLHxZwZiqXdpeF+nZ4UqPc9/
8xj/iPeXBykuwgRGERFMgD+eUOM9tGtC7i32hDp+pYUaPvVo1iNtZt6qNjxksSvg7ryeBgaONHV2
fzWRh4Cl67XKSgKjnHgyhnFMmi4NqL+zqZ3q7WpZCXHT35QJ/+2FKSVCQUqHHwLI/vxAg8LWKCMw
/By2eQpYTpWw5j3BraJfvHfM44Nyyc9/Vxj8o1tNOKACUIZYDSAiCP75saUqCHKYaPVjpxVEeyM4
1UtseB26CTQQ9yj2V4IRy79vXd9mfxinaRKhcVVG6aN2+zoNsqvzPv9oB2jECQ8MbbfUbST+nQ2D
1X++PSFknF7eJqJ4Mf58bWm7hsktk//R1RpRJk29zftjZHmqd7lvoN3SWcQQ2X2FlfbbIQ6EDFUz
sG0D3VFY0m4/l3p35p3F0p+TWhG7rzJB4s377w9g8n/Yu7Ylu1Uk+0XqEHd4lfbeVeW6HB+fcrXt
F4WPL0IIAQKEQF8/Qdk90y732DHv82aHy4WEksyVK5OVg2PpDcnbSN+FUYgh9mlhc4xd0jE41Bkf
6RpPBoEUh04uQ3XRTZDSlhMsWfM/B+lifn+UCiG6NR9D4CeoVJ1v1x4TXdUF4pWUvVvlPlWVTayW
L3TfwAQ6FIdwvObHIMg7M5n5ePKHVcfeAaeE2er8WfBuDtYpc95o1sfTERFLj8mvNL0JKutj76RR
iR+dlNRme4Iy7+vaLUhOc+kVcg2S3cCDdaizrVJyvBRpqCFdncRah/CBaUCymygLC70iKcv4Z9zZ
EqarsmbVxD54rMZyVqNg6bGZdoFkd6C9rtaMxdEHJOZpfb/yiaTrAad1utfY8HK1g5DNrVybsr3a
8paF6zMfqueb0gTKLU9B7nPXDrHGzJUPcPHXjq8xwN5i4+b5+vsLEBXlsXeGtYKqU9sOTdk70hpY
bkMeqxPTC2ub5byGgTbLeWKuLKoPblb+X79jdWvjz2gayCR7Drndc4fkQda129BUFn+dnWzUq4Ks
ow/jt13F87w71BHutsVf73uU8yuj/dboHkhRV0QNc+prcQNFsnOFrbacwNhUc7EiGvUVzdZs4awG
qpY3JhLL2EUhVM3FEQW96ZIRIvDTCL2eS49y69RXxBkY2CWOceboVYPzVD6tS07C9TYn1eiewJaD
4S+uW0rV6WAb1/vNQE2ap348TMVuCmRE1anQQdeXUMLRfL+iIZnxbBtfvzuDadrC2R8oNTXjHKr9
erTiZjmPHK0ovRIhYapOtli8xtOmEKfq1IyRpbnz0Ebh+jLQutC+qfosWEiEaU8ZG8unwtc52xM6
KMXXiXI0T71aJl5x25DaeXoImAvybtpwO0+9QIUh2Sks6h6vaTHq65b3LQ7dwVm1Ob2MDF+rmPHA
LmNLq4lWaJ0eHTc4Pa6A6xg7pmKgDzEcB0BnvE8svSm+HNV5yNnOH9WKfD3SWNRf6lsMvOlIkJs3
XXQApUc2zbDWESyrDQwpt0Et90ljANB59cE3uj/GsFWrRtPk48nN4gDkOnNdp8Sp9lFIMtUZyByz
6pmkluq40La5kFmMDl3iXEbcnqI8tDyNqXXHa1JKDrDngUOKz2LZdTGnteyWPlBC0uw72Ua9tj0d
FJr+sEBOdTZnnSKIOjOl0oILpCyk5mYKrZ5Kl/0abeizDqHZb+chMECuhyaM5dOK+WTJRxOAaXRv
BlVG+5dY1gGbBxusyLyn7YR3fd68DSqfIxpVWfvRbVbUYZCU59QNkEZ5PSC1kXHs+DzgmX46dtJg
WZ1tUcdFqDwfk+y8zFKOd7OVG2APMYtQjWdS1aWwuJfVXeYyVLtstxww7Qc0rfN4aw97rO6ywrR5
8HAQNB9PYTW8Cs/VEZSmy20DtvUh7BSu6qLMugFUJXhgK8+2LDumvVjb6gW3Opd67trJDTFd2uh2
gM5JhdWhLvqh+qW5TVVRN6qKCCXexn3uHM602W+jbBx9SENgazwBGAM/urR6VGydlr4WcsvLSPE1
1+GYx1uZmw3THgOdV3dpxrKor6k4ZtFpGYjbwpljXYNsjNsahy5TMtmmZ9wXQrvCZYP/yG3xbuym
shB87dZoWnnm1lvfHQusEKtt9rl8WvhK5vvveUiDZN2c3a7IiqvZO76K8yjVjpqbTR2Hdx3naDyt
w26GM263Yf1rWDMot5OVeiznVHa2ugtTexPTxS6SUXVS29ECcs2nre7gd7Nepr3+W8EWBdgfU67A
mdqmuvvQcH08gaa0AJ0R88LvHSx6bGPHmnFqYo/5QBjodgmYe4DTaNQpiNnHpmMHKPRDY3bt/2qX
rB8FhELJzvt1Wl9R49J8oTZt7pNb5Nrc+nFp8P2wSIZ6a9y0fpjUQI/LzIzVn7HSh3+zWLr4j/sB
9P7HIRrdVs2UaG8dIrszHVdGVM0VjHDYLvtOeHrwqxyy7ejSLuAOaTnN54HHBPqV++KHzma+HqqT
Jnmc+zHPqUL6w+9Fd5gVDUXnfFPiewHBhv+iOhY89mrFc246oWEZbOfELsFwtmUY402UrG10zw69
H8dJTPpo/WWAx25v81yGraNxvt/bFrhLEmxEJ7I0+XgcFZT2PDEa2atQysY7hCMEfQFY2NLRMQZx
aixkqm8Zg74fiR6vGUTxtNp2P24HYdr2CuxAwsvgMjCxi0wfUy8HRJrXbrYLfruF1St71TpW3HoW
ts35MceM4n0Tomne4AaH4ykajnVHPKX+7cHSaGynI2XeXfFMxiN3bWKOnkQ+9Hw1TFHly2ExX2wn
Zoug7Jk/wsr/Bovi5rOEzqZ8mmks6xehCNq2fmPOsg6iQGJ7FQezEn7a5pZoejUszUwfBGDNPF8l
6mDQ8ovkBkUBesvnDdoTILEc9ExRRM344GFxq3r9HX23RQ8UvNnHxdrQ7XaqAdUtaHHk7V6Ic/jk
ht0PqbNtO87zdUm1VhWGdl/dxedSsaZpvArTlUc51bAiVKyHe+UVPnqbE0BniWn1cAtpK8KcmjKA
4aKK3kddX8zt/PZYx2aIPZFrUss9kYvy8RQNGeFxVRiLcbhsxFb0R8NcMwemwDFPfcFp0eJqW5eJ
viMmmDBdAdewWVyNTTy2k9tWsqoLCQGmRz431MErDMlI3+2trihalN0Vcqv4VIPG0OzDbk9oCaQ9
J2Doga4Fhnrx1wa2CDU3y7a03nSq0VyVnpDFV4e4aDiwy84R1vvNXkRcaws9q5GTr3uep96Pkjl4
tbGD2eOvhMna6N4OInvTtcoOae4CsT5MV0Go6idnzHSje6iA2O3JDC4A/1F4UfGqGJI+nmDcPP17
31djLxQqZu5Gq1ILLtG5iqWMYxWySBHrHkVraARftyaUWZx2DWqDUwAGtaBjbsi8dnt4opZ7DHSp
EOmZ7qFhqVHqewTDwML0ONu2MhZU7PXpARoa0/RuxErYqzItVn3VWyPK3nGl6hNsoZHzfP2vnTjW
JsRuc+io/JCRMD3aJdIFn2ZgCtfd1uhqilNLSHpDljyQd9qDcX717TNuOQDwRHm7xUe+DrkFF6QM
WPz1FhID/sGMc9rl62NX7SDep5kRNV9LR8dlv8GA0PR4MFhRLDhcJZ+839Ikb1xrKqhoo5qOvdth
qYk8p+tI3y0QUZD7aW89iyc8Q0sfRjhUNJ+s855ct24Mib8+ooR2uqMDaxd/XQ5czwFCvl3XLs0r
So864HpE1mWthJdR6xbOQ8IVqAHdkHfTCqqBoWGbVni1QqZtOY3foqtMabRNv9k9Ydoj5HB6pMhX
vBlptcdBKzWXvjXjrL4OBzNz6bkq9aePSfrj9a45C/wEZCVDeylZhYYz3cYK5pGrT/vteMyRwPSo
t90Ke+VDRnG5Qxml8UPi+zj5awLYzGi/rG0106mIY1UX7HG1XW2gMPfLDsYUT6MOHGyvUFwWZE96
t2We+q1JS+2PODxOj61LUyUrQIXWIlma3oxMTP5j8tuEli7Mm4umI2XH6A7vIM6mGwi06uvSwpoE
KkdYemxBrh8kYOGO13TfaHqMhRzlFu0QllvKRMnpKkO0zh+TBLmirm/IJ4xtauU5WO6FvZqymMdy
/p4R88OImC55HNtNnM24opguIwODP5emafInlLb1eN02qW17JJ2MdWykH0NzzalD2yM9NNqavtmB
P143UtSkm1FeUZjPoCb5TPgK5EdnUXocwjDOpY/LXpmJzJtD9JNPxLgLE8QeTzOj1eMeYEWuuVmZ
M3uo+cNagbOTldobjuoqHcqJXjtGqpCbYRkDcg04kOVTmflcPn07eibpCq10swizdGW1OqynmFKo
hmH2yh81AyrVJFnLd/NHi3M26yWPR824iWgipv0OWD3iB9pHd0/pjMHDUXY1Xg3S5O1PmtkRbviW
gb7mAfrg+401GI89yjEN7EL1bCtyxdFrcaVWU5EoNHBsYr9/yxrzPM6TvFlVAmqpFxg22odtx1Cf
xZhqFvgtsdDDUR/aHrm2KK0rLfUiEj8a9Qonrmw54X1qA+x3acwmzhPY6qNvJu/jcs5yG2I8N9ng
+Z45XVP0/SjueF3gXB1WBP5oZJ/nME2mo80UjuFiJDLzR2RzzdDLN88hcqhAdwFztcp/K/v8BwnQ
/8AZ8RYJgVoBGflJp4tny/dB6P3vPMSaZybZaElODS6rFl3YfOS/05B5SXcCQDkXBFc6D/KfxOuK
M4a3kca/Cd1r9eabaWjeVGb312/381J1HA4UdTArqMNifqSPoRzdkQqyf094qP7JUoySvc1uaH7L
vz2zgf+jN4EZAAIxgAhkGNGfq1KhBUHvekZ/Z7Rs83i7yXrHpicRy7n00i+gWc4Htev8cTOYhLXb
kl657l2EgT6YNNfKhpC6Mjzhm2f+XvswfqwpgmEk2OmO0XX/PzPtACHYAixAizAAsPaM/3tXdfbD
EsedkY9xArmV5731NS3cHCL4N3zuTzaHKEOCE8oFgPgnvpusaoKmoe6jkBxt5XooXO1P4GD1iNBh
3H9rci9LKAAxwCiEhFBO4E9KwX4NiI8EyY8Oy+qjYp7C8XqbthogoKgxaxB0jLHbygjFFw1Z6//I
US7kN5K7Ly0SEkhIrWW0mBEAXlrkbmJOuxjRB9lGUG6LlFP5xA2r6fyvbf/lLlddUMoJalnLEEIv
yesZk5UjoMCHzVg230ena2o+KYzwdZKwosZfL/ijogxmkAgKOcAcEQEof2lBUfHD8r34D96MlU/2
aKhuDmyyBNgPftUZdHIaixQ9m4kcy2+Eep41a/79BEKKEHye4cv4f5BOKnisnT7MfFhlW0Zz5hAd
8zmsRgp19Q22JC8rNKYYV//9nRRvSKyU10KjmeTN/m1zFkUqxXOQpmDaWyyQRadDc+NQF+b9W0Nv
bPjeTWCOmzizndRgmcpmkz3JoY1YdgjCyr9Gto3lE9h93qcuzYtRZ57nCcabCaWVHyc7NxVbhRQq
7Go8ZEPsw7TWcE7dhNMjC6iGeOe8q7nuN4I+MF295jzDCpoUj8+ID4IKlge1qMoVh3Gv9NioPEqv
YMqpkixmlvOrX3//nwyOYViFixgXEP1s2psZnGzao7y3ckWLvx5drCmQOGJFAN8p618v+aMIHGbV
1YrnGg2noIqA/+i0FNMlroHv78VIK8e4TYLO91Uod24e2tC6OHRYi211lwyGCgobvdSn+fVjvHzz
KhraCtDWy9ct5c/l73+7kWLoavYJRvl+trBZXk2Lj8tbOO/Q38EQH3692EsPgpggDAGOKeL4Z4Eu
Ctpxki6ED2l16ngiilWzUMpVZPXrpeCLI80x4YxWvXOGQYvQy4pS1XfX2iT41oTY8tOwARrHy6jQ
VMjtpPbNoW6wx+JQx5oSG91ngsSTUpF43rnM9W5vF4hq/d7tSGd7AgeuQH0aG/JOMjmWT9IqWWmt
3FQagEdqJ3mTOK008bwMOD2mBiBvumYmBF+PY1MrRSAt1V9zsM15vWkaORV9MbYd8W+Ggr/Yb46J
gBS1EArM0M8VU0LGKBa65bfbompkHuxYj1yzW308/Xq/602qf29sqd8UEUYZFJRTjl7a825dWB3A
wyPH9nmtjTj6MKe1Qv0NtZUE/VZ71xjXTNBkU1nS73/zaasMQbO3DXlHMKt8pgLa1crbEga93zSz
2prjLgxOUtlNbpn3q4K2ANB5NsNA3k0Hr2nJ98KfgaUWkRqtYC2Y8PaI6ZLsUj/4QVRD3jXP1XH2
jZpIYK8cb0Nk/ZIK+PHYO5bW+t2jnyqx/L2Etj3brkK4Js/DEGsOU8CyF/ubePus3fc/MYExhgWD
bZ2QQAhqyUsTXmGRibdu+KQTYu+UNwRe4ATJNZ25w33WMl5GnMVt4ZMeTg4P5nqBs35K49Sm59uM
VyKMqBNN4aGjMq5vB5RReK1zSLKXPMHrSag/F8PaT8nh4DrqG1l6xkb6RyKDvZXtFO7bMsqjWxeZ
5lMTFPrnwbhLrwa/K9I5LVp8GhCZn5qjiWsXdZZ7H4R/jWk08wXrBt2z4tMpurKegZj1kwwav9Ia
TrJTLhJ+svO+qD4C/aFhltyWPDZTtx1rC07IefYILd8/OmkB6QZP5Q0GYwhXUBnzuDO0PU0ISdnx
tsHm1BTi3s+bCJ914/xfFIfwRcNhu1Z5UxcDcHG9iYHmPu9iaroNL+mVNvYcd5H2jkul/rlxSl3H
h20+xd3bx0Nt9oQwaGRnmgb3LW3/xLG0f8MSwwfADvxWbmTrZabL7czCdMZTmW5/fch+dNaMMQII
aBFBCGLI2Mt2GgvGma1kNJ8Na/NrAQczn6m2UXXUt/Ttrxf78UB/W4wRKGqYZwK9FF8dDmyY8MJ8
pi1b/iImt4/AOBi6ZZnvE0ab7PNolz83hdj8Gzz2o+N6XrutbXgcYEjxT11yGwnCztgvn1djJtch
7eZ8WRBYfhf+nhswfjhjBGAIGaqzSDASL7t0MlxmmJiUn8Fu29Sh5yEL1i9gOmWp2RsDl+HNFIbG
da0mwp1QcpO+ShOhp6wjUN04RfqHp168Ms3K3iKKw9SlTcenZQmwh9EsroMR4D/bpMzXZUP8zriG
/Zlggf8UavOxAxa0rh/n8Q+01JtTDVvoa7rPuz6DXZDr1ovyWdkx9mrd/AWMpP3Y5oj6Awr0Gyz0
QuiYMVZhAER1XxAm8CUkAA0LGfNyfMZb3Xw5IXmFrNLX+cgfDRD6PWpEPm1wLLpbfUOvsSnE/EY5
lvyot8yq+8M1q+MQiOeJLz8CJDAPSyajZJ/H7dBzr42fu1yV109h0kc8Jbzka7bEvHVT45Y3i7XL
tZ2yuE+OpthpNjZ/HGDE1+gopiN+EB+WKRrS+7m5n4phdwWVK4MW9AgOp/+wzaZjR4c1l/6Ieb7f
lQ1Dz5xgbwREyV52PH0tVE0PiLnpam49uZ5G6/5YSNTxZIew/V203N62BM5/NoYj2dEM9guCcd86
5KfxcddCql6ubTwlmYHoUhxH3TG1Ktkzk81fmDT8bpIF/xPsqxm6cZ5J/g06+rEt6dveYg4hwxQJ
zl6ON9jaQUDYsuHzOmHy0KxIPbkJlXKaV9M+gL0KNvzam7wQd39ektWu2xZAxGu72ovP2ULtl9Wp
L8op/OpoULN0w1aaW+EOddlbHcEJkdF/dqjVT9OY4900ifbPJgn0mxEEz0Pcfjj0jIKW8RZyyAAF
L5sB/b6QwEdjvowZ1xHrgx0+WH/IdFqXQrq1hfPabYsddBcJkOWkJCXXMozTKehdiJ7aZpEnbyl7
N0WdKvXb5LNpgryf6RSuV4TyA93keDMSNuLOsqqwEwqAshtdu2ydB9z2fDmIu2qW1V3UHJt7QUGS
3biz5o4GWV6XvGNzUmRyl3GXce0tmOa7xa7IdA1a0tjpVRvTpV2Vc8JKP5E0lvOyl/BXhNncyEUj
33m2sLbeWgJH1YQPr5GYTNMxZW3ubI7DJVKtxz5Y5u53J0Lo7OSo7yGHFtwgznZ/1dIR/jN6O73b
zB6/4glOcxeSGn5HfP3sfxhmggjMW0Ah+4nXQ3A/jjnv8xdexbPrqHr1N+DP166N+SJEyz4foY43
Mc3fJanddIUm9zux9f9ksLy2IAuEuMDgpcFSMIUlHEx/GRZattPzB6HHJvXdpGm8tEcSj6s326VQ
OZydGPJ7yX1y1zIc4Ddjo18QdM+nh+PKLbcE0vanjt1j2fZk86y+jKylf60UhDdQN82J0TLdIrBs
D5te4yuHzXKjMwL30bAQO6Zjfj0xyVmnzJ7upmZDX6ngK+n4Os3fZqX9r1NTwE+QgVFAEKlDiwQQ
PzFEaRnKIla8fSm7Wse3dQhI6BeIS7eFNj1Amua928NB+Yl7Yr/Ko2VzdwzQ7VeI2fBEhB7vWrbP
b6HH29RvYB4uXnl9aY9RsR6vS/Pd3v7/nsVv7lkg8jwv5H+/aPE0+XEyP8prfP9P3+9aMPIPiCmp
ozkxr32b8F93LRqO/kEZwzWFIYQTUfPFf414E//AhGDQti2itKY3/33ZAtF/EEQRbxllHEJI6f/l
sgUDLwYmYI4FQ4whihghbftSHb2OIbS2jOCa82J0VUfkvW8F6Q9T1rtpR+dshg/FcKK7jY/ybbu5
scctsreTHLcHZOnUCZ/QhbABDGfPCH8ty+huPTX60Zpihg5gfrMO8XFIQ+Z92daPLXKzn05+8uPb
4BvzBCPNr91SZQgSbPxnMhh7a+Uo7nDJ5KNpV330GQbyETlab71TLJ4itc2XObP8dkZ2yV8EE4Kp
V1PA+4O07OyX0PMxq9tWzY5f0TSYxx3hMapubDb8sEUIwAlK2zw2mLjYHdKks+Nq7Njq5y4s04pP
DKL8AHzWJz9L/kHPmsPbEBP/UIyF8BrkfbxTDmz9NtNVVsE4ex74vpMLWFvcDWH+Gy+HuR33yXWE
H/hEPJ7feRXMmYABnxpGSa8HtD9BqMqbxRIw3uCwTVfWLe71UEWlrvIg8U2bU/M+Bj2dtpDzW9kG
WSd2a9ytR1rZkwtTij2juRHnwx/SdVkN7XoZxKinnh04wj/WCR3rpSEUPD6LPWwOy6Ojenfv8Yj5
3bMKYd5R3eUZqLGTVoBHMZMWdgXu4HGcog2ddkRW6b465NvbCB4CQnDrWQwudMgZvZw5SQB2XAqz
9I1fzXzZzWZvgdcQ9c9/1EDpox8c9bRbN2OWvsgFwI6gMrM7Z7J7D8WxLD2Jy/CkMJ+nnmyU38WE
m6nTcjzAacxEPHE7o603cRBPYGtiHfqebOqEx+ARAqLGbtnSdLUzux1XOQp0g2QkH13Wa7jCkfup
8zkct8IUALuyAHsLRzAfvcKHCx2r0oxw9VjdxvnQ8lXDSzN1O1jzeGaj0lO/pMG91/uyDN04pHk5
keKROvHMND5xZil8GJLeh0uIQ/tf7J3Jktw4uqVfpa33TMNIAIvegKRHeEyKQQpJuaEppUySmIiB
BEE+fRuVdbtuVllXWe3vA8DhTsKJnwfnP99wXc7jbDnMavmh1Fw1kz6mQ5Jyfuw4h2hujFJnRVO5
nLKsqzMzg3BnT1fc+eP5sahDHkibo4lbqSZ5BIavP9MaSxlBlkda/Nd6WKuGVN4n2a8IPPMp1w8/
Z6zZqsvlZ4LZZuDkZcjodKNuQ/++Rb2cKB86sJZsKB83MULyDexn9gMZynxfg+i/BgSPLAMt8XaY
FCUvg1pFp3EY5+uEp5i6vl4xbgKazoA6bKK52S3nD2Nv6s9kUXv1/vNbcnOsw63ZyeQaDKlPkvp6
TrJCGD6JaJyWRifsZKo3vDba5nC8LZue9WU25y1F4Lw+XO0gPS27mO9Fneb7Pc4gPYl9Gs5ohiHV
spqP6UbPlRqksGG6YZtx/fl2EW+JBXC/TMGbP46DxlqqujrXFERmlgOtuL2Z17zN9wzasjaj16Up
TC9buwh03Kaj3l7BxstzVrv/itm84gbMK+TSjM5CKYjwDwtfm9lTvkuKqpBlQkl0q3UDbvaY2FMN
TiKA2MV7YLgeW4wZfFXjvhzSxOS/LmRN/eVsunrLi8A3auP2cmCIGpAH+rJOS/quKgyxNJyKdyNM
eeN1ZRuGIkQSxS3OctBz9VADUq2Ns3rG8pipS82yRYNbKlwKzT4N+bg9We23GxTse/CK4Q66meOO
9NvZcZ40uQ6DIlfszuu7l7F/j4zxh3oNc24YstuHDVLSkTygoasWvEkUeiikjcRfcZnwzWz4ODZx
3IcXB717NXmuncz6DCFjekSfxHywS7XF/XfCLL7r4zLdqszhD0PZ8c6HtbAL0JN6CLGefsehbB9X
SvfryX/sdmX6Zp6qT1FV8X1EJLUu6LPBX/DpZoeVkqhU5gEWt0kjirsAbvfODeD4fdoHzRu8mXTP
6caUzIrtRJ7tiF93rdL9svUsNAIxeF2PqB8tRbSl2xYH2ZcF1c3UH+yBDuEp1tH+TqkYSXfwmI0s
e9jv3FL4k9mqV2grVDpAIY6N5jnBB6OPHF4OgsdrBuJmyXW5HBnnNgXtH7fVzVJXa//scrykZWfS
TZVfX6FzX/CwwaFZRDqGm7xO+MFrB9Cn3uP5fRtNfDMbeR5pDq870oPchgRfewjZm2PLKM1aFv4h
EA5uJ2Z8B4YRfBnQVu5Jzz8eA6o/r2lHN3Ohc7yhm5tF46A3/jbHcv7xt9vihW1Wj55TGk6fqB9p
Z8AIHrb5MM3ehwW8pPEMMEcMdEZFKJPCscgxL6PvzAYcaMd+3H7tfbGmgWSl6gLsutrbPRizNhUk
pss4zA0vYPmInOZfJyRAavWEwYdVkVVaUPlrrrFLzYbVr4VQf7+ZdX1aEPh1izw8+nTsi4Rb8XXD
XL88pPpQbSYCve2iIvd7UfBFw3r5I5MSf93FMIdvZQEmv0x17If7JR76OhjtGh/iF7Qf/cs4wr7V
te4l4rA85AXixiQjM6vj3Zpw9SHGpe4SwsOZsmp/N8tWHsIZWtHTHb2oaclf+VT37WDH+ll4QT+U
dRuY1G60QQLK/BOrev0I+oBcO66geiF6pi0j69YVa5jMpC53J0bm12ldSENn/6lfPbjTIL4vec7d
qBBtkwJfIRqualPpodop+bJtA7aS6T02sE+w66txvE8DGT5gPq+PK4u3fN0WqRla5Ajg2ks2+0Ie
tnEhMjMOGzQSbNrBo3Vp6V491WRHN2AaH+zG51tk4OdeESYHU9uzU4I0blt0WxdjWugzPEOySDeW
WsgBi/5oBxJq6epI4EUQDIpEyOMXPpD6mYu4vM2RrIOMLs9tUuPS6KNcKrbkxzlqKv06fKpBgPcn
HqKFuPhmcDu9iMXat0nN2UkFlbkgd0qZyKjUeVAquS41DXJP4/hsS8QXjcH+EcSY7/eETyRkdjLX
w/xoKMu3U0lTahcrXvAC8o1365jaBRF/j+0RXkdqTW52l7ZunU/RaNxmeLcStb5MUw3a2NdXvij+
MOth/wSS6WtJ7fo+ruMX1du+oRTyXg4lD5+yF0GydMIzQ8J3tbfltoABSSJGfqnXeiFyiWqrpbVA
HA1nax0vux7pNdd20Y0vNFzItIr53oxikIFZc+M3wt+9KJXMvsS3Xs3skkroVWcB3G65SlMbjNCS
970EJcLXsa9dklGNpD32Id3PZCdYgnFf70sk82VDqOBLMKI8MltG3rCR5h8qrPUf3IxbN+maHrej
WMx3z1i4FVH0nTlLK29TlCbvQR4E2rkxVtXdVAXfKZenhq98fdw8RG2/m6XZc8itZgzda2Xz05G4
x5/iFvXj4gwec2NFsc9qmXCTNJ1fV1uG+tWICh8NrUSUeVFKcreR3zREYLiI2jkmM4iT1DXUHwZU
3oZsyoPTKXX7qkVpVOL9S1rz9oiM90y6HQ9fmM1ubg+skuyJ+DqscH49+k15aYfxEvS6P9BE6VNw
Y4hShFC160zXOzyb5b7AsN9wN5VnSJf0cdzsXdjCvedHaYNA4YNNc/peIwZu8hLiHcy0v4kDf1fb
sF1Yim1mkbyovBsjadZaX1Sxg7lL47HByySOY5cbiV41s3GzkhbVx+uKgf+taGsGSQQyWXpnjcRu
ldzh/njQa6zs9z2X9FyJ/fhQjUecusFPdP2NL/6jX3enmYzTSnp0Y6uEq2tf6pswYvY6Q/PZY1PG
e2cC6x+wA9+WTfjHQp2WE1dhvept6oM81K47rtV4KsiEgs+TZa9nW8TJpHk+j0wvdDLytEhTv30+
RjI3BEc+sOcB+fCclv26WGir7d/4mP4qAFNyOk1OkiSGNYGE/CMYahDbuqOhxFsWI7lueBAPdBrR
x2Nn6YeIcLr51/Iv/evR1TkhwZBTdIpYhP4T29OMea8pSPOts1E8LOPiv6Zqp990tdixRfP6fTSA
kKch8xVfY6xxvzcJVqN9VFSZcqmmVXR1cCR+sDHDJ1vVh7+LCIr3PC6iy3qGZ4qS68l1sHX6AQaA
xSewkuV4Q3XVxy4UHW+ndfVfF6/ot5nmbXlLUNB0ORYIt9S4usbk14NUXjc9L842Q0/xdcKDOqS2
AH60DPuvm9nTj2o83B/8yO4Ni8EnuYTkbFMj4L8CS0p5GHhh1fnsBEkyWPUvR5XWdBFqiumGD3O8
3YEl8QOZPaxv4gjr0iXI568/34VtHeB/ZL847wGjNSGcc0oA+ycJXkeI+jqB+Zbu5/synZTr5QoN
GP7dyfVfvAB/m+hE3/60VKF/XF081qQKBsy3ZjT0m/bc2m5xASKJ+4N8SxMfzzzvEmt5sNl//ddr
7a8q5Dk7B5gLUXMCBP4nOruvdsjAXubbqDz6WG8bb6cw7a/QmXg7lyrWsl5YCk212enfMc3/QTb+
c3aCABcIMiz+6bdvilb93Mf5NkE/eZm3YSWPTAf00amkbUtgPXqZyT7fL4PXgwTRrU4mNzBzO5Dy
N+n4f+TNfydvQnLq0/9/efNtXpfxf7Xf9Hzy5/6MFb7++D//G/858G8Sp6h/IYSfhHKBKf3vcTIV
BOQXcJ5Ok7PDH9Wn5eVvEiehvwiCkeAYi1O3p/9P4SToF8IpqlmNBazBmTTzHyQKI/zXU1IKBIAU
AQBhDQUCFJ42qP/m3xIguaXvQ3VPCMwvnBLbHSTSqzWH7phfUwuOjF6xqfMNn8nRwbyLK4d8bAc9
bx93Xdt7nJBtYFj4rZ5AprJXyjVuhqphtRs7vQyvg8e3RC9Z9iSahhD3vq36eUNkkXobeFNpNEpY
q9L0iQgprDMyEQ0GGYhBb4sLo/QesebAg30iW04fHRajTGwh7b5G8wNUq9w5/qRm9Qf2S5CsX192
sS+vaq7pTdgocRKr1b5O6ljvZs/D/c7GvMgSrL7J+JhaZVx52LeaXe1QbKfUsdyR2IvLklbcKD2f
oAUEwFOsK1TkRva+zaV4K1kJZwwJcPvtASLogCd942mgDyDyW2PQqweQybOt7NFqeO/6YltVxCoH
vqBOj3qXIfD+sgBvGyrI3HEHowyD3uS0hWbQODbJLfb+WIi+MFqxO6tU3fRzb+VKmL8UNBR3WxyG
tKGpDJ02x1ugLrTbPr6LHaJPm6X1tRCWvzo4IzmmIFqw47l/8nFHoDPzOEXRhGqE4D67Hh9vLmKt
127aZl5916ZAdsjZrNVxWeukolzdnI4G0JlkWZElLHKhan8N2PEnMQhQdRsPuMi457DdWJTiLWK0
3DDrnJMTJOxDsW55rdgCFrlPlR0XyY+Es1yGiT4wHUGjYJl0V+mj0nLJwhqpVqKfqn3CvmorW8pw
3Mw+HjE+zspM1WiknjlnVCacExONz8Ud7o71bqnj1xn19DUefpu0FGmeKqVlXOaotpd+0fbGhZmz
4QNmR87bRfQjWI8bcvi4vIq0o73+tIE1gbcq7zUfukooY0WDTmIrugDKeZmM1PVMQXncJrf7cAmp
d2sDDYCfZ+7Ly1bCYeWuXDhdWVDNja6G0k6Qir6p1pREN+25eh81nXSLDmZ3udS2PGoIAJdOhB/0
GMLRzgH1r86MlW8wo8FLpf343lOn7VOldgQb63fw4chbnS+mYlvfrGGcnYSLc3e7guPt7EzVTQfD
Q7PxdX+L/cgGiatYPuvpfLuhoca/hpGg1gx2+BDGPXyow8S7JXvf1CN0281YefB4gEQ7OwTQFWeO
22l3/rlO0b2LEsoqWYDkkGRXyUgoYLwipfrryOv+yj2rNknTwrQclkJbWMHlkAA6Jpd8aCsVxcsu
YR5RN4K0vK6ZuefA/XDDApEjzPSDUHn42Btf7r3xiMpQDcef5cH/bIj/ZkOE5xHdv9oQr+7H9M39
ZS/825j/StMnvzBx5if9jEH7uav9maxWcf4L4EKIGmPGBagR/ftWCH9hVDAATvca+ZNQ/LdoNcx+
YQyAc5jgAlHG/5O9kJC/Wn4p4RDDs+4TFKOa/1OrxIrSOB1jqU5WT2lxMOYbVX0/yHUCyMvxyCjL
Pe1Hk9Yqb40eEHyox2gfj7onpYHQ6a4HU/7BVmg/HH1xvwqg9lkOQg+TTGtl2zL3y8W6w/1qaY+v
oIboQ5y2epEqR/x4QMOPRis72C4JU99MNX9jUZvXWNb8AeRvdo5RjmnU70sG8eusp1w1RzbuuNHA
l2/JLLbIKVX7ISs8oL4twuEi8cIG3fk66N/GSuNB4mhPXRrFvpvRPl11CSXJ3oj18Uzdx5cV9D9P
4xAnnZk5w03EQkGpuMI3QZwgtzL24wNWLPMO72xisnKmxo2u9Pz9ZF19nRdwPK1pB82KTbofRNq+
c5vdV7JM1DSZD/v9tOnwsns1fEMjQnJSaJY2rJe8Wt/UKwJNmfj2dNAyP1O8z0JuvIQod7uxG1Mm
/cSxLS/E4OPi96Xd03xlbFsHGfTaZLdGWZP9ZkMTe4YhCSQVtt9LMlDiYvlzTaG/9ota3vC+pXZK
KXVk2/Ftf3hopKu0u6PLwFq1H+s9L9vUX48Ew10+zKglGKgY5EQDe+DAItfEajfv2Pr1bSU6SrXC
7ZCrzvDLxHT/Zal8ufqNhs45UT1sB1JycVMt52MnzVb64+EY4PrZ6N2H5mSZPmx9DPcj5/kPEcWh
5LAvlW6TIeOHTJzpfBBOtW4TwUkIWX40VYlQinrV38IJGhhSCfRmmOxsJVJb+lUpY8zJbgle6oCH
Z8eFg7ez2afX0Wv8GQ12ehEHPZTEgMU36JG6rGEk9xCpDOS4zuNthZchyX32LVpyuN12mF+H0Zqm
tqp8rdwQ7zCw4vctbixeamAHIiHe+NRtIYhXoepja9IyzNUXNeD6eSSTOyPO+spJkQ79nfgZC7mO
SHcDOGwr6AKbYKH7GJLQnzaYxmdWVHpMcB/vWERZdHDewsPYO9JW9T7YVnE1f+Q4gBPWOKe2Clt4
gPNAHkMm69yNs/VPyrF5SnKz45G/FAcVUdIMQhAvdUEc+DuRJwD83ezgab4vIu+qfj1jT4B5cAAU
t0iUquW4tdu6yT4foH/dt4z3u5GO6jZs9TPkSreesKPBeBrkTqJ4K0ax3KWymq99L3YJTZ9Ny1Yi
UqM9mhtnE31bV7p6uU9waRayh2Z0E3gi3paHhdbjDQmKyjQn02i9D53os+44Xl0TKd5f+1QAk1PO
5lPpN2wf6nUB6plN6TCiJf5YwRs50majkax29AnBUN1ua3wnZtxeKs1PfnHE2xXHfJcHVz/O3scb
u2jUmmKOG7/a/SXMHF1XZYKcOR2ufE/mZYs4vppNlYZoNV16LEzH/GFbXAtp+zRJGMYnqw652mWU
YJkesrrz24SuK67Czcr60IkJfa37kUqqqjulkFzDDCTkMLW4rramhETeR4LJtU9xbqC35cIETx8m
QL6K1Q/tdmDRzVuuHtUB+9vhfFrvK/js4OJlP/Re6v1HTPl+OZJp+gXcqwktewOFBheQxk8Fj04a
Nb9ztrOr5f47LavpyoRewR5F2y/mfcDxQ70p9bwE94X0tEi037NpBxcL5rd8NmHbwpZmA7uVYNO5
Rc5kLdfi+S0boW722hm55hSYPMb6MUww3UWc7hfVD5dd8HyDcCYtTLsOkiAGWib0eBcHRqZu3vzx
dSwpPYqykUu9QYnYSu7rel0ewBCRBNXqXkEJ801FXXVD9mNpln0+nvbYq16mGWbJJ+pfwr6LV3xE
PbbDtJgXXZXtQy3iDzaP4E5PA7w/rAhdlTZuG08LPB+zobKS6334yEAcWgrp3IZCUXdMybZDPexP
phy93DOMnw49rE1FSXpCYnqhsQoNxnpsYs7pyUZtm2iNfcum718o6okka1SSzmBvccr3ogdbqxEe
v5nSfxsTCC/Is+0ZFVHup5jwaz0J97Zus20WXN8lZl1TVoWkqsBnmsYgaTUGOarSN6Kmc4s0+76V
nF55JVhzrGW/4P0Ql3Vj5o869e7p2Lq0HuvDthBsZFwTeeodqR7UMjEkw2jDKzWjaQNz+h6zGTe0
R/5GlDR+J8ZEI8WcUsP0+qoOaJ7EDMyzoj2VtatZN9VHaiEEz4wk0i5Ixas9MH42HIu2Wnf/gW7w
V5pj3QVY6TcrNJJ0YejzMpNwSRvSsIVp1EYuGdQNJMxd9gnFStITKunjdF/lWtzRtO23jk/lWi/r
IIs+6mtlYA3/NGD/T538b+pkxsS/1I2a2bnfvy/T93X577LRn8P+yxgHfznrYFgzhGv8F2Mcw78w
RBkAmHECTx7U30tl9AughCNeE8zEaaj7u2wEfhFc1JRjShlEXMD/rFT+a4MFJZxhLBBAhENGAfhH
jz9Fey3qecq3sxtOj9hkuvFwoqHL8mWv9W8cZCX9fCydW4totKqTLGXXdxxq34CFf+SZ67vKLPqx
rOYhc5Ikq+onFCKWBlROMpVFs6+kSL6640KwBW0YPJYjD+LiRTU1ol5FwwR6+YnABmPv5GmC6mBg
RQ6wTrIaQG4UdL4BIIBW6fQlG/FxpdMsg59RU1P1W1150BpbJ6nhkZs5s3j1OX6BfPTNQTOW6qBV
Z3v2Xm3gVWH4W47V1NTUfzHz9Mc8LFiWmU0Nq9ELHHmSyJEka1+WDsTwpYZKyCUyJ7cq4hM1gZpi
HWhzxa4x8uvglqXrk/ZNFn03LBbLQ+k/kK6KrOus5MxjakEgSZrssSR6+ESnWVw84Fc7pdT2MSuZ
AZua7EnVjT1KZ9k03yoS/WU2g2nrUE9N1uRl4+vSnSMV6bmcxKrkgWonh71O0hu8dHSBx8swmxex
m9yZM9vSDAe9pyRg6TaMujXE1P5kMoNj+KTTCSRkK2/F7P7YXZhvA46oof2u203vaJDCDN97U0G5
RPFRALB02BnfJKBUM1p1XMjCuZxBRk1UIn3sea8fgqj7xlfmuPgDHLcbj1jiVOt2o+zKYfXx5yKZ
ws7bnYTUepZBC3f8YjOfTqfmx43D3CANc2MBfclTRM2gNLniKooLVGtq58GWOyYW1GWfQQsWmBsg
2NOUoG7DnFDH8qiauq+LPBArcjXWN5bSp7LrP4rQWCLEuTTb9BsmLEl0cC7Vuf9nWLl2W3hqWJ59
Y60oMkHPW8T88QhCEk1M8cvP+20H7mQ21dQsmzkuw6jEmWmi5BzCKNeamzsAhz+4OFd1zZ3k43hC
Si2W8/lfGMKyfzKjxbLm6jcMWZJrEVxmr6enlbIrI+zjfqxLt4XeSca2/m7j9ngcmfONYOkL06Nv
ahaw5GtWklf108+L4fyRm62yx6PX9jc7b6jrAQt3BiXakV77xujU3+1OwFeblG+Q35Tc4p4bvHh/
OSxCXdQzaG0kug0gL902jOmep6rcDDWCDzj0UxOWA3WazajZN/ww/V/2zmTJVhzd0u9Sc8KQhLpB
TQTsxn0f705/JjKP0yDRSICQkPT01/DMuBUZaVVROb8PgHmzQftn/d9aa++NMN66Bpmj3ng3wzsG
57JB5VQ2LKixHVI3tmU//CrHoJ+Dwg9vjxfqc76UwMM2ViNrvD3aPX1vRTl511SKD3edKs05lmg4
8qnKJgzM1m+fbTEtR1SLuZEgjyMEDI2ZF16jXc31212e6ZBPdl752XXV0KZp5CeC1NjsxTjXbzfA
cYd3Dj7rKpszSoHXPGxbW2WeL28f8+b3Iz1wmus4wK0NPZCvs8bFBSup61youTYeFBfJUah7rH/X
CYV6B8OvbliQ4Kjc2rIgup7QxmtogLwrV29uVJfxAUd8Znv/e9HpJAq6m5sc4NCOlOna57K4dNiz
xmYMbokqfqJk7YWZkLkVjus6G+YE7adX4yQTIBuhY3XmanSiLKK5SbCHunKI1HQrUbOu2IkFuvW6
E8caagJrop7KS2kxaoux0zXtwNbKfS6bt0wx6eGzQpydMzDpPG8ItnMVQo0XNdcycF3vHjgB6Wwv
E4P2MtER/eNsgjzC9u2hDZqEuuiKDx3Y1BNep7JZcfUMU5/ORBZM4M0eXzs7rNMS55Mjeq4HO5aN
Wkpzi6SKD54Ov3iFh3ZMZq7f/teE46EZpk09eTDyU2XI0FZxc03BMBJjhRdBx0I+QZCnhthlPDO5
/FroIujk+7aXeBadnuJdVYz6BNb1OysL3JoCdLVd6KfJVrYdCvVU7P6BHsZLtLPuLunY9aIY3Qga
4lPZwmG3pTCxIEfSe/424HEKglBWkZYz4AqR89r/DnsbmyP9F9e6hB9wN4yNY/vcv0ud83d6LyUT
qJSdFLIDlW/7cumFsnp7Ul1FZCcIGDt6Wl0MfZ2GrWxj4qtrc6VmUJNlKe5m6V+LzdofjofvlS6t
Fx2Kwy+2oCITwYqcXe143C+bWe2JT0Pks1iLBdVzv5bN1FehaDoFbQMBk+/4bnNxGpHZ3cMAFaNX
wys3XbaUt+JL6qpQK9+F8SYVR5tY1xGQeknDoh9wIDC1HTSyeDGeDXeKkr8xyvx198vo4btmiBBa
Esb/alodeQFzZVd/oTql81HbrofEGmTYB79aJPBGdF3pv03Q+StP8fZzK8DKI3Gb/lvaAE8VTHyb
/QXsb4cdcwLp4YfZi0HEefj1J132b5OP3qa3ilACCKwAL/8tVj/vXVHpbPxlTJKJYxLggyzarnDl
/7wE/H9Vz8LqbdX6f98ePypt/zz+//OCP5Ty8jcMKn4M1hQDjo8akD+k8uo3BigAmDJEOKjKP22N
wW+cYkg4OhJ/Dhn7v+d/xH5DnJaAVQgSQAH7j6Tyv0Tp44pyDhg8XiWOeKnqr74YuRddUAbja4jl
LBvY5+FFjbO8w9XRFZKw+8xRn0/zqvMJ7FHesXGbv3JXxo/YsPlrRXr3uUTGfe5iCf8mDOevDzHl
HJaEH3FDEBFyuIr+Zaft2SrBzqtrHyr7ilUVn5ZSmZvBhw1g0WM687kMtZvtUP2NTxXBf/MMIXT4
zgkmJT3exI7f7k8bdangOBOvl6vs5Jdpkaj2u9f83cBXSxoyY3qDJTOkRonQ+1hx/RH0q/4Ws8k/
qHdLaOac0F03dq4diB/P27j6oV0XS56pYnOqo6f4Kvdpu4EZzaeqnCuR16OgME4c1FVw06OCqZxr
CgKoS7YsSeyA0sb7PCXBvCoWgTYSRegJ/NoxMwjreiWyY/aeuiq3qx39izLOnGyqTBDFhthw6hbO
Vc2l6mukqwP3XIuWDfSDj/nY6+dl6AQls3lYq9i1hSr2w/+CwiUVk6yHIh8vU5tPItM9LKKTRNWz
MqqeYExfTM8mLArHwQ3vvWzImrbPbJfUCV2OeylKoGIQCDNy9LWl065Gco4c6rqo4O5ESeDywn3R
P5dOa9D03VJ+HW1JGmtouTZMRd7uHq36FFBkSWhAyUuUrItCLgsZRa7U9gF4q1qz0d1fOeNj1xho
tpeoPVM1QLuTQhNQniYwSCaM3AY0C0xmULRVl9G9iWu5i67TcBeD4l70a65CM/dFdcEBwkKMFVnF
jvEX2ifWKkzM02DWeHLdAlfhscqiWrfeiK6M4FT2/Xpatx0/pREW5wxZ92NRMJyGUp/4FkKDKeBX
Aun0kmEKSGzW93e5Z33D8EZfFd3mS57K3PJx3i5JrzafNrh1WdAeJlIvoYpbHRbjzmzrwb0sWLzj
DMhPqIf+wna1z2KkWP2s9jI8AgsiFtrQ6Sek1WAFzAsSC9ZmEhx0ixYpZIwEoeuRwK/Me9UVPXrw
g/Z4Fr2cyP4erJOOs1iosaGWSC5d3UdpgGDzNvwwvZKaHcTuGZZ2/zEMYQIiDGoKSsxmDuU7t/BV
vwY9jvOFm1DBR+dWeZd9RtexRH34QqLu+C1haF9zgTZfS+7jWlOwFNt3I30/NivfFlWTzVa63fxq
itZKlt6FBEyqXUk30PpQZP0+IZvSJYUF+rqQh9HImnXqmtWrbv5W8X0dxVAYbARP2Kx1tw/lJS+d
elR6M7dV7XpulhLZV2cpuoI1jVgUsbTXNLjhBVB8HIbKADFkbR777OkD9HbhdQH5JMV6/G1JSfx+
lRns7YKddEKFyn3eNOkrsepgijZ2NF8WG/NF233+6iS2X/cAuRMchzk0at8Qa13pD5a7jP73sl99
+a7XKy4fuDzsQzOc7evqRo6bt3fvt6Ocp7Couuo9bLeeFVoMxRaOUsP8aXSo0LYedpQHd44SyjE3
uKpAesXer+V8x/6xOxn+sVAZE+iqXliQ9/DFdHHUThQFNq8+bZMWac3u3q6ZPCwOzKEJNtjitPtN
96Iq1vm8MDg+JqNCFMRq6IQDfXz2uoOPlbVkFVqy8XHF4zLVpiMWNyyFcI2WblCUYVPTbSpW2osd
5KMebpqrqwGAhYdqWY8yXoSlb4xb6bcimD2JXq8Dr8cuG9BYRlIpvEpsFWqh+1cLCvugSOJTw0hv
hWRlde1ghO2wO/u7A9tHFHdyDZz3+Aw2vj97MqKxKYZKhjNTbKkEYHoKAlou6wr38gR8ObxTKMhF
FEUyNzXu6wc4+HhUOnv8HQdDjvpyoE52H9oe2iLXI8DxVo29vZcqqJuneT2wUjZe48Jm3LK4gntU
jNuVQ5ipwE4WH4Zu7LLIiKem4stoBVgmeuhizjHhLYS9SBs16Wx2lFQNAunXZihyV+MOV6coh064
CbnPbyPq/6jHf6MeH4El9E/TfPO6vf4TLnx4nX7+7/91tftfEIu3C/7ADcvfAKYUVP+kBv85NHLy
G6ngMfBTwP+CGqLfcHkkyFWI8QOvqP57aKzK3xA5iI2SMFbRA1D8D1jDCv1rFCUu+VHmhQhEFS/h
Ecz4r5NRmrYtGKrZXblM8b7o3dzsAxxeIsLDj8mEfN3lVtGajkc1xJDk8IDQtH7te+JmIakrnkBH
y06oOYWnCm3y05ChrO4XHeN3tem+u9oFLbKWxqOiXmLuTh5I3so40k8Jb/uzX2fkxJqmUd6pno0/
Qkj4FhbPPqlo+1XkcWWT2BiAqTE2Hvuj/ap4pa8Bh7HtFVq8IIZjfYgm5AcDZPxpSnrtxjE/9DyG
z5teqpdBFj43Pszy14by9NgV4d0wemVEMrr/miVaXivZhc+xW6YaJqd+FQjNneDdUTKzRvo0k8Cn
JibknnrcxXeZrmA/PLvpF52K4tmafg+Chql7CAWUV1LNlIjOMaDFblF1g6of+rrsM+Ai7l695rkz
l5FI1+Ig1VeQUBdrxCZ2dhQjKvhExvcJKPXosb9i62130fvYnbvM2R2GVTiXNs6oydNE3k+qy/qc
jRqpSEnBKCyAPgs1GNA1prL8RzpqpOrEVlrWagz+nvB1q6Ecljsvh77tHSBZQGtJPS6R3685DAL3
iRhR8pk9VMlyfZKB+pdAp+XSJWUvQ1G631Uh2VZzPY22rjKZ3y/jvt0Byorawlg8Wz6OmyhmMz4C
KmkpWJf7R02S9XWHafgy+jIJ4quN3QNlqRIqpxiF7Ci/QyWRW9NNe9+OzqyPRvm11lEvSSAyL021
R2VFqd12t/XTEdOjYvfEtvmXUzn5S7nlRTcFQ/bX3g1jJdCex13oKm/fzYpIcZGSjZ+kj/01ILO0
maceXWdDwusMOHsi+xoaOxt84gVaqejRgk7ActSJqMH+mDfX9Z+WcpAxPOeCaTu2IBfbdqYg6Jc9
UfU0QZ7A+INNDO5VraZVh0HEyqjC3cq8JqsfSkIn+dAdFOh08KCg2sLXHe/kyg5atGP9p0W6penH
/L46iNL9DS7dAAjmIg046s3lJMzBoQYO6V062FQ3DdN90aO1Tnat54NgpQfLWh1Uqzv41mU72gsO
5rWgG2z1wcGuHZqacQD38GBk7UHLRlu9lBW/jHuJb/kgatPB1saDsiVvwK1/g2/DweEatsIoKrOU
DwW2iTTuYHbRQe/qg+OF0zq1uk/0iiLfb/7gffeD/F2w95uwU17uiVv8HTwY4QRMZYQ+yGHSH3Qq
d89ZLYsYbP8rM/QRFF6QkQ0/2GqrpidECat796HwcHwY90hrdzDLOmLwfn0DmdnBNPODbi7fOOeD
eO4P9jkcFHTwwxOqzCd+8NFd3oMoLLr0W/dCDoZ6OmhquRhT92+IdXQju6yZTHU8COyit/uHEiHV
lAefTQ9SG74x27CHL+TguMeD6E4H200PyptgjqPoKuffYT6U7RL7eEsTzp/RWFVf6IT7Rg3rKOKs
1B31G/1AKfb3807GKHjnABfUIjYJjWXxvczRzkINXX4sB2KENl3/lAMZfw7dzC42V9XFF7y/7aDg
se1cF4+aEl9vppzq3eGu7vSwPLzFENB1YvfDCl9LwpPwnQ6nKKcsMF+2dnKhHAQiRj3voxpamZEZ
a9KNixIQ9X6tWcH5d63T0S+Egl6EjluslSzMTWPlHnvH9h+hxEUbzJDP0wbLtmSzafqK+tPq2PRl
sYw9qa2bU931ZvvSM3yC2BcPeIjmEQSvm6OY5gPkcPzlUrV9paCr3tMlmudlUV2bwFKexrny70Le
2LUvK3d49IuhxQyOsUZK+/e6QvaOKYdekTPpgtCy3yJczDsGZneJBQaPzuGhjtviT27a0/sOTISJ
qQD6YQt8u5VchpvDo7yUCvd16N3Q2Irpkxy7R8Bdf9Gy0E/F4CkTQ2C07hLqGtRvEAq5qXxXjrM6
TUM/PWg4yo/K5F2JacbuW3qLaMpF0DcYBndxUC5OZBB/nzY/1BnN+QMKCNaz7OkqxlFvRzKI+7h0
O7xlJfdb3u0RMkXKviV4US+YePAedgGesu3nJu3LlmqSNvV5Xmb3hDKJT8rZQ5g+TvtN9/FVDcv4
Aaljs+YJiO2+o6EuYZXrnvrtDq/b8+aT6x+7FYFt+1Iu5EAjEtnBUH5JRTeai4101Z8rDKXZ6s0S
H/z9ULL+MVsVoDDIT60HZGkSCnE6jK75B9sCaeWQTL2ueqVCoQoEsa67FJ1K/ryX04c9xuWsh71r
fafllSk3Nt6Y8RkdHCI29M53xdwcZbP/SDj8n/n4b+bjw13z/6x3/octp35d7aj/FUb+56V/IBbs
tyNDiBLy5qI5iOM/FFb0G8IElwS9zbx/YpER/u3wyBxFsIhUb8DxHzXPCP5WVqzEFGMCMETVf1Tz
jPmhUf6fiDl8xB6V+K1PuiQI/NtCwGs4mLXX9hIDBXvL1YD22hjNz8os84kYWPnadD175hrlIKA2
+mEn0TZhVOwo5fPgQy81+vwWPGYJNO+DI/Ibr0B8mjPa5wvdM77MK5qkOGxC97oItqGDsbHej2+V
Ziti74RClKMbGwv1MABbDMceDN35vIxLu3DdZbGmtIN68ETFJh8hlW7yehaUp+o0FK56VKCPT4OS
VV3YGIq2XAp0t8pkJkEJNn1TIAXVNUQ3i2ATeQeLVc71BiW6+gmhuz0zdOVRl6aN4xK+lhOivFkm
uf2kPB3PZWU4qKU3Dgk2L1oJSsbU8oTRNUpD1nogmx1aXez4okvGaYtyOf3SsMQXLHF8IgbvXQuy
lj8yOUbwAezu85wLCmoZovtczdh9Nns5vPChjE8yavW4e2k+zI7Zx82tId3HJXa4qTwslZCKMifG
aQSyLsGBLGY1s+c4jKldyFwMogdSTqJEWkZR9ZE+Z53nb6Bj7EmOdrci5rUEjeS0Mg0fd3uibHIC
Z3qN8zQ/DmDhT9gprW59xfHFRTefgl34bSR6OWel9pvyHJ6iCtNUa2zsewAW9lxURj/0g5pqnhi+
TKCb6kmu4IO0Q3XVqUB3xaira/TUPg7rEor3uZpSS2gP7iq37/UyDr5qNIbYXXIxbU3lAToho5ff
9zwtX1dv4ee5TBWqeV4wOdQC9wMUE2vXTW1EsD3x5zh3SqRU8fdw1d1zRDl2LY9rwWsc0Dcoo3OC
jQWGzaaK/ZXlgdWDA/w2z4h2J5/K7q6KvdEXSZctX71PMJ219MUNyoPR3yGdWlRGZpRwiPfbVeEB
76LbZ/9CAcfDTaHIn2ZWACTASshHA1L1Trmi3LsajVVRCtb3NuOagDWjcxdTyaUo+n6fkyiWcVgv
CWvLvi5HpFKx8X2p1UyQfBzAIX9XHPllbxll7NStIEN/kXYttruNzL68jsuS9Gc4O77dYYzxKoyH
5Rcqu+J92ldXw0G+o9MU7nXY3Ge1TA+So+42+knz7z0u+gAFRJOtirtuKqlpKBzLjxiV+qRzUqLM
W27lmoZTSZISGyrH65K7/ZPeoG4Kruw716uldfP20nugGj3OkBzCMGBiUGr/RIjsyMUTVXwwHZJn
u675UKnRNNclA3Oje7g0ZIjdqdig635gQ+F4SaWOXgQPfZO2GO8LVvZX60vcJG5ebGa3rXfy2gfg
as5svNt171sa9dhWm1JisfG8F1XxA+elXUa51ovM58hAf04aApHmjT64FN9v2XUN7fZDu8afwLom
0XvvRU7ePu6sfDkaQERYszx2C+pIzuhEGOUs2Ey6kzSudj0296WZ3c8+0YcyQ/l1WYf9EvdlfG9I
YI99sK5Ow2FfGl14Al6i02KLUexapXNF8oNeWDqPVbnVSrnxlMAARCysq8GQhlqvq52bgeWvVlJc
p5E+5nl9t+2DrGeoQj0gu54XadZTT4ry3brK/ZG4kQnt7O98GZez0YC1WiZ5suvW10ZiV1sAl0u2
VtdjCMVdP2lwn8YUhKfdt0MdbTqgdD3QZBrI/dGtZ9fPe7/sl3Lqto9HfvCpJHtx7tb4y69kPCfV
p3Zbd/AhACi/oQEXk3gzlZO+mnpRMFhePbH7cEFThe/NoucT52uhxdxZfZ79UN0xeUTiFwV99rPi
Z52jbfqjd23D1eRFIJk+JLcc6aPDkfDCFn146xb5iS94ahGeZOusVw+Zs+V3Ywc7iBz18GWm43QC
PqxCashOk9v42eYwf513WX7ma1e0W/CmtrvJD4ZBe5+Wfb1MaGLPKHjzzpFYPDrWfaLdMpU14Is/
dS6ThxVKEIWP2wDucOy7Gx8mxkVn8FKPm/a0HiCyWixE56bapyTwVtk6QIAekJRK5EnF9dAc9Jla
yc50psNdsXZjs86dF0vhi0/bXLrP0jizNNrv832J1hcie/sc81Y+oH4wDduqK/HjqSfVfiojdHUE
qrpAuEoRXFVcV0n7n8hV008/rVNDFJpyHTa5Y7FWJN0ZSjmq+7TghmANPlrlw4viA/sRme/amS/s
tkj4reD+l9am+0IgiaJIpqxdhT+aChfvtuyGGqIhiADmJHJa5Mdurc4R9d8k8d8ZXPA522oTWeZQ
I52+pJB4s40WNpSur8s0DiKg8jqoOLQrgPPPTtIghr6wDWSovwToja1hTlWbiQRPoyNrO7h9eDaA
PJhuM7cpr749XtCSgF3QW72rdZ9bB6b80KVNtvPkfvhefUi2qVhZ1YXOCIgdhfFCQZ8bLEu4CH4c
rgNejmFmYfVWrU7EVKBWGalf4TB8KCCxDdqX8puCVF+sZvTnCtYXH8AvOS2CrXqpeUG/mhGUzYI3
fY5DSe94kvk2l74SFC1fbZfnU+b+bjeDFIOa5zaYZWhYF9Clj2m6ojBfcSqh6An4qPc03Ea3SGE0
ASewOn6G/abquezPaxjnO7vF91VW7gTyYUAIuPaqzz82VFX1hrx9L1kM9WHkGIScUGrGZEKLid1E
Mm46RW8nsRbsu+zgF7B08mu5YPSIOB3rieHnBWwXCPH3CU7gqrN37az0fD+bYO/9An/Saa/lCn44
Niyq8WGca2DcfmGz7IWr5qrVi+pFYESdR7vTF1CkrlHj3p/KrYiP0FD5tEp7txa2seN61qp8UMlV
NaYzqnvAuiapCJsV9OABzf3HOMzkRUblz/OusRcUGvvilbd17wpBA2kx6ayoyshuxeJI40j+tPX6
fAybCzCPlm5dXe38Hs72F9bdZYHTKFRRPsrdPebxyEXcXL06Kvp5+raO3Ijs4ofd+acZbI9bYd6B
xerakZzqcZOxTskPtQy+q1MvlcBsVKHBSGMpIq3wzfSM3ci0mP9i78yy5MaxNL2V2gB1MA/9CJI2
+CS55BpfeJQREgcABAkQJIHV16FFRpVi6IyM7tdcAA/MzB1mF7j//b6yY16hxGlQhbb5DfKj/oXh
/5+D318c/BCGRxrr/56oefq2/dfjt73/6be5ml8e++ehDwL8CoADOSsxYOwWnvnnqQ8C+QpQzACB
iMpbs+NXGgPmrwDAR6QeQc75cbb7n2MffIXRoXzCUHKADsrz32iR0N/F6oGUgEAqKKEUMkl/bxOY
B2Ly1o7Dg0exT1+JIzSokfCF1KCTxSgV3vw2pEuPXbDF1aFuor6UlI8Xt/XgzIqQfva4jbYswETL
fUhrvt9Hxr/N3vCqZ5z5PF/GpWU6MKXNlsi7InRZxPYo1dAUfjZ89EaB1ApOa53z0MnXoC8W/ry6
eMhoJ7b4Kb3Do2+Wkm3rAj4bvB368EwKFEvfOTDau14cw1mCFwqtlqasVZup3rsHto7zJN51iGe3
DSUQGKAaWrJkr4ZxsuElCMxgLQaCDfjYz3zJ8TxOq0C2DMCO4L6HvY51BvNPXRH8ic9TekORGXl5
KBNhLVgq8pdpBLz/RYrznw34lxsQyH/ZmTw24OWrnULX+2+/ybbh25O/XryAVwxCAY/d98OtC0ev
KOUICSDEL0Pg/zvXQl9hwCCVkmNIyC0N988RcIJeMXlotw7QJxUI4L+z/363/Yg46iLMBBEAiKPr
+dsGJSnY3s6C54seaVfizBqFWPsXpqPfk6xui0jBDikPF+x28/NDPmxxazFJKfIlajSrnYdcdXzl
5aTJ8hdBuN81XG/v5/g+4QevCdDfp1mdbfZ5aHG+7Gu/qN70+h4h3CjoJqtM2y8XC31x3jMlSork
/mL5P3ycAh5gb8khhBQfqJrfJOGQyYJuDM2XYdxekOUfRR/+wvLxh9zssQSViEuAmUA3U8MPH6b3
RYqggfOFwu1lp/hDkNCVEUGuQJ6//fB78iexWXx04n9zKycOoQwQlDDCBZEA/vYd4XYmbJchXMiG
57tWWziVThb2TtPG3pmVvCfNNltF2nkBimI3WDUbmb2y2ltfBdf0iqMWStUNQl/jxqUtV7fKudyN
aZ0KQQ6jQjOcNmU7qfwg0RUNFv8DDdu5XcPyfSRH/MYvAH1IQU5lkWS0lS5G/NTNUVa407iKIO0f
0tD4h561W6sw4r6ryCztC6Om/dgn7pS0Hj83raOv6TLqt4wWg1qJtyq2S/sU1xGq1sqmciLOigI6
n9aY81WL9jEOxXrC1n4n3Lx1PfmJZfG8eGfLjQh7N4H9S7uSTcmDUVhQb5XFQ670lOeznmlf+hFW
NAzbN9/J+cqH7vWUWFH10vmaIBvrzW3sad+xLmXBmjvU4g+8gM3d0PVLOQc+HRPN3zAr5Ms+hr5K
cBiespzbl4URU0ahSyDXtuKubdS+Nesl96apB7B3j2M4CunDzCfSdk9bwHS9+WJJZbulVl4XMcT9
1DsuX2a+iqoTFJZI9PxhAsMA7scJNvA07t6z92TkxcdOr/716CDTtdh39OKgXu+N7+MFYBpU7/1i
FZppd9/Y2T86A2iNxlmf7Cbt4bEe3szOpXLYRlivKaLT2hvwgTgtqrTOe1l0PYqfYw9m2JYgwYci
8/al7+Zcj72DqjnU393MglZbD+U1F755aJrOP0959G+sDw+NTPjznMXyQiLWl4Px8wh3zC525E7N
mfWnuIz7ebT4c6c9TUr3sT0NHO8XEnr5DFg7nAs8+cfcFu5NNKlCIabHdnfTXMrJgJPfhvmzY0d+
o2dTq+BO+7OXJN73zSGQyx170/NwahrsrGoWDo+84Jch6u7qGP24r+0dsc1c7dP2PCX9foChVcU6
FGdix/V+CUyrvluDWmO7PRfNBs8I9+ACwWQuyS7kSqcw3ycHGnOQGdxrm6hAKraICVU0LXjGzZy+
hsKB0uhifFjbobhfWobOeJddxUxBx2qwoz7pZubVDOY1qFZj55QsCnykC5pTM3Xpbi9E81noZSwb
0cpz2zTb/T4MQ8ld3Eomi+4cVtAoq22hEAGtIk3cS0u1VJiZ7S6jDj7sEotTMzD5wTk3lFb3Y8V4
9xU3+KOEOdXtsoC3/Z7ABa34C/fNQyFM+047QBTkbatwn+8W4mK5NtofJdhSNduqq1nArmR5eCzC
PD0Pc2Oqcc4/960IQnVAJyWadr02RRtrWIDnPcXTsrv2MhRxUE5O2znrIy7RsPm9hwW3KoStqKbZ
u1NEDn8Nq9HKdROrw36apxa/UDodzGPtx+vI1/AmFhP+ihgQ195u+AxgZ8r9RvDpYmMUJVN+aoxe
DrTflN47KMxD62i+wl1uakL0s3dbUEiKQm2icaWZGlQF0D20Yjx33hfKrmBdVNvaRhkLx6dgxdWs
6L22HVCogWPZCn9HvCiqnIumanQhHttGf2t2OZR5DjWPiHyNgEz/GCJeX08kWKmo0aIqlsRe92nY
HySD5sos8hcsel25LW+f3L5h1fXeNgrIIaXSsGXcVTHuw3c5FOYwMIGXhmfyjPPAKmwkLKGxQ1CO
GnzmpltqNq5BwZ3tP1ubitd6PshnYSy158MH2tHxkmTvTDl7E0tIdlIOBNDaiNmcY+bkweB+mxWe
8vraBlFcoACsnGf+E4e4XdQqG1PNDR2uYhD8xYQdnkfa29ojkkq+pv6CNEE1ZLK7xN65e7dHeqEL
pa9ZD/WlK9r2izioTn06m9ShKqzd/h5u0laISHEqlmResGhhSQGcjCoWjd6RmdVss/bjkjT5sq+s
e2Ke5Y9hxJXT/darYfL+KcJpOWk7xNOS+HAh2nhl2FZUFLvvow5INbPXJ9Y24Wpat13XAUMl591x
dr9Am5CpkAnxP3Mr/97cCoYHAvBfn7LvvvnwLf22wr899muFj19JgBiXhGBM5Y+gJ05f0UPmwhHg
AMMfeqsEvsIMci7QUc799pAtXknEOABUIkAggH8rh4jx76s4CSjgVMBjRJ4fQ1e/reLQ7EeLI/UX
uRY9LkePlzq1zuv7rlnp/Q78vL5raWjuHOi7eF37cXnupmK1Zz3ApEvvV2NVp2Vf8iZi1RxwCjTt
bdm2Demf5RrAmesRq1bOQ5n3YntqNexwBVPTvOxopJ/YuH41MJXtauzLOjf03aJdfg5evripHUoz
Tpoox0wTFD2meT0e8mPcCB2VGAR8G5jDapkW8ElqODBVFD16O46bvgt+XWpnRV+yiQe1MV7UhPL9
ye4uHFg1+LbJqKhtKOT3gLwDanJ439Rqs7+262C9IruevuIVLnXegiwzCYO6fVA6z6LyvPsH47Iv
iyI4oDa4+ivVPouzgEi6crDxmvVASo5jGFSgW0AVGqc0KGallR/XIc9tORoBPnG75Ec2rbKk6BiQ
BXu+LFvw17WIS52h2DY1DkU6hX6R5dY7HFW3SE8V6Xuk1RZwvvhBRFuhqS0+x4jpO7EM1ioWMXzw
Ikhw3ig0H5I2XFRrG+Enb28Z9h3gqIzt9tdiMsX33G2y3PHc3Olu734uTNifJirE+fb6wvGqOAJH
ewkBf0VmoaMabV5Lzvi4nY4h3HOMaS2dmPKpd6iog0hLPeY1doovPXpoBYysU3HRentgqOm6S2Og
zhcWFo9PHeW6P+N8lBtDkws1Fk7fZeKuqycLUsuwxtPSt+jTVADBTnBKApwnTfIlLhZ8kmLSd0MM
oeod6ksZAu1rwil952w2H3yBzbtu8unTPHXhQYxYvgx5FacOI8+q2c74bqSxvW9m0n0c0jH4LxO9
LybZl4INmim90L5cXVrLGxWBZhTGMwWSKE3nZVNMLkztw5Q/53FLZ0GCPBuD8PeN4W0qG2+tUxDn
vataNPT6JAewdE/auJpmGc10Yo6hDZUEr6Tv1eodH+ql1eFtY2V67POmS+x0X+UFNI+W2X4v13YT
R7Yenrzp8AcThT5bsRdOadZJU+1Lb8VZQxDeLY58oouJD5aCj6PY03Cg0rdODTEXuV61ebRtk5cy
QMZOvchNSTiaygj0eNc2giDVR+Ff52zcm8CyfQ4FZqctJfuG9gTexXaUCqK5rS1n5JI5W2okSb7r
yKyN0mjD5WYofr9DBhS1SeyHkzaobd+iIkG35YjGfi351ujTuKx7jdxCjALNkMu4heI8Tzg8RiyH
17vA+n4sNvpmoS2q125djAI8gKhaa5pjjF+SByPnPlbbDvinNRf9YwNh+1Pyw/BtXNzVJ8+qPEld
jQyzTQ3QdYNKA2ZjCXbAv+ZZzqIqBr+Pl9bZ+d0swTTU2wq7OnYr7lWhx/x+pwnUeZi7pxVP/i6D
yX0oGE1nNHOAapwKtyjfTqCox5ThpFazkAp1Y6hxHClUW6AbVNFsoFoZS/dbM7nnbs/ho1yIwVfS
5H24TtbxULHc+rvYDF1ZJBaz0pvQi7LjwUMHc4xl7riDJR8nX3qDuhfGW5DL3XhdIm+H+3U5dPOr
7zsFBsT6I9kbSi/X/dyBdiy3ZL+6DOba9wldXTPzJ5di8aK1MVZF1OWT3PYBl3w0y1Rmkf0bL7S+
u83Au83lZ8TWaKvAYvP59s0y66X5Lner74wLoUIwQ/DLLpoYpu/2DM0Hv1lRsQI4oFbk1k7xFLHy
jo3nvc3+Oo0GkXppN/QW0lVUbun8Xo0oDLg0q86PG9jWSXVbIccnDGF6Cl67VLkDxhLimB+9gPQ/
TYl/q1zCDIF/Cfv5+C0s//WnIrxfnvy1YuKvOGLsmNy9hceOodFf02joFaNICsLgbdr3x5IJvGIY
HCZSLhkWjKP/7UvwV1AKBgBnEhB0UIL+Rl+CiT9cWmLGoSDHaAkkEt/8kj/cs7WJbGYc2u4aLI/3
TowUqxFN4R4nSypDDuWZjhi+DbBQybZGgX7vK3M4MnTni6FumshPfpH+nRSwUBIb+aEXizl3sjiO
sId2wx0GjniTceyHlyM0mftTHGJzKCnIxpQU1FBFNGXVKpOu6GH5mBtyNwodV+VT61VrRfsejkE2
aqX+4HsNn+S2fYA3fQhpQnqflzWXZDPp1K8FqJZDONIe6pHlZiHZDyHJ0hRmLXPRzG9pmvuHZc1w
qjzg63lyxXPfTEOoun3YLh7P7jFvaVT7oUDJhwxlOLQozZTwKfnQvUEysFnJfLxzM+pQI8v6qj8E
K4zTdVTdluy7tqP0hA4VyxBYX/FDzyJh/95pRw9O9PooSDqJ1SxlMQNXtesRrw09Wd7paeBvGgfx
c3NzwbibF8alyBQxosiVjI1Ugq+kRodMhqXZVHlLusJhISVx0ipUcK6aHX+MWk8X2HcP/FDUwNi9
bkVelwolQEzF1w6VhG5EjabN5GEp/NqoMLJFCZYX1djlIrdxeU9CGgY19RnWxYp8SYaErfJhpJ/k
RuNDFuiyDOBzfyh34iHf0c3yoRkTuJObf590IqVMYPxytLzuYDdxZZPoKqpT3cKFVmZo27eBjHis
Vu7Moxjs/GRuLiBpbMfVZB173cbA3mhcNFXR8fVz4xv0nGY31LRl+0PK07flZhwaU2Z1M/ftm7wN
4W6XRvmB4RIfsiJzaIsMZE0Vx6J5hnj51AY3lnTh+trdjEfbzX6030xIvm3DF7DN8Xs/rPCZ2Yne
D+2M32lGhqqgY3ygIcysXFabF7VN1j/Gw720k/hUTKio0Qa+kdF+4dvmQmnpOF/XQ91kDolTMhyG
yvokPou2iy+5OPrja2NqNjcmlvnmgwI3N1TD3GhKM27bl67N7uAjxX6qQzGHXelDMJVJQjXli637
MazgeT1UVPqQUk2z5LjcYWqe1wm92Sj8nIP8DHxUHmBZew7sdJGsn2RJeDf783r4r8BhwqKNeGmb
6RtAsUlqOHxZ/jBnUbOu4nVnyKRGKfpy6Bi6tBLDt4R3reI4dE9h7u8Fk9t1h6MNyjHS7WVsw4Ye
w83dJZrdt2X002d7c3v5Q/PlQTgNh/hrPRRg/pCBpZsW7BCERSDP6VCG6Zs9DGUk7CU20MpSxDTc
awwGXfdhGo3agaOPgeKm5th11842sJ6no7blRVHBiYmPxB+m5yXfj4AXl3YJ3VkL06qGoeJEm7Qq
CdJ2GsnQq3Y3+tNOcarsMG/3oucnMi5WTU2CUYlAtNJ+oM+dswegV6+KbZ0txapJOcx2vhs0zpWL
cTqvJPTlCm37uK10a8s45PwyG0CvdBH+cQdL8WFrqy6a+wh0W1kTJqP61ol6L7A9DdM9S/sn1Oys
cj6g656bXFMTpntDgXuEBs+9oqTYvZrdjEBFI8X8qtkqToz7+RlLj18EFV3J2CSqjsJuK9OU07kp
GsdLabT+nAcZFdn5dk8JHFTh1y9Gi0F1a+x2Rbn0J0QZVHten0xu0/fY5VV1K+enjrbEKN5P8bw3
4SfSsPm4DpVadewYv0UgXhubTOnc0dww8UsTOTtti1kvY563RpnGFVkt07ax0tp++QmNEpuaEx4e
iG3kaW3hu5YzccGFBfc94FPpRzGcDS+s6rK/hEkABaEU9chdKuFYrBfkR3AF6QgDS91d2Ub2mnEB
7tmyATU6L05hAughcijv95H39Y7M2+bIkPDQ8vPhxRaq8f332KfoVOKCKDstpNzgaiqJ0XydJbRZ
Da2eK7DjNx66Iy+NUkkzSY/d1PZPPdhFqc1UlClrWVHUw7u0zM1pi/P9bu1cg7yHn6nze9naaasH
Y6aHBeNW5Ui6q8/yH0Iu9tpS//Ms21hHvf3DWhJrABOsY+zfO+i7q/ChvcTN4Mo24mmFzdsljPgJ
WzQefDD6vJHennwRnto0vI0gFM9bN7zZORN3zU6R8sA8tdzm0860HNXetxQotgZ2ojn4imjZjoqu
cSk92dN7olNSW2QbeTvHvmV3eVhSfEwBtK5GMkOvUL/jSS0Ap7ZTZHMJ1GwUGdRdI6f8zvZAFp+2
gPZU9ZyLXPU0HOJHPfKsdg2NITVfIEyXGbbvtHZ8qPKNUxC0IU+rht6UjkKs0DAcvDDo7bd0Qx2A
mOfXyKGiq6bB5494ivtH68B+xw9cQjzACXMqtqVcLd9ZCZNe7wDT2zOzZsynfe2WSzoADNDa6SJ0
wb6mA88QDlDDCmTEih74BpFjf2eBDRXGtOZcbqd0wz2gWJzDgYAIScynTczwhG+ECDs26UA4Q690
0vupA237gaRmqvhgF+UnHQolLSaX/kahAJlGtbkINzUwnDflyITv/RRtVy/ITwd7K0UpVD+s4EQD
840SqRNDGXjsVdamu0sBjm2VRVjj9WY2M50ursUNoAEaELUCmMjXkBZsKd0xDHnSdJa1EzL7qsOR
VfogcwQ6dLDaBzA8i87Pbwc5bEFJlvrSQUnPoW/2kxeAXfIN/DHrfQUKJM+D4gcbxEgpq+bghdgb
OsQcFJGMe3JigZ7x0sRZ9TfeiBg3rGbdN2U4cCRtf0Sziz60Nd4L+0QSG9qjAppNaRkSV3LgTZoD
dNJOoOnKNh78k+nGQgl6AWXvl+WTOFApmAZ27yT8B+Faq8QpsArI2MzKaJB2Jb3u6m2JQ1I+UlQu
C8tTSVhnX49zELBkuov1QrvHiW7TSR5gl+1AvLAb7WXEgj6HGwMm0NGcych8LcmE78SNFmNGkn7e
G9F9kf3ev0cHVqYh3cjKPq38IYAwsqppYSsfLaC4RIl/Wo6J/XTM7rNjit8c8/xop+DqUcq+DMPA
PuOJrFsZxOQvPea4sgbJRzOk9A0VTVsucw+/Etv0d/1WwDrNhH1aVx1Sqb3lzamY+05UC8hItYv1
pzQu+G2EDteUbaNyietak16e5W5jTfd1vc983Z5SaLe3gR/g9HHby4FqpJyeuq9p3vb5mBUmJ9i7
hakJTr6e0bqU1u29ws0y1wXr2AmtgP+MRrQ/TKHPT2LO07tpg5yWI3fDd7fA8CJHYD61EJi2ommQ
dy61zV3PDbgDUzOfuKbzPZhb9ozzspUbmNwVHbcBRaaFgpxMdRo5vHgMWE1pE0vHl06X2tjxtLGJ
ngdTjNcdgF1N0mwvzht8KoCvl2keXvet79RwePmGw9DHrFmraLuldHw9+ispPmLt+7I77H766KGn
m/JPH/Y/d3gA9c0I2OOmNhbMl/bwBXY3dSC/WQQPn+C6uO1ndpMMTodvcL2pB7fDQnjrAfwnE/VX
mShACf5X7ZLHryF8/amL4duyhN90TH558p/nfyZfSSQYhPwIBUEgyf+c//mNz4ApReKQr93CT79a
otArcYDjbgzew87xA+8XvkKHwwz8LyXsb5z//3D6F5ADyTGFhyQD/D6yJHFihZ6K6SJ6871zrTwX
wjWqF2D7C3zWn62EACAYcIbRLfH5IzzLjGQkeYfTRaC8KQumL9PodrU1XfxlgPKn/f+039yfhHn+
bKVDooUB4YiQ243HjzcaS9FkP+npsmw6lk0Er8NqB8Xm/HfzXgIKLBABlDMMODpSUj8stHIDpfN5
uqSgv2ujvzdF/30wf5vpd1uGHkxozOQf/kYL63Lo6D5dmmKTtRTzrELHTKn3/v/hoxMMSiL4Eb2D
f7gMmoAlrsvTZW2sf9iPn/vGIfHgx+EvQIV/Eu8SDCGJ8HHn9AfOHF+tOOappku3bVqxmN6mdv8A
i/RhWlfxF1myI93348ilEFAwzBjjAjH5B+9fAanDHLrpIueDZBqsvwxibpQr+q9AtLbsiccKpmb5
+/+KByiOYsk5YX9IBDLvIjLdOF2muXfvop+xorLQH4phxn+xv/4kkicY5Ujgo58K+e9anzkOMfXO
Tpcizv5i45TqAYHm3Q/fcf/e3vrNKr+LyQkhyVpEM10KudN75PcPq93Gu1tc+P9vpd+h/jZtO7eO
Zrp0JqaK7cPX7ApT/hvbC/zxC0MKIgSTkkuCEP9dmtE1lgrrJnuZVuSqCayFPibQ9je3yUj53+xd
ybLctpb8IjowD1uQrKo760qyZGmDkG2JIEFwwECA/PoOyv26bTn6uXvfm7upW0EQQJ2DkziZqcHc
QOnhZZWU3oA/6U4jli1eyXS/rZSxOs+8tKJ0qfbzlH/jpnc1HzS+O5UbL6cc7S4IvusOuD0tPGjl
lyMwheS8qnkB8LIb7VpgM6oTw/TGy+pedy/RR8vRfEf1oD9vbtub7Aq9aX5YNe+TvOYhiMbywro6
7Klyyk5FNNvakbsYzdQmO05tRHx6F6uB3AN55N9W3ckrjGy63xh0r/tA5ocswjbUhgsztzsZwa+D
NVXdh4xOiTLyxekyN3aLy2WW3fLSoWNuIiWU1RvWelAwjbKoFUd5ZdovlxXo0g5rEk3ll6p2QLv2
cOuq3MBjzeOEas2TVabrp5Yxk+qJF3iJZpljvUmI74nb+uvgj/kBgjg3wq39VUhX1XwE6GNnztv8
Dg6fOzGPH1i2/XUNePm0Moc+6hjNoniGy6fFkXRcmd70qAxfZKwx3j1WhZGqVxXx44eQBX0QVXCv
VdXHzxpG9mCGdXlhafgGYJfqNDD00Yn+WwlZv4vsmO/yGRpNCPPDPqLZXvwIbKeolKN5M/SsvB1K
T+4I5LHWm+uvWzdiJSjrjRpRmu77DgusSOr65w4v8mVg3fSNVRI+w3mQV5ZGOjWoykKo79t+DB25
P4AWj4b1U2t7gD7qZIb6IGav3bp078WBql51vLef5VGycmueG03N4JoxbvNRz8dJAewnBJYnmLZF
Nszo7Rejl0q2CG5B1NNs+0MxMPnHau6Pj6Ka6PsyWfcNcTPfA9vt7RRXrQAQ640MUH6YEYPv8TRv
Q009ONs/Cd2sksZs8yUVJx99WbCSEulRRV0sVQUt3ayqzlY1OLvjwurnZiHgqOqNZNkeuxTXiJct
KTrmxXyIU9Vt1ySm4YvMqLrICW5PjM+wU73cxmvYdHmbvdx+Ofxhr3RJcbzkyqP+MiyYHu0xCLsq
H7qcFCsW/nrIJfyODjTfkUrvsBkzDT9vPC6fuoHQB76P/ubKbKnyqcL3DJB+b0juqxrajtxT09nP
a4em+6K7qfUloNr64RsSRj5qyPD94Q94gZ3bm2oPa26MY+a5s7K0qRvldahKVglnqxKuxtoILxpq
pH43bD7ZxizFfJ0WSW+TZZvamWHHI4HplyXs2xW72XklUz+1RxbTfSb9t6D7Va1VBHWA41X67mtM
njcmlHfTim5x3n5NZu/v3cRQm/TCHtYg+KtJ66rgJEsL4Lg9bdHLtrNxuRARtUILtx8FXI4HIMvF
HfzUrylLrF22wSrbD73CcTzvWX0pb8y47M2UBvmCK7tc1kq71p69pNu2aIXDsLeHx/Tmctyu8My7
C/GiQW740odKvIg80C9jCSebM8Lnucvw/UA0vi9ps8ryQX9OUo81GPe52aZ+amk4BFZOrPIlTin/
Fio/etWFpaoNseIVMr8qAsYvlAbReO+qmpnqZOMXq5D3e6P5OmlFcRKverb+EeZ0Gh6cJ60k/Xod
gUvNsA9V7VCaG5b3ufHz7G99ELFGEObfDJ3Ou9tJdTKAeiMAtb4fX/AS54vJWDQmuOUlrOe5ekbz
wwiXfm/yalKvHCS15YtWvZa5cSzB9nvUzab/FK2AX0H2WG3nHqHggM9Wx/55oKW7bLsZFM/VcOoI
Rvo8dPQSyHDU23zaM+Cjv65xLvV2sPnnvqzy5eB6agrgviZVyHUSUQ9qBN7fusim99vS6VqwabrX
R3KvIQmhqm5wTZZ7O9nNzc0m53TBA11VN239M9YI/Cphig9bRcfazulF2DDeAgPbdTCzvDrZVU/R
9y+4x9sv1TCEl72Y+KSH42MPcP4oTg1usc/9lRyQ3g7ZH+1kVveyVF6/Ge0nvnrX9Nh8mzvd1ST2
P2N6fPAb6G5IzFVrOrfWEeDlhewBjWreu2th5NeKzkkhPpB7KztyV/Vm/LBOabr3E5MfgBPwfQ/g
MtcHy/vyR5BlJCyXgyV44QJnZVnh9S7IVG/7WNLNIUr8dTJSIWiWrOL3hv79e3P/QJFYa4cG6WrY
AXs35RVIJRbeq+k7QWDf1sOrccG9U/gPEsF3QsHi0M/BIXefV+zuZx7BUp9d+ff47H1Mf/RB6j+6
IveMijvuMhj99sQcz/rtinKfG2AHU11JvzlznweJt6KQ05u4J1uaJ6VZwhzXCEufmDqk59/CPhih
xGbd14WyTsG+43dF8AXW+btQPF4paNc/5OMFt3tfRx/jm4nxTvmBJJnqILqhjYvxpDlwgpurAwyf
hQU21nMZ3+UBl1EtkHXDebgmvVr4vt1P42CbfgG/EpFuyzAMqjpvDwmtzAWxfW7WSm+vlA7VE8RT
NTSRu6IqgvYrxQlhNQ9hV2kU8YbWFNuy6i/WUNvyjGyLwCyama/wFxdReU4hzFCVzoNmIihVtRzx
8bxMY/dbN3KYlD0190deZD2MVXXXFwrEhXcuWEWY2xvSmXTS8EhWmciRNsti/M2m7Fwtdrpd//2x
97uE9V9qFXkylE7zS4rRKWzz16IyHEdHUgDjbTXb3DCUt6fYJcCV8It8idz0zzuujFHocP31lJ5+
mD2iDxG7rldQ/lOh9mNLpTjHc9KzOKFnsftDkcs71O2CgPHmHfyQwP7grV9V5v2XaUxv9X7APxCn
/7F8/1tlKAEEDCFCoORSnl0Yf66qA9mo6/Iy3rZ1XV4mnbT67s8+TWZ+qMg+/4Ml/d8kz087JsCp
FOLUscQ/No1OvkyWMDvekFhzpdYpzU0fpm1pBu++xGqWrQ1meWFU5Dff006eD8iuBmV4MXCsam1H
+mU+1u1aQvkn4AT/rTw5JXogwpRxDtjfivKl9HMlSLI34xy5T1tw32a8doPKMQfgVEd0acdxHAZl
BhifNzZiBa1ZXhY4obr37osr83Qv0CqaHa1YhX6ZXD3uiT4Q1MvHyQ/+0bIg27it/aJi0vTW6bm/
4rL2c0u40+8wAeQLZuTYlCTHdhUV5K+7hgIrvZfxA+j74fP3rDhNQIo6H6cM3j/8On4wNSfnWlHE
IADslLETP2yOLmU9kCrYWzxBfVqFWcUydHXG5Je159WtwsumxGDQhXpJ687H+38/hL/V2RJLdrYy
A4gw+5uVbNxZZksP+5tMe3+lVTc/LCT/Uxj4G2IhsZSSIoY5QZz/CMSkPm2aTXN/Y2TBinWpqqeF
xXpF8kT27YzVPnT9s7Fy++Xfv+B3h6+/RqDTxffEfySEp1LWX3+AO7Rk82M2NxJyp28jmeVjpbX8
7BKhD2HOdH+RFZUfJrJ/sHJfv1ULzW3cN9rVcZ5Mf8ZbH9U6JoHb7nQKIsT6mw+dfBzmKfy+aqjj
XaUD6/5AXP4fr/4HvJpSKf+0zn8TF66/jP232U/9XySG//jWf0LVEJKfIBaEntGXUkHlf0HVEJGf
CKAAMALE6U0B/5vCi34CkAsmAIFSotN/4r8o9OgnirEg/F/M3/+TNR08M9+f9iWgkkEEmWAcA0wQ
OePkn+DWeOB5WVMqz1PGst2yNoua8cBtbXneXllF9/uhbJNtAbDxU5zJ9rMloawqyGn9Q8X6f8xS
J3fix9EQcPIZOAFEIPZDnibTvlhp0vaM1gk+d/aYtEp8ZqYuW5yl2jJJn/i2nIROJ+Jar4O3ndJH
4KQWkk+/yxjBi5XGpAaNI/z5oJWA151R/RXuFSz/kFe/w9E/zN/pDSMkkpQD8aOzH+m5EUzu8RkX
2nUNK8f480akwJfI95mqbS9waHquhTo423u1W4CvbvM7bPw2x99PC1JY99VCmxD7eVPRGbAp7qnt
2m4ezBub5L0L0oTmPOB8CGZ9sGOmpe1DxZ56bzb3D+elvy8DP68UJOIMQYZ/xOD5XnW5WsbwPEUt
P8ydgEgRi8yilimVN7l4+W7RcPyHIPlDTgYccg4FxxJhcP45h/WnvUhB6cgSuul5Egd8htak5yn4
uhfa/MMlww+Z4PuT5OkWQ05knosf9tkykf1YvZmfxQLIlzXPfrzqKHak7GJasKbxqDHYxVwPmGb3
T5vmh4QLOBQIIIoIJoydnjB/fVHOcW+6yfXPfLX0ixsS/WLHcwz0cKFlfp7VDubBXPO4ZqRWO/Ov
cZThLsudPBaGPahxHmZbD3xyP2O/INwYse9fl2pbGlAdjtdUzsTfKGZH+qcDw98XSvAzbGAmEeGc
nET6Py0UYIlOlOrqCSbtvvQ+hk7BysaJKLzvU3efTW9/7YRcHsuxmgubSelrBDf+LfLjmOvddLwm
87B97T3mv290MfyfjhT0b4uMCUaYMyklJJLyH/TTmRc98Cbip4Gsi5aiidIc1xILlpe4pVT7soLX
ze00KWMMrz2crgH55TqSBdV2XN3bZaSuKD7m7mMe3Hy3hxjVQtflZxasaPQ66TrNw9CrPuIhKz2E
6TkvVXhZqwO3XQfloKpDT65Gm3E3yuL4Fg3dm24/TebHxNfnqNf3EbkKN2xDZ9G4I9h4ko5DgSyG
x9FQ8UmDRO4NE/Dx6Mom6wwMcfXpP35XCb87lXdxNDDTqjmG8tsS1vgugYoblV3kFx3WdEc0Qu9X
A7O9al7BXh3G6l8lBn5T/bRWn5PjrlmWgO7sPC13cJXj7/22sEUt2Nl3vdSFq20l3b3XPtU7XZcr
JEi+rNmVlmS/XiAscGtHymFXb7kTa70ho1sXsG/SIl+MrjrQQDjHmzYLyvUEBqZE5OMvxQHzgLxc
3lEc6TXJoUKXwNzxRbDZtwGU4bhsVnSXqhTwBYUxfwvdstD6QBEkNXVo6y4lDnONc87t3m1JXPys
TTNG7G7TslAlGfFzwza3cTWEYahqrjNXfKblUCSOusaxmtzVM9t2JO3gNWNImj54MKphIGu84Jhl
uBbMyyOzxzHq15TX6Jza+3Gf/O9GG4SOTyFXhTujpPfUzr+h3Q0Re5ViSgt4jjY6W+5lvx7XTaao
75zv+0UNaJzfAV7hu2HHONVplaNW+wpkUYdxQjSTPk2A4mjz2jKbO1D7MUL9YlbA+HyzO8+m2cso
4yMLEaNOZT3DE5s6aHVhlRn0y4YJZl29ikV0CmIb3GUaey/VuG5E6rZsPasrLaGkatdgIvUctHO1
kSnrSx756Nqgt8le6NS5oxYHHY96Qpak2hlfjWoLexfehL5yrp27Xnyr0sZ70IAZxWtPRBLPtNKd
vp8wj5wO9VTCeuy3ABj2pl06w12rw3asF+nD1F/2kbn9BkJwS03RPvY1L3Qfr75f+6qWjKCP1eIO
2GDMrGuYdaB6GQdQBZXiNH0cnJPuDnsZx9aayN4eKWJ8GaoZwQeTTeCT4gaZeNV+W6Z3Ifb4fugO
ZC9p8WFq5zh2RytgOWQthn3JT07sRrfVPC2+0RCme48pHZtO4y6d1o79onoebKemY8DH19FiyRoh
4+gavDuz3kHQk1vXc8tqZO2Km37udXMkbamqsl/km0HngdS4X4dDuWU4qgegR3KBi+6o4kbypYW7
OeY708PctVYSk9X5fwrKXk51Wju81iX3Z4tn6avPftrnvVL9ZgV6hsfUH70SG6nw+33MKD2zRe5z
M8k1PtE0+fHaBW737x1xGF90b+D06YDjZO7X3Y3lEjI9+gcYu/ieDIh+oUU7rQTcMb6kqXDcBnb0
h3IJnncmeLWhFlm3PezXT2POEKmhG7Z3gbL86+INvm08d7oVlgKkJqExvtBxHspl8ht8PsqCyWuI
FL6HsQJIZVYFUUe489JuyA39zReE8t3Eu4Be+orLDxNYz805DGu48jGY8KbsJIoarNl2yuRpcM0c
dgQfbJzkByzA6FoHs/WNgLLMdzFIjd4MPln7FolJkrtChpyeYonn4dPs5Q21FSvtnB3Kd/N8HJsq
yMXjCiw/X/4cep66c1yLg8+ETpi8ppU6rYyd7VFLu5FUL2Nn+9fJ81ErnxL90s32WC8Qxcm8rJDs
flJ4MWC+M9mX9OQqs5xWX2ktl3IyiNs//JbSWsJa7wjiVBcJz3NynNwHjbA8vYV6oYShdq3L3rEv
eToVjYsf9rc4FhAeOiDQ8DAvkx3eCQPzNUwAPq+yWz8RgNiqDDE9up9FJ9ODNnO3Nbvna1YH3/F1
QWu2NeDr/psdLX1TUgDzbQX7Zj9m5rpwc7py3/ZDnjGkX0fTIAYFbnu0m3BZmJMfK6DdxeWlWxUn
eW13n83bfo7hQTo70IYij7raj5RwtRkkP/ih2rp2RNNwqKPSWN6RaYbrVzfu034vIM9dm8+I3Q60
OtZL2Y6txZHm9QH6hFit5Ri3x9HgDSju1+Gzl5t8X+1+h/eHjB7+HsO0B+Ug5NtdnxEvbXHQnLSY
jnV3C15Mrisr2eWYty0+lZ2P74YtrErwcCOubPR2ZIZSbQEMx3UZ7Tw/TayQxyoCMrdmndz20O15
MbWgwZn3yC/hdyCnflEb78OmrAlnu2fexNpMel/fjd0K+1/gfGCxqQNWdv95ibiSrVmD9q3hle3u
K73kX00Hqq0eeWD2rpcAvpZQ6ePq0xr6tj9Sf6gexQG/KXY86LNjyziqddkAeyLQkFLveMihzWYZ
XZvF1HfKH9z1SoQwtrDg4pttRMJfD7Eem7KkdLzZ9Q5CrZfA1o+Z7vD9YE7xB+d7+WEZOxfeTHKC
9pLQIoeLcIZlVdKnbve0QoqNcHxL0bTmJtMukieiR7G9XXWQvt27OLl26fGxXigoe3nscbTzI/eL
wW9QASO702WWh+pLqbon66slNy5ogJSeXIpP46hdr7y03SUYYc3J9wR3+0qsb3bGeK+INvz/1dD+
V8w/KMWpzvc/CyU8femnv6ig/ec3/tXxx36SmFHCMKJMYPrnjj/4ExCAE0nh6dTJ6X+jKPwnQgVH
gkuABD7Vzv6FohD8E6CcU8AB/M744/8Xwt8P9dAfQmhAgrOulwyyH+D8XWKC414dt1m3u2zp/iSG
lz/Nxv+mR4gLyOipwnB2t1D4wyN0TmPVnYT/TWNlD3HKzyrB/kGy6+8v8tennJ//qbDzWpZCjTxu
fPocqs9z+Rrp/7V764cX+QEI5f1MpnmTxy0drxy87n2zHr/++7mCAP/tvkNAKAjn6KzxIfwRwQhj
tQzdtvobrSb/28wZyG0PMmp5lseNaju+xcDpezAmfY8DSJcScGnZUOB1L1u+9ov3H5A5MKz7IwyN
j/wVUbfRxmwlP0rP+susPWhwLNsFblq/6wE6VQtcGt7vVhTFBz48BLbxWszLZyeWZhAitOMMt1sa
fE3laoCqJGSNrbh5GpflZCakWbHezw/Mp+HOgJE/AHGwT5XjE1SG7uYJrBV7GLtxrw9QhdZUdHuI
nUtF2RLH5kg2PSbpjp/7GMfGLAbVA19/Y8jxe9073Ipq3ZrAD3clKDwSi+LPZdrJa9YJXqvEx3bG
frgjDlg1JkguwYpV8bLAJwGsawdMiiqobG8xj+5KrIiP/Bj2dj4E2tW2B/ikNT5u8yC7upuTedXD
ln+T0e2v24FTqJkuvObbAK9Vf3zNE9O/mCX5oXFyPH5mmVHc5AN+9b6c1/SBxG/VSoqpyzDGDxL1
wlwKi+R12wCv+TnBlMCneacoKhfdUrOdssYtOj6OTOOoetK5VtOJL/UeoK0ljbxO41A9Dx35GkNF
VN5j+n04ys/kQF/lJOmngmhXk1T1v0Rbhjuwr8Aqb1Z4nTL5esTZS2XyetyGFRQ1jEsqiuojfkig
IsoVt9RD4fbeSRo+9NXO67Gs/MGJZJ4Wl3WLqYfXFPLpzoOGu27CWyP94i8ZCXCdETqsoox1tdS7
bkXZwVAfo+ju6U7Q7YBsqQd0nAJGQ7xmJ+xtoMP2zs5HehcXPdSHlydxUfT0dez2WYFR23uBBVGk
mlO7SUlehOyFUSuGunF+QQ0ClD/HLIfhbkDMXZZx7VdV1h7qOnkN35Kku9e968G7YUq2qFN7+AWN
cLiargNXSLz+VXOKpSqo0s8oy1nX1nCeFIFTUoPW5GU3HjV7t7O6HB253xe/Pq4Vh2+hO7Y7Jhf2
Rle4uoYzo3PousdM6Aft1uM1chNyXegGbsmsDN2tPo4qpTKW2vZG/xpLGpVc8hwVrlJ1nXcjvpHB
im9Vp2MdqpAfPIfyVyMBbLu0EqjOu8y2ClEqPctzPjSwrIFH+X1cgx7qsJWxNd0CbjDA/eaERI9j
15H3oNij1buAm8IVhVfBJ3+lmeRfBNLb50lT8wrcCm5bj0bWkFT6uuf9hpUjUPwGbYj3q0vuOeGS
v3iMp6cpdfKlwAO/H2XcrQpBVG1ZIX3IqNvf4M0el27x4s3Q++nLbmh+9fte3pTBxOcSVvYIC99P
y1f6YBc8XeFKt3rZI3u37Fg08diP25orsdUUoN2qFZ7Ba0Q6vvoD8EkdQFuuJsZo0ws8XzadwTfS
s+iUGWfzbvXb8Ds9WLjBrQqtrVy4eg1pU5ikl2VfwjXOuXNNWPrQFGpImwBZH8bMjkGZeTXvD+R0
p7ptjE5RbVgzSK5rxKfjfqVb9x+cfVlv3biy9S8SwHl4pfYgb8dT4gydFyHpTmsgRVIUNZC//oN8
DvDl2r690ffFTwZqi6wqFou11npG0OVL0mm8pT1KpaF1N5Y9s6BXdOjljcCMnlzfswMnjbyhk3Sn
yDZ39KApzqHV3aAsw2Yrxa6uzSWIR5BCuCkC2AmJRpFOdVsXR17PdTgiYGS51HFu1ebyppAV26M1
Yfy5jjGWjVv0k3FEnNsepDKGdvzedTIf3cJ5FVG//OLA5hNqBL1FFtrz6jojlCh6/2PSDv6M3E5J
GdnVf09yNl/StK0PEgJ9efl3ZBn9NLQk3KStGZDKlK8Pa+63hxdSnEVol46k1/nkUxQHApshqBeT
Xd7Jj9hElnJOu3YtNhH81DpOX/kWp8NC252jKODi2HUs3dmdMQlNDfpI7Fb/0ZPWfVm6YThHOdsz
pbk+dhkC1Re72NgIZAm2WV+Ym38IieON4Exo1cw9PYhag6pftVZrCsu9jGBulW1pcQxQdndMb8sd
LGIjVYJuq1whE1LCQ3wTEF4aBcQyXPoJblpxx+J8IH3OVbR+CApsLFey0+wT3CbwLU5LfurIZAbl
d7Ym6oU985UVncp+nlvV6bW+bFlMCoZ5KR0fi2ffsXXddYPjUeAMPziOw81scPuXhGt90aZnn4bA
6G0NnTw3bOcZGZtlj/5CnDGi4Qb7Qn9ZZSfP1o7skxxZcaQkyFLEaM/NTmsV9sNuknBSRc+3xxcK
KQwXWTo5YdXWbHvEIZEfcBjN0XqbL6wm+pJp3ZUckHgcCLC/+maYb9AEpudJs/wFNaJ5ZG3RPMR+
lp9sPywl2+mBuuDtWQTMvkUpcFRzh+oPZrVNKqfByjOqi+0xRp2fcgGWX4uti88D93WZY+zhQRTs
v/uk41b/nQAvjhvB6wkQD+9pZ4rnptbpEWOdLr1B87GgW/eHnSfxJN2ynQow0694TuTrEgrytac+
3TuE2Kkd2+KQuq44FJ60Fa9rt3Nfho+uHewRBTscC423+5dVj3RoD24S4gFpcALWuoMMU39Lg4Nq
dK0r7ZzX0mUITht14JaPrT3aXZNmSBEf/TjAcguApFPNZbrMKJmHWsDmBg5t0uWLL2cB85MsiDgM
UpDbLLrtnk+2Pg6GN+Wu3zgqSq1+AGM/3LC0sW+yrpdzrAGhSnQeHUAm+suax3ynJ5fv4DjJslkl
HkqQdPsXzRB+bIvuZ9Bpuw/tmG6Qr+0DDzkfOkfnRqXJpy9gc5Qqm9f+mOc0nTjU8oORqVez5v0D
1m1xmjHSFzIP9LZf8/YI+Voc6+C3h5FPySne2njmoyuw2vLA9QHBUHdKwFYel80sNzI0eVU1mfzd
Go2FpeXWPc9us6dZzibuEuTTLSQoPoxNXsows6VsWpPv0gr9ZazZesIIFkmN2hbPEwAulGJYckUJ
npRZmr4EzTQEFanvVZ462h/EsmuZ+8WeI7TmC5h5cRx8ri9YdvAnaEi6I8M4Hci6gp9JCjSrrXNY
FWSqL+0E4rGDFF3ytuanoDm/sJWko4gp3IiEFq9wWvyoBsmWTcXFaaLshPMTYNvcqgIbl8oasO2Z
FGMTlazb5cMci77cxZkeewytVi6PdTXBnpw7gPNNL2p2XsfuvH/RA283VGZJ23uYOzSVczd8QpsO
Ryd6e8y+Lc6RuhgUpgl9TzaJXiE7fsILTkbprrht6uVx9okrR8a2XPvilxgjP0Fiv+HZQGX6VH/A
adEHA5zQijZTOAkR1qMzDTrXdbco29TxltQ0zKUZAT+KuW0vPtOhjG16RH5XDJ/Y8Ce3xZ9Tpg8b
mvAJbeuw123jjWg5Ujx3z6trcxlE0VTWjuc5FksJAbGHph7CSWrxrbA4lLHfGdO6aawPYt3Vg3GI
ByBicWOpJ0fDfQzKekqMmhEjSnh7t/n6ztu2KfXS2CPrjOuUw8t83invvzfzQiu9QZNVmrfluIns
PnnCUFamAeOkBtTetj3zj9Zq/61otFU9SsMfU+HnP/3C2ScOA9kORnh9My8pX1An9ZmYdq6KVtPt
4JqRPBIR8mPfsPDJN50+LsPMU7ltu65LZuy48VCXdWjbs5G5Py2jro8JmO7S9DDNCsbxpwx5uIWy
wFXWhspwWF2DV38S86b17WR/tiOEf2zMijso5wjKgKh7WsY+FAq5eX2sc3I3MbX7xHk7naKY9QEN
A/BKy6JtVAg0zIetpj9JS8a1XNqcHgiM/ZOl0Z3mLoU/WAC1Vhts0X0SMv6hTcsvmnT2a504qPeB
OfwF7Cckg4NXoBVttVk737adIHftMMWvNmJabXFcL4Y2y+1aJP1nJLviRgudU26O9ePC/fDXMHFQ
LgySH9PUO6Rk7fkFakQ+hNhSxQoIsEqLJbDsJjIfUxHJZ2z5cNQ1hXonjm7vXZF+6YWLb8hxewQy
i7JpTD7RyfRlvwxJbbTNXRnaoZ3VXGzrgaVAb/ve9FXvF6M842A7mCGwS0JsOLgWZ7VCcWgmnw9T
NzwXpvu22TiqRvZRQQnEwcqUlIb+a8A9Pmhm1k4Bwsf5QI2MZyfZ8Oz04D7EbNBNCDWy8NgMqW5w
SbQXc1HhaS2GKhHEil8pmtmrNdAbODPxJRajVa2fxXnW26pQ0dWfDS7ihwS4eUwh9D82iN3nftTj
Nz/7jZ99QRNUXT12+rw4WlOldUKKFNE+EQxXW06u277rwNCi5rD2lwXNv5pVrGqmYucvFvYWQ5f/
tB6wMtU7OVuh77NbjFMTLsw5aj6W69S7D3rxa6vk6OM9QaK57zvNVE9MPx2FoONdaFhdTqFHH0XL
/4oWtGomcZFq5kjvCO98kW6aHzWA7EAa037ZwoTLnZfjCO1QP00eu5+48N9JP63fSdo+5RlN5MRZ
uxwKu8JzP2Z7jr7A5TLM5pOQfN0Fu8bwkQIzDWXNphNrZ3DKyw4tIS2pCuHIuW0Z/4A0S43SYeY3
7SB11feo+UnTrtJhgFMUF81JNBt/3mDuVW7k8L0eODj4Rn4lG1lvgYfojDRDh3Eb4yfSkb+4EeFh
cTH9bHK9nBa9ik5NOPV3Uub1vATeKumEOI9Nv8tLSdAqXPOvfGnJc7e4cOrnTh9QkK1a7bCUqWXy
RAt6jrhFj73kX+q60w+bz+wyjmxScY3s6I2tfzipc2nCKqpixP092+ps1f6OqVBwW7VNdCybZbUf
bZ6am4CKp2EY4k0UaXiqu4I98hE0B9YzdA/bBf8NG2tL16/+GOauudS2nR8s3doPhmr6ifhe2qZM
uS7mP3pbqLrV03nIuT8uHvtDjht4quuZVWb1c+midue0YPMpmgaoebP+KOUCzsHMz82cd/UdwC64
cekc1/C9lZZXfdO25arjdhlmXlQDlssHhBi/rGRo7qdm1DfYO/v3HPulO5jof+Kx939MIs6jVs3Y
6p/uheMd+rm+FWvdH+aiWw+kmdDzjIotlYVEVN53JjSodHYcN4WD8/Q02i1vpWiDvLcpmGc7SKsG
muS57abm4OedfB9Nv7YtzgpktpRhxOEC8vonp8twoQYNpaN0fVjHJakMdX8zdBLuKulVgVB/0V7Q
b3xgX4amSSWpXVNFOZuD7MSfE+rmgwOpLkGfHlFa12re2A8e58PW5w80gKc1Glb2PPKymAX8k0iz
3hJH8ZGN2CmgbXhoalgtsqj/bhmmjxQU6Gna5N/jRoovjXTTZ/QiJEAnN3ZKhq0+TAJyVVjqzkBu
8xF1oz2w2CxK2Hm4/+dG6NsuKJKAUyaJkFC8wWCyzSC7FCJUKxGjWgrZlJ13T8MwnmlLrk2NvWke
i92ahBgIRhl7M9S+0S1Sx0OVXEMVmBqquoFvR9N4cwV7/J4piHaJIYooJTuS//c+NZiY39AGQ7W2
onneejKqpl/gHYiLvjLs9GoWbucJkBDxXaJWSszlq3411BQkg2GobLDzB22irljoU1lveVNjsw1n
tzTp3zbJBZIIYrgPelIkXxulXQ1R4bqpSrqhCpGGKhYEUXUhyJXveyN6sptCTLzMXDLyWsRF48Jn
74tQDanFOxtU0VfFKPobjcCmjAnjo09wU9rk9m4223bF/pvR790+xpxIJvY3mlcPG6khvgW6mSox
FNtOUEQUG9fP/xwIr0bBXjYRIwwEBftb0c78+Lu/bNDFFCUKVYwjPPO1XXdQJ67vDQK5ygltapnl
dnRhCFeG/d7zH4wYRUDus9+vNaokJRtsEA57kyQdPaaxUf3eCOYFMKPCTUtVamN9RUzmvdDH+3P8
/jiFGHw1/IYnyRzvcKj42JsLHJbPTKZcNSxvSvL+/+KwWEIBCBFEvCGiaMIIYCFSqPgU6fOIxjOv
6+041hxcmU3d5at/nxH+z15KigggVDAKXmHyZc7/3UuWd3Dii2+mev5ri9umisnAuyYxcGYigx9t
vTeT1uJa0LzntFgKxhnBiIg3QcNxzGsDQoV5Q57o7No734jxSmi8l+UIQPvzFWAYvTxy/fYaR7aa
zGSA4T9ZYOl3rJ5Mm4Kk91cSznsfRICQ4oVXQe6PqL8HiN5muySzhmpdR3NAq/vOhPv+z0F4zcar
TNrRiNi4pFBBFO8yC2cihqd/NvGucxABIZYCEMrfOIfsxRpQDJW3K7xrZoAuyNlU5mXtvrVFsR1H
u4CHJuDl4HEDbkSNr2W0t6GHAaACC0yAhPT12yOhfsaFk2PVwGBUdJGVK9TjB1P044320l45DN+u
KwaACyklogjy17JVI+NAJI/HarDbektYeuIt5FdKibe+iAESFFLOBMLiBWH3my/KBsYctBmrLjZz
OXnXlc4vH3i/dVdc8R1LkGNBOWGQvkXKyKnrckrCVYwIq5ZiJ83lzz70V2bA39kmyAkCENC9OiKv
ps2ZHzSWgbsqd+AYzI9CmLLXtuzG+sooMnp7xu5Iv/9v6lW5UmDD6mEfzpwXKQ7EkkYNK49RbXKZ
j+Ni8+dEyXCmktfhMJIoDiCM9R8MseIYM4rHfuD2jKZxZzHFZlADyfpCRe8vEW/FTbO2+a42PfpI
RovV3IjiKJotHg2KfbzwxWz3q5vl2aaZmTJo3quVdfnKh77gKH9DQ5CXE5xTDACgEL8RZDQmF1ja
2VV5auNXOVhwDxfxMTHW/RjyzC+zMVoFU/8RNt2cuE5e6Y3dMDYcO8p9CUevSzR/Hmpry8ja0rrh
o1/FXa5NVoPT43HSOzNdh7mqQ4+Rala3qLAgfin6Yi434kg18bweYhSoDJvuD74t+AdNIi17Lety
m117kM1aZt5sB+KdkUfRoKJVMk/gJ69Xe+XQesfXkCQQMkqoQIi/8rV6WEaJQnJV7ovpwwIlvhkX
u1VNH3qnthqv1T8nwrcFD8aIE0KJRADL1wXP6MiyrH5wldzVkbfODcexCfEDwz6ea9HED207gWfS
yeY/3Ob/K4bnnfDFmAPGEBT87Z0jNGkp2pnZau5S+rawFX4fhYfPFLL+yrTKOx/JEUJYCEGFEK9L
x5i0WOs022pYgjx3C6zDMft5OhS9DTds0p0oJ0xDUiua5L9PUxyxndGcEiLRa+AP182sB2dtNe2Q
znG1z83W8H0yOPzrMoDsSWrnFANc0te6gHrxU+Ngv0NpxdeU7HpAYptVMBj/azclAAmOOKcIYvBa
HtBPzs3NMpsqw3k9ZDZXBe4f1pWyU6fZX//som8dhYCdjh1BAhl7o7bYdMZbYkZTITrgqvDJOrWm
AZaTwXq6soZvA5AAjCkWEFIK0Ovja6QEtmweTJUL8tzi4uuYxV/9hp+blV2pQd4W/ARguvPxAkQQ
oK/uGgNuu2QLoSvszRFze5SOGsXNklW2yyUbdK0afd+iJBjJfQDuNX63IJ4Lt1sc4XLR0v9wCT7j
oEc1t8yodkYf/v3WUQDwS9UBxWswK50AYrHmuirm+ZLMUhGiHzoGrph5W9js8EjMCRYcgzco+UWA
resI0dVSoOK54Jbc+I0VV25Kb7MIARTugqkCASZfI9W3Am2276Heeem1KmZRmn7+m1v21I9xKWeR
S5zclSyJXuEuiRDkJXFwSqkE7HWo1UOOMrVRV5KmrFYj27a0Xue7TeLimK2Y1JSkQapwRLclz9Ir
OwF+jtvY3JhhNKc18eec6PhRzlofGu+nw0tZMDpEbwEn7LNEK9vJtv+rX/G/5vh3N0bI/fIDhSSv
Oz2531rTktFUfm3tsU+yvxTbEK9wCLyXIKjccYhQIv6m5BzIODPbOFPZyI1ybqmAhs+C/2vw+b4V
klFIIWPsjb4V5QZbP1pToc3joy7q9mZj4BpS9L0MxAiEAgnEiHw9I5p7gLZmLnQFp6lXC5/3oZg5
HqfJ/Fx68u+raAIYhUTuGEfwRptXxI4tuuW6Srr+a1+70LGnIdRXELvvBY/Yxcsw3QH8r914m7SF
2UFdmY6KR70TtMOa/pUIcqfQUPHnanx/QxmbrhxV7+W8XRQZciLfufTIbQYtJouumgY9RFv8yH1z
8v0X3+dP3pkr1t5zeIEwEpLgXVtkX4bfbj8GZseZn3TlG6/PA6P8aUV9ceUi90JA8D/LZwIEYhxR
AjETry/8ckbbTJtRV2JewZeuBe5UCCxV3ePFlN3E1889FK6cXVwexmT1PTUcn1sx4GNOnina9P4A
x3o+mlWwUzvP/bXb7WuM9kvmEhzuVKAcU/a68An1BOg6DLoaN8Ivaxx/wChdmbCYbjouvs5b70vu
2/aDsbj7otdluqml+962Oy+Qjxe/DuRGECEVS4VXsrX6ymX1nViDgDC2C+PJvT58tV183vpuS65a
bf7LZxhPwIOzq82TdOnHP5+F7zgifJkxpnujFr++fSOYACAiuirX8C8wA3QYKPgxJWMrLm1/ZJTF
KxXGO0EHd1k/gDEC7E1bfwkmbaFxrlp7+q3tmqJEtDMl6ENWGKXx8xjW8RChXa7cKt77Vgh3BgtE
EHxD6kIK2XdBTK7qKL8f2RoUC+YJTKxRrW6+JEGbf1+3vahhE44glZy82knE+BonMrqqAM1YJrgE
ZS2OT+soh2pg5Jq9d84cCPcaCkMh33K1DnUgbeecq7al2Y6GhPUARjceMKD8yqe9a0oCiQUjAIvX
h6jnpIuDHVwFpbOP1IxZBR7ZbTdDeCV9vbdvmAi54xD2Tv+rknTJYrKZjLaahvl5bt0vSsdnM61B
dc34JGb77ylaCcQSIEQhQvKFvuL3fAk3Ujs0ZVtllBsF+PoxzOHgE2NXbmHvJGZIAKAYA0IIkvsi
/5aYfV63AOrZVqahX5ttO4s8Pv9zgNO9Vf4qK/8PG3u2+c2GLHrdEzLbivcc7iqK/jLRiX5EM6tV
bdZJdQ1YFV2DP0ysbz67NXCFqZ7Oswi6XOFcHIPtbOnINhwLDOFxFclUHY7hkglpn5BsttKmpf6j
9sCehykvZdIilXRp6puWilxlsG2PFIakVZ84/JjlYL4ACyd92gnOz2AZa6nWtDUPvQHmtLpuZ0nr
wkO78fYMw5RuDA3L/YLb4W4pwlIJLZ87p6eSAKBPg0ExqHbgvmI1GZRbsz/Wc0sPMev1gyO4K9eu
n//1+wiBZCd+QBJi9ublgI3TGBMbbeW76ce4xR+i9Q8EFyc8uGNdrO7/EHaU7sWe2Bujr69ntE12
xE2yVRzbved0vyJ9s0Z7pXh92/IjkHKE8c4vjd6QFJNNtzhs0lY10E/ed6FsVvHnqD/Xrrmb1qKc
KfreBHvlyoTft0s54xzulF+vX0f8MA5+pbYaXMrf2g1YJQIpnoCZgTlSI0etdtzpMeplPBhrYVnM
Nig2ouWGdqOi/VrcYDAXJxiJLWuCV9Unf6633Ckp+58ULk6tW9OXmufmICNk527h+dDA+hPSZNrR
4KPSsSdaxeybY79Se4jG/6o3Dh97YfLZb+t4khTaQxwyLdsp9kdecPRlxPTaVryXaBkmkEvEKMZw
X7Lf4rcDEx2sXmwF4o8kBFJpBWcN43LFs97LRb/ZeV0YLX4ZjJOrrQQ1oLQt27Hw7ZXb6nulDcOc
7bp3EjKx/4jfPgaMyLuRBFvR2YkyUasmgL463faqndIV0Nm7xgRCAu3c+G/KXhY8sNYkWxUtG1Th
8nkh/gSa6Shw7K4s33uHFBOUQ7FD9t4UvyYlzPoi2ir04QlNnJWwTl+dCb9i556Gll1ZybcUdTv5
OwFM7m1S9IZpPk/eMEGMrfrNtGWXEbyIHNYblCg5OFy0FfFjLDcv8ccO1G2VGj+dG9fZO9EIfZKO
pM8cpFGrqW5IvrIe77ktZxBDgCRH8nVhuW71VOhWDtU6+l9YNl9atHx60Zu6cr69c7xxLogEkLEd
Mvc/PWpaitR6xIZqmoy/JBN/2FSsBzeHKwfpe2UrF4JLAfY//FUc4lUaWoc8VHGqYDvxo1jtU3D0
0gv4YNz4PBh5pc3yngP/ZvJ1b6fPxCyOgqEq1u3czO6XJOa5qdkluOXKneONTLYQBArIkKBiZ+56
Hf5xFcTnjQ8ViCh9j63/e+0kKxcDRelg35SFL7py2IA9duOONSjgPpkZnJrkMn0l/dZ+rUcxVTNa
V7UADirYxvCpydIdhDWmHOpJnDa+ii+CDpkqZierhmLaDlnvrU2H/gYrKo7cicPmwffezfeuof4Y
W/erE8uqhoS74zwk9Ml3kKp2QPSK174XxS9IXSIZkm8eYI3x02SDt1X2+SbHDFUE5Cv19BZT9DV2
6RqT43tbvCOzdrVNQN/04X0PmzRmOVTdKIvj4ufgT9ms4oCb2tRq2mfS/zlgXmYnXhWECDEk2Qv5
0ZveXVMkw5kwQ8WGLMt2ndkn0sKltDjR29YZ88WjQRx6knfc1SRL0UbzZZhzPEbfy3OxrvM1Esd3
1h1hvEOgJRLgzZVXsiSGiLCpdmbeYxsSu7OtyFXq3fS1DzBXuwj5lYV4p4m50zUysGdt/ubu22w0
+3rJQzXlmpUJN+TUsBqfpjpMZ8kZVpjRozfUHGUT2jKxSR8HQ+CVxslbNk9Bdlw4ZwQSIcnr9j7o
64YNsRsqbv8fe2eyHDmuHup3uXt0EBMBLO4GJHNQSipJVappw6iq7iYIgCAGDiCe3pHtc6/jdNg+
4b0fgJGLJIh//D6NV/nXXsOIbXk9uHD0Ni2IXRcd6c3VNMnB1qCDYLKTvNPTXna8V6fj6KuvipSt
QUupvs4mubPaxV8bU+aUsqBnvqo/jslLDKutI7VWncWAtBG45aLqwLqsVtby4YZmgz8a7PIHZ+04
yaMs5Yviq3iwFftWrYf5F4n5f3JXIM45rgS7d+j/Xjg6CNI23RlHzJr8UYUhX3Kdxy8jBOpfxOv/
2U+JigtE6f1D9/e01WIcwnS/lsSMVesDv2/zZW8ehLLDv6gu/vW//f2k3au/GBNeIfH39N+B2q77
NLqL32jP5XJHJstSCDz3ft5axyy8wbnqX5aM9meEwPCKFiAagq0/e1fFf4/q/xeE+S9AmBhXd5Hy
f41v+PSHc3+k9Mc/IRz+8dQ/EA4c/lbfhciEE3yfL/qHsFlUv2FIMasRv499oDsM7x/CJlz/VnNY
1ZygisAK3jufaV4X9X//Dya/CY7/kotwyu812f8Jv4H8xYL7pxftPmQJBakgrish/l4xZEfEQO3U
XcFmEvTnjfWD3u75547kMlUcSlgztD8u6DiaKYWjhSnjMxt6dgkTGWVP+zR1iDL4nAKpP2VTma4e
K9cOQ51os0fcTUOdv045h9AemOIfYnDwinxlm1XQvQlqIB3r2e+r88t1w2k409ENbc1NaGBvVFPK
sp6PraokE5jMsoicTlSFqbGOGyv1MX8lPvAfLqbpuuahnKqxPq2JsbZatqrZ9Dh8gLHnF3eM9hNS
eBvllsgySIzq+auCazijDZSHtFmh2gHV9c+eM69knrwNcorD8DTHY3k3euGPWZfqbd0jap1lr9sK
xVOlcWj5NAzfrUpKCmy2S2Hr1pox9LLXVTxH1rvLPpLGRHy8zn5m1+iQO9XAHLKsG/zgmHgYnGnp
nM0L4D2QrEdGwmPnnR3SLFcT6MdYYdftgVRNVQh5FDqn65oKuPSgwAdiFHiwyfnOoFAaBXRpk67m
p1ArprrAAdBy39dPcPSkQ5Cyx6Gf6Jl4OJ1QwLSpSiqvfkPpiY2gl2ZFn+o85V+HWesu7VrJnpn0
Wkyv5X7U9lSvc26Bz8cbGTX7ufa58e74Xk1jOkOP9WXdBnTGSPSfNz7OJ637+nc+1uZ4Wg+knwY6
GWm5v3MO8jJ1/C66GxXnl1THeAo1GtujgqjjlKK74trKeETxk0e3/znshziVymXehH5yHeWYvJJj
T/bx0P5drVC/8zwfP0B9X/hxhVZPYDbbjd9BWvNUeSVHoXznB55kjXreqmL4Q1/V7gOG2/xkd/iu
MvCLBJiEC19n85rnAB64w9sHNEVxI2Gss/SW6NiMEEzssoJ1PE4xmTvjeiXGNGXN+0M9lpN2aBOy
5IhPinjeIBgGJcOMpsuxct24IuggEVkr11i0Ti3ey4ZaHQbWJjiNMqMyvQBAL4IGI9XqwlOs0Y/Z
BtY/Bmyzunlov9RjZG/TTM894BBc07iSHp3tgrVhchO7E78KOcLYDf1RPpQtp5e0Ij79Eg735ZG4
VTq+rO/U3zWzfFVx7axhn0ifdCfiCrvBOvGwzwxNUvTJHq1XtX/zGUx6v3slh4snzMR3ZHdicksr
4xbVuprN7MElyhNoJ6pR9QGzuufttPly6mt9V1fOQ199KyrsS1N5MDyHg03sS0U5CrFL9ICvLou1
/133ITV0LELWlZAKEkC6ap0/jqCnRnIxrbsUkUDT5M2OXlaL0D8Z6A9w4W6r5iud7Q7kzNfVtNv6
F1c3q5U87cMkPk+Hpz8MZBDJuTruS7ZqqTbpwp5f3MLI7wfBizmjPm/+wo7AXLuBURi5wL4XnaNm
9LLYIdZyyhX8hIcyT41JdtCy2v14VgMxg1xM31uJRJpUOw2jxnIbhZs/MH6guW6ONSi8/IW/rdp5
3oAcWGZDVylXf8h3bzUl+9BVld20jNQtqqlhf3yyO0e3WIO7CHKOoWrKJPazJrh+coKEqxkFPZNM
+5YaS5YGrZidV4jU2bGNn2cVzYtD9rEMAjIZIZ0fs6Lq1nvPTvO+ECUt4QzLO/QvtKtboVx0jR44
i2cKnL6fVW0kHOqxi8OMwaliY/WRWa+7GqUCG7xTIGvg3DNT6/zGN1Y/L3XYvlHdo0MiLG7HXW9k
Q4StyWQ4L3EpSZay2kpOqRy/whF+MrTH5xqT+rSzHjTjNlZcoipUH4cC+1OuNH+nZEivhID+VI3O
Xu3A0od54eBkwVE9bK7qfxVU05ejh21i9XBVQPeXaRurr4bBsU2T4N82GPIslx75i6Yh31hh5YlQ
xOUQsmn9fujvCmH4QMO8PZMhnxbgiMxLVXSzYAW91BsmnT768lILrTtlxDlZ598Lm5frUW/rGUZX
znSbaJAa7ntTEtia3c7qw50HpduYEb+N+L7ohDBtfcRO7kPIH7MgVCI4KjmgXr34Y9ibrSjTES2G
cz0JfvLJbFbCnah3tRbyFeMQR7lR4X9sHC1PkBX4x7ai+USXgjsDe3ipU8BfwH2xCol5aD1Mw0mP
3nfRLfbZVHv4vOo+PK1xiS+UQvHIGXRNUU4/GpXHc8BqezYzLQ1Ftr7Ysn0PnIyPB1HqSz+v1XPf
Q/F51anuWD8VK1c+V8084eo5ZTUtzVhR/kI1y2eB6viDM9eEVJsW57K8xkTzJMnE6+skkng1tSo3
qM38c09DkD5PVWeOubqqavjSR1c30E1VYx1jEoDjDuEzkcsKgq/Z9VW3qzk8ZSeOGwZptPfbP7QZ
YN/eqXBaZri8A7QuvF3TkJIkLHfiXrNPW65FE2jFmiL4Md7hrEsTpvvAoKxMDYfR3um2BfPmWOO2
tHM/0h8oc/6YidJFskr3VsZoxCTdVh+KfcRR82GxcpjGQX1K9eHHf++s/m98/y/i+/sMHvrv4vun
8R7fz8s/ge7/8dT/i+/Fb4RjzCglf9knq/o/Ynz2l161qnld3a2oNfr/MT4Rv+H70gEj94I2ouw/
SPcE/3ZfuaJ/bZRRcU8a/gdSVgjR3xp5lYCMV4jxezX1Pnf4t94IVkZMC3HVzVVgVmFtIKlBm6Hr
L+MCs+8MwcssD7z5eMoAQ9zVfsF/5GxZklMZnfTrkZ7y0RMxy4B1+ZKLJeQzFBabdk/w58DR8D7l
lTXjUNMvGyHLU6iG5aXsAvSncdZ0kLMC7GnYN0Karc7Cn4FW5nLXk9+YzuUyZfpq44J/gp30x61K
IXNJarQ8bloQ945Nv7LHVEKpmtXW+3o/8/iOrjqidCjlpq/nSgrtT+VIe1tMOlocK9wohtdvu6a7
ynLdJvBk8EiLDHFi/mQYpR+H3k51g5GbTedtP75DdQQ5qN2VJo56q6+kpul3FufwsSYruia2qDPK
+ncbxNGNbBybVIVRy21D6KzR+Okw2LzUmvX6EsSBnw6m+6ldMh4vi8NLlJFQ3C0Q/MiGZMkrPe3X
mBhoihO4CwKJ3GxcbW1RLNCuEJDeYGXp0yZo7uCyMnhdhQjzbSmi/1wmzj56RvtPcTkQv8Z+waDV
yVN7s4mk0LDY66/bHlUHMGKNqRmTIfpNhjW7h1rM9rZ4FqVbp32UqE59Jc1x7LdlXQbegMGrjo11
eQtuIGN17ocpXgysjVzisUu07JdD78W1jB+bakgf9IkffX8h84S++oKPSZYEyidhmSVyGXY2Xgio
uP08Rr669+G+r1d1qyMog26/w9/TGa36qNJVDdRNctKWjvDHkEocToZZKCm1opsSaVDw5LnQfu9y
1buuFg5ex628cdXXnVDENsbMu25GGgdJ5jA1qhaLjOuSuLyP8I8yUbR3tvRbEzP30gH2yWTaThRd
hzU+0TsDo+xFsnF+JqGEZqXmTPLUPzDjTq426R0A9ZrxPVyicTgNJS9y2o5vsNrLibGxP/Xb8bGy
Ol1DVKorddCPYQLV1VNiTksf0IMAbpEmwdQloLScSB4fyGrn087n8QbsUa5VYEmi2qJ3caDvbuGk
CXBgUqsFNGTR22l2bFkeKMb6msb9Z5yjfYgjGW6hZmtbylR10R/nGYgmEb+eSPGNMSC04wRcMwQg
gPRQq2ZQ6g9awleWoZain72sQ1WkINHwpiJ8b8V6DI+OZifTePhz0OXjMoIk4TxCuSHaNyRq+LLz
Wd80PUCUfV78FWK8/uHvnj+ucDmxQe2X4LfWMI+lG8pymUO4up1+DNi+GT4+FtifRVyrO/vt01gv
57lK4oHdTfBivLoyoZZXRzdoJuNQq4Zv5D2FcOZHftIIZCnomk/R26Xb+pLk0JPPNS7jfSE+tXCy
f1hSRYncXrfaqvXjCNwTDxA2YqmTDAt9ysfIn8gd06SnnGXFBZSII/Jarcp1U46uYWLbp0b5BJ3U
qj6jNKUGKLFeeLS/CjtGGVAlHup83wyJuL9vQuhnJRZ9WTlW7c5G+Dqo8Lrp1AGOWl5m95w50T/s
/Wtm1p55yXUCN+8ReRtRqB9mv6jGQx1PPnvxjQX1tQJpkxblP9UywcvA0trcycOyhvcRC9CLh/UY
cZd6Il4XvHs5lFpcjWZvfR1f922pThgxfps12FmTTL18ORBfW7SxfpMeL/pZo3VrwmKWc+V2eqrm
sD7Tgao3nLN4irl6KxEsLdHTtzQg1GixfjjydHIhKJm1Z7K49JZqx5u7h6xfK33S2OCGgpn8UGR8
NljdmA59kw0U51Evn6wz9QlNpf+4m/3JgxCbDBf9zoB+p4MYpQXbj1TE13pAV7TSWnq4+tNkbZYK
7ae0x+tc67NAupdcB/KM4BDOO4+/HD1oR2NJ927WJ98zA+VmZt5Oym43GvbqWUH8tgr/aJP6XBtU
JLKlq2ZySJ18VwPxnYg9NZjQxty/pR7wF57wOY06v2Wz9pP02xCasS78u+kH+NVSXrcRM9UMgPQS
se2JHVu3BfPAOFpOdAv3LE5zGTY/hqYXs2rMYfnZ5rVc1bxcFq8ftrE358VWYzMI4OW4gZObjW1K
L5jkOxGTnMlKfhEQFiOXGfDno1TkVU0EyMJieLLrCJpj3+bOa6p++lyTZkfrYx5DlG6375BsF9fP
T2IrR4u1EB2Ky8ftSM9hZNOvLbuL4MdXzYztNqaaOpvZNISy8bYd+ArjBE9E9Rw1A6XlOVNiN0n7
4Nu1KHijIx1OB8CHTOuAv/Xz6t9wBY2TIC7Od9wA12wTdi8D2JKRc1R1s6TQ+HF3l2OmuoUQ+pNb
/fqIBtc3I0L+ItZqlD0G7wrs9+t5H9q5FhJw+rxXDH0GzroP1eC33JLDkmGUR9Hrm9OAX0Uy5SFv
+J3kyv8EcQPDpZ/cak6U7fhOnIN7lITMx3bx1KJuW8SvCWwvULGxWci+vCXqXnYHQBMMeJ0OtX4w
efySIo6nNdfzQyj1F56I/ZRH84AAXDo4gK1FzobvFeHkssOj/6ELjN1O+3jFGaBOz5s617YeJefe
NJMhfTOm7ZsYhtS5ioOnYdvNZy+WXYot8T/rlQ7tSj2SVGH7Y+bs+Mh2UEuz8m/YUN9MfGKfGStj
C/q6ahBT+pMbXCXzXt3bWnaSGOe5zeR+iNaitMQZm1PgY9VoAWM3xDR1k/7dR/PzqAB7E8JtX3Da
ukqs6tlWhrbHZqFk2sOp4WMkqik+EumraG+plPmi15XIktzwBJG9LKY3DaDMd+sq5jc+oTBIxNX6
CgLml8Lq8AUUcZmXI3/a0kBOd/7/2Ihixke3LL8Hw39xROwpiFq0a+zX91HDW+2wOHsRj5buYOx6
X+cnPYq6XRDeGkVR5Rowa/TsMB6bGdHwqGEq0i7peJzILi77DHPLVPhlhwk2a7YjfPF+gx8RX1Pu
8Iotl/WyK3smbkgnMhHTn0UC7ltgAt+G+qAnm/H4+W5lPZqZW34XUx7446Qw/OksrX+S0SkZyh0j
2KsgAbSqKys2JySUkoVyLsm0PbC1ADmuVesw+tBTSjBpdhfX/kEJ207VXhrFx21QzdTDaVe3uO7s
ZKZt+CgAXiJ8WqxoJrd9jqJca7T/Pvd1fU4w/BREBDktPndrP9TX3s1IlkyFtKQ6+0geqCaLFOPm
WzvPWmayft+Weymp+FU63+OW2rmX8V6lA2a+KOK8PHq/SM+hveAFEami3h5ctXd9xM9aafw+kjqe
ra/5bVTTfNOLmhrDxMejqJPdQnyLaiPnCv5crTKnRfdzp6f+HQ5xkjagtgcEt7Xyvk00Sr7p/iHW
h+tYsJfi4NRMMSfJBYLNDJxvRrK13OYg5zhSSXi9yRQ2yYtR3/e7UcQGcap4AXIS/j3Pbu5YJbyk
43Tb6/FoNeRTGzLX0i6AWDkwvzXBztd5Jm9in8i5HvAv69b32R/0A6jL6zLNlUQLPU55d6SJfmk9
OZTEnsYnEPN2igWgz3aPSS52mt7zkqYGIR2bfAAiNYxA4tk2WlFgJNLz/Gim8j4Fn09zAqIZ5378
3UTYwszKaxnB2GVby6Mik6wz798ZtI9BreQ5ErE0a3B/JorSHbjfQV3mRgGDZCbbh6ySOhW7Tu+R
6LG1ZB1OgTjRERJdgwKn8gDaPpnB3+fMzHQSFQ3PNe9/VikOrTC5Pqvd5NdwMHASqYbNYVkvM/Ti
Q+X1s8vH+oyquZnmcC94RSMVqY5npMUDgLxqSj3jhm3bJplg+yPH7Pf52KWF4Bvi5cfg6zODaX2c
FnJIpM1pt+Xac7N1BYCzVX8CHlYJ61Q9wqT9JZj4EkZ8c1ntUqjAm3Ubq5P3YpYbiviMl+2MZgol
1vrGIWaS6+qhMvydMoUlHsuPzNZf/Tr8nGeztXzGr+vyxOb+fd7KcgcRDd8BQFuzEntdxlKaAbPH
IvhX7uc2CjGfTTazRAP3z32PtASugo+E+Fe986MBSVfNspY0SsOH6tn08y6HAl7WOmxcmimXH7ro
/pBo3lSQFfDqdHCerpHw+vsR1R/Y7EDifj+kwihFuRO7bFLR6Zud9TR34winZ2oRKTLP2LImzZG1
SEX3ui9ouWwgh7tX3Zz1CIbYeBQr1cxm8d/QDscm7xuVkfrwvq/cXrdNbdetL+YqmHJnIhw5+aMM
t71a61N066cjlkGGWXwQfNUvbgTwTzqm9VbUWD94zOMF2cM8rHN/nOhO4ifijrnlEf3AsdJPxpHc
9EP1oZRha7Y0D484M9ysENEnWNWkCyXnM54zb/Vm59PGCDgtgvE2joPssXPnzWHSDhloOd3Fp2Na
7tClA0iHqw8DWXlTe407pGz/oYZLfWH2+MmnVcgJsR9ssNMzjbl6cqu9D+0dVxq3IuO+PcNpHto5
KdZMRnwXVTW2gTPc6kltEnjqGkJjaXejcZfE3qzRNUOde4n0tJ8I0q5dMmrmnPVJzZW9esCvbHK6
sXbaTvfhhE4Je0gzUddZM5618h/oAfjbqgE5G2aXp4Cz/rYZIZTsSWWeMlGWy71n/vlI4uaS49Ib
TVrUMypXMzVgw72cIQo3dqRK1oMdL8kQ2MTotTRLqm6LCctDmvGfoaxPh7BR3vMLVMZnaOe+y2WY
7qKYW5nvoDZhUAet3RuwAyjreVxaEzi47US/jGhC0szT01CzzzMX6cwMDE32SMuU88nB6jzsamvt
QlXjqTpOqxn3BvAVyXFc/iizf63n5enwh5bx6Nsy4I704Y5VxK6ZwOTkvqgW9fZKapyaSmUtLa36
i5pt7IrxVOJ8POxs7pv1PixVrQtsIYWxHfz2c2P658jolZPwkpc5X8d0oDaFcIt++ez7zZ3Imju/
qEEGeLBm2dIudzhWzwWu6MzvXT5RbDuRBV+jh2+HBleu165stWlCgE40QBX3JRBQG7nvOz8hCz8N
Hr2hYzjaMmxLZ/6CkvK9GSJW7QIqWYqXa4Kphf24P6i7nZAS99Mts3jVA5gawOk57EG1dcblnUPy
wopY2uwhanGqTkuiTJIYdd0cMwVtbdkhfc/0p6lXf3AYnlNBN8PrHxiik7c/Fjid14X/GbfDy4qP
R+dg0U2aRBu0a6D2ui1h+9Mv0TQWmO8qANUFgu6oDNAYNM/SFl4kK1oMrXMjlAoWJYvuv+tZv0TF
zdakNda58RVhH6Z1Qw8gqtrLPFgk921K7RaO2KSVRuk3M0lR+dC5lF1s1cLkHuqbn+AtVrSpdZ6a
NRu7nijah4diVypNgSy0Gh5hfQRziWeSkBWS1SReRxv6F45itcg5wUgnSVVQXOZQ6uUTIPWUThNP
4DhFYPbYYKjCfKvJYQ85/Rt1Z7YkN45m6Vdp63umYV/MpucCpK+xKhSKzMgbmJQpESABEiS4AHz6
NkZmTWcpakpdNn0zl26+wEEHfyd+nvOdAc322BAJB6S6cclUBzXWc5HB7cwF+RLbxNvpVkMZ5fhn
GuH/dM/+9LW//+y/xv+1f/Bvfcijrc30v//+Yfzjcf2137Ne/+7BoZvslD/MX8f89DXObvpbL3p/
5X/3yX/7b4WlIAz35NP/u9rm/uv6b6/92P77n593+f0//v3PN/3ZjOfwJ0Eh2gVakEv2loryp+CG
y584A4jsxjFBKWHyv5rx9CcA6Q7JYhxiwXYt8J+CGwL+X5rx70RklGHCKcYUUCneKSjhwoYFgLq/
LKJobdl2NX3A4xru35Sbfzk0/yA55Z1AlDIsJASC78rAd16kJYJiGwTsLhyv8H5bMrxvZixfMsTi
dhg2+QNd+TuZM2UEEIQ44ATJdya5ce8oBwG6C/ewrdUKgteqSRu8nxLBl27SDB9wEvB5ZRb9QGP9
TgZKGQWcESkE4wJ+L5gbChBTH8fuso3T9Lt3PjLl4CJuM9zSU9KbfNEI/GjK/+AQU7jzjtge4/1O
Qj7FqRlXwf1l9DA9ts5Mvy+dt5uSdkyPNcj/8oAMUgDIfh9bAvwOidGAIgUUR3k2he5vuAiiymaS
By9w8SvWC3v952vovemVU4DfEsolIxJ9b7vIEYKt1mk5z30aWjUzHdHDtg1g2TtKnS/zbOG9cB25
8NzCp2Gh3UsXAl9Lw9qtUzWP/GnKCM1qXOi8qBBMvIVJpl8yEj9YBfQNKPN3ejZOd5PmG3VIvkcn
dF6KuvHTfKYc1+S58Ijqm1g7MBzrfhCVH2q4XmFvsqvVW5xe29X5qZBuPCNgGLvaKPDlTfVR4zgy
ZZiLTEWN+hu/CXifrPHmugDk/OEtms8j0PlyaOkGqxnFulHFaJFaM9rEMdAE74uRF+Nh5qC/CUVO
T3Bi6VFbqZ3axqWnX8SCQ67YuKXlINoBNTcjpumRLaJglRVLK88NWIqfG2ekfhpGNPrLqJsBd4rH
XNS9QpuB8CuWLNk9SdU26W4iciEfUpfX2w4YZ0tGm1UtkhCk3grBmH1bq7TE9FisU3qU7TCKMukh
vM4NCq/bCPCFLe00lGlZwqvweHkEMfa+lMPW2jKBRh4aONLPYgTpqR8dRMovOrxiM6WnYijgM51m
UdnN0s9UUtRduizTK+snNJeMwD6qqGl6mslYsCq0ZFXexWkoZWf1C2radqxmsdLPbk7wXmxLetQj
gc+zrPPTJgb5sg4b/cwKlp5sHeVhwCvFx9zbSZQyFSaouOj09MdaNU2N59Jgu853tk3xd9f0hVWE
ovCK8hLiKa6L28pizK25Sq6tv7RDMfhJMSTFfJgIMj+bZZUvIiwZVlM783TwmYxMLR0jn/sowqup
Q3qsBy9vZR73wDff1Ip0tm5UakNRkjr1NyPI2ikc+vQ4zzms1cJQa8uAYnhNqfG+/CMD8Q9BkjQQ
X2bT2KDWsM91JdIpUffj+e34kzTREs+CHEzLeSVFYWI5dBLcv71m0rorfQbN2RSbORd5CR8Mn5Zq
raU8zkPsfGn204NN7RrOMTZa38C4gFAucZ2rdkhCPmHA4YjVJDCY1eQEaO6ngcVAlfAtSh8D68BY
K90nvRxdA/Lecx2x6pyF4LLCiS9J1b7ozDXGyRanDOZmrYa6yPophI46ZXpKg+rMPOlbtMn8yiRa
f19yMSzl2sTNPq65QOvPMSzZnGLXLaeITLeqDbS9KsRSlD1orSroQktSx+eAtTkkm43SncxHiV05
mCFdVjyQYxANvqein8tlWc9a5nQz1X16Zn7uSxO0VQwV+Z7QlpWRG/hLBGiogslMTTnBh4KZ6Wk1
Q6zVpBf660RaSUqD44rLWtp0s/BiORPR117NAPVOgX67F+Nc/z5EC++Zt/zaWcPuA+ikVvNG8i3s
Vl8rmYrYq62p7akL2/S7tGZYq1jMta16O8kr0VPqKkmWKBXkXL/gLk5dBQvyaTJ1Udpx+NxB3tw3
DlByHlYMFgU53rUlYGlrlVsafzdwBIta6JyesNhjIpHujD2zQsPndRvtKccpvFI47UI4MzeK18JT
RZclPW3J6JdkVngfCAyvObbJqaVdP6de1C8NZf2N71H73BSg+bkZN7eVMlN80SDak+UYX0TYGdVS
6q4aV9E/M+oPm226KsKC1EeIvaBX6jYgf95igL/6sSi2y2bILC7YjxteSxhiOuIRju2VIYy/bPVC
2WHs2quTQd+uRagfx9iYSy3kMzdmeHHT+Dn7tFd/C1+il3PVzLy5T7KJTNEA7VX2Af06F3peS2dW
cBfkyj8iJlpe2WW9UDwXS4XXAZbSQH5DdD+Ko+xQ95B2ksVxI+jFGxGqPkWyqcWbtSIZDVwVjtBF
eay7+44X5IuDOM3H0Php/ESNRPqLFKsd1TAE3R830VunUN3OpGxjW9x6Z+eT5V4HtU20/iVz0Z8t
6cQDNxhUTZzsicMwtmVGOr72SdhNhYmKW7zaomzhAp/XQcrxYF0k5GCIq8f7UcR8ybgR90XK8mX0
feOrwrH4O3CNvKWajky1bGtrNcxzeoo1EHv/ZF9Kc92ZqjY9vMdIFlYNDPVRNTLLlwVN9sQmI2/j
ijAunZNNrfzc2E1xkVdlA2l2gEIHFpVwLW+ZC9ZXNWrpZzcu4zmbxftyoXWMJ0mZuJXBFWUjeu1U
Q1HnS8xFegy4h/eMroM78ezGcz9O9oT1Rj5vucFz+VYCudmjjnhR70t/Bc48TmsnOjWHldyu8wxO
3NFtUeNUxN873JqgIB4jU2gb6GfupvQYLd2jNKl1Y5WH3u3x2pSzq80YstMfXwt2dHSnwTSMXXVR
tGPFx9TfDG4cz0ue0+O0WPTsxSoPcHNdvqIVsS6qOXuS7iCrES7BKPvXFQ3BPCC66PFgfeh8uS6b
M1U32syfyBBctGVgE+m9cqYeWqdWARbOyzoRdp3b2AylHWj+qIuevjIDaVB5LJrbNYzJqtbNTSzx
DOvnlW99Lnvg2C3ZsIjHIDj86PoCXMNsim/TOMiTmVeZFNzcBqu3dGGU1pEp4UY0l4OcdvDWYIOq
x9S1x5GTdivrZPcjOvR2U47maSjnIGg6+DFO3Ue9/6JNg8nnbfZ7RnLs4X0BB6/VhDYwgorGUNiD
E1SDF1hkQomac+DrR4ZtMX9cWHIslHY1tRFPrhWSzVUb5IaDEvWQ7TG3tqjhp0YUuq9PaZ2o4pCm
Jwd6erCA6LbUzttqWp1WK8vo5AtJVsWRAdeWjOYe+2kpbWHyoTB5qBKh8uqaLdz1zgxPvWjMpV1M
8UsqpL0WU63VEg0tSRb+XCMGVU68OLp5pQcnBlZ1QBsFuLwhOepy8PhDLWpb4bGejxDUsBo36NWY
0nDpl6lW9eTgU0eI7tXgp1E1y2gVbP2kJubbb4Ul9CiWXp/l1nurpmHpK9THtbSk+9aNw7fC5QeZ
yHqZisgrOQ/gQU4BPFCfl2oBvmQx+3Oa6XDwQ60/JjbnY9ODtmoGsx4SIQ8ETOQuobn7INyob1GX
3JWZPf/Qt4XiBZ5K4dmhlu5ubklUuDD5AeRQfwoFm1/HHuH7fvF7PH0NHkFMw8lJ11VsecQePo0F
6w6oWME3yjS9YrwQa5VHsgGd6vhKtDgXzfaVDmw092Qu6vZIKV5N5WfgdnZesYSymPQSVZ6XvYIY
oJ3KZrYnPjX9zTyg4sJwHsJdbHcJuDe1vLVsnIZyW/YGoE7OxMfcro0tF7aIH/j03jvkBac7NIgj
yMA7WtS2oEZajsM50LeL/iUBpMb9wvefb9fe7YKF2BnAe04qEOSPdNC/mOSlNtPc9FM4u25PB5s5
h89D3GPpSYJ712rfuryVw38+7rutvxCCA0AZYzsu/nvGl2Dc4aZP4Zwaxz5PhR/PPiaXjis3ejz0
vstPjBk8l8OyX+X+89Hfox+EkGi36Uu281f3XfpfZp1js7kVsv68Ug2R2sSInsVedZu3EPqpDm2t
QBjDK96vvBERJvzh/v2f7sXd2d/GPvbfpr/vvr111P6rNff/UccOSiTwX36tvSf4Z29ubzr+x7/f
9rON9nP3d/rZP9/1N/2s+Gm3j0tJsCCcvYlk/+aRIz8BwgWgXOyElDcU3t88cvgngAQCkgmGuESS
/5+WHRI/CUkEkBwhCQCW8F/Rz+LvTl4IISYI71QTCgl/h7W2eVzn3sLxQjvNRdU0BXwCZtjuxGLD
sR8aMSkaOPgSC66fuZHjJftOX4vR6msc0VJyx+FtD1h3at98tgt0XgnRFs8i+FhxE6g99GCSJTRN
eoBdMX9tRgRvk6ndC0HDdHgL/quN13c9ICZVHeJLtceClLAG43qa/J7CPHj2ce7m9AOL/3dtLggh
IQztsIidqIu/B7E2WYxLv4RwSSNMj0xHearzLEs0Tfu8pn8RMfs2nsQAEwKY4BDs5eYvJzQqIEh1
24bLum8fU+2+1Nu6lFaLH5WO7wrmPhLHCHIBBZXwHWl+mxncomHusuohVqhpspKZFieBtf24IEdO
2TT6B1X6uybw26BkT7NmFO2Mwv35v0yvASiuvovuMjOTd/Lm2OwwE06rOe3Q3r+cb/+gDfyPRqNk
J6ZAQdg7SGq9byg637gLBCtt77rRb8fERrg+zE7+oP/2PYZ+n5rkdCdPYCB3T/rfTy21tTO+BfYy
mORwiY2OrhoGv9/BhZsy2aSHeZzh7Rp3d6TjUzjYyH5EvX0/5z3vgnMCuOScfM9pdTDy7GfcXIa5
9aZKMceK1Vo/SxZ68IMD/H4NUQAhRTsAQxDyPf9iHKTD08iaS4Db9qEXY6ymopi/BhNac8lvWYG8
k634wbj/aJKc7VQ6xiRn31Og27pZbc1Cc+nWYQlqcfJ5xfO6qs7Ozb82FpGUASIlBEByCsH35ndi
ixUuRtqLhUNdDSnzdpds5Zs6r/gHmSXf1du3sfZbOIQIDsi7v/PGT6wYC2AvW95WWPWa+6uzePkR
POH7y4Z9ThTvFw3sbbl+x3+ZmYsj65O9aECXpkprw1tFcoeUXjD9aKz1k0rj1Fu1jaHRB+Brc/fP
T87v1s4+VygFJmQ3UTPw/dpZMmztQCd70cue/ASXAe0Cj/pO4+yvfS1oFRnOP6jn73ibkjK0B88w
LLBA4Puu/lKzpd80txcjNP55bJi/MkzyfWg6cxpx6KKaij51b1g1Xup1zstlZV36HTI3jL+FRfpr
qzt9rkHhr9pqf9VbU/yA9/iPvicFEknJpSTyHdSrpVivGy+KM8Ccfcl5JmO5DE4ipR1b2bkrdgFx
bgrOD0W/tndgQdkp3Gl9mdue3MhJ6kuyAt/LgkV+ZIvpm6o3ki8/QA2+X7U7fQQDASkT7N2dPSC7
qY9utRcvQW7LthapLbsYpx/cZfvurCeSCkDQXtzQjhP6/r/RFohiXUR76dd++yDtVuy0u57uBg/6
8Z+vzu/L+dtgnAsEBaVSvENEZxFpJKmxl6Ef26oWeqmAC3PpGt4eNQp1GdKab+Cc+Gvhu/qUejr9
4MDCP8jhf72pI6nAGHAgKQaYi+9Tr9wYCrQMSJ/5vI75wh1qhZpkwuFSz2H7UGAGvlCjbWnt7EeV
g2nq0trd0sc8oDexXvRVznN+nBaJZhWHJozl4KbZlqj1250zeyarHdDT5rD+tqTZvYjstrvNjWlV
chjZRz6k9oq8oDfLCJagol/RE51b9pGZAM4TFPDWdCTPFQh2x3av24dcazwr15nlwY9g+ux0Bl+2
wuu7WIS8KZk6/c2LgoZr5we/qW4J+rxFSOKx4WY2CvOdfFj0LQGqGxD5bKSGv3Wzx59WjMOgkl58
UcakyTe3TGSt/JSwOUTRmLsaM38lNNYVHBf7ZTbDLk+q6be6LwQqOz/5ouw0EHW5WlnPR2AYOa0E
DLHqeIq/Cz6jQ9cM/FUM6yieetgUVi3S1+2x7WUYVAhj8UGgyFsF4sxfN6JplVpZ3/H9vZH25q7O
FJPDYNe4Kr7HLMse5zsKgXsZhrw+vB1ezdbpgDoDPgQ8mPbab9yZi4Y1w1cEvLlra+nnw7CZJhz4
W7WaYb4Zp21PH4Cp+LXr21CXPUgQlM7B7TzbkFuVqbCxHAEwzyRZ8vM8AleUqAbdI24R76qGwHyz
Gmvu2BTqKg7cfhmBXDulxzHXJ7lJtylCMf3Y1Bh/Et0yIlUg5q8eI/vF1R4d4diTzw0dCqcijW5U
2vrtA12LNJVTO6ZHsAzpwWaymIoTaH91bNKXtEH3AjMg7oD3dejXXl/F3Kx1mY2YbLUl6E0Ffb8d
u8XhWXE/bXf1mvemxWxjVm/p4J4WYDd351jNJoZcNiOQUflm3XQZvSgOIJrw2aw1OPdJLEHRlqTH
UZvUn2czp3tG++KZmTa36i26uC5cc22FO8itaKs0kvTQF244Tg2H53rd+sMQNS1z0Y8f6snYCxBj
d7PWKymtd7ZiKII7iLvtOg+AnfHuSqsnfujJ3H4eWNfeZWbaUmvKH/zGT63dQjl0Op2AbfCrEGlV
gfgT6POkinbGFSjSViKOUAlZNx5l6n1Jxs61pc0EvUi7PNi6y9cGyqMxAz6us+mvEuOgTDEH1fpV
qsG75upaMZambV2Vl2lWKBKtJkpeRx7xXe3tw5gmoZYFp2rJgpROInykg/3ENPOHHAO6cdSVYG5p
GaZuPbXSg7LdoFFmA6ySgWw7UeIpmvxFBvQ5zEU8NIXHVWakU2hb0KUA4peBRd2pBQdX5iSQ0nNA
v3pMrhsWu3HK3htm16ol7HlZ9E3f8fqXKaDtYEhOV+N8XQayXyN5lO+Zxfhu2uLwAVoXr8VC22rb
2G3LhyyCIr7hUbZ7Eanj1wG04Zxh38yq04seVK5xc4U96aHSRc1vZ+oEUr0jGKglo+0T3Qg+ptXp
+TAtSN5MEA4PC6bEVCsbYtVy4D6NIdefZgTWj7nf7WB9DKJWYdnyXcs3fNjTgI6kncTvjbfjJTmW
LmaQHiotHb4ba/Ak6Lo+8TXnA97m+bD//1CV+rCY0obBP8aJbyVv6OAupCASKdT2uhyzPtetSKpr
OxZLBrh93Ui3qppoPypeS34Ojd+OM5nbypPcHeUGyGleFxLKMSD/EMH0wt02VHC1y27uE01Zu140
1cRa0hxpg/xNEWJ77JqWPoI5xSPjc/3z1NTrDZ5TNVm9Xpt1BpNCYpW/4iZFrWiHoi2XMBaXTo7m
iofV1gqtIp63xc9BNbKbmoq74oPLIz/4PP7S9YIegZ+W15l04ttEUpsV6yB6Rp7yn9O6ye0E6O7W
mdekdD/7a9ul4Ry2Td6nYmAfRhdzift+b40O/FxvqzzLBNG0m6HGrwEJcQhrk6/DhO+4J+BO6nF1
JZHwllDZlW3d8dPMnfzg9KCN0ljjR6YbQ0poRvhc2GIs4eTk1TMuPyY6bxU12k2qKxbyW9pA/MCn
IlzS0MVK9AOqBMOHne6xGwBqelp54Y5MTMthFZZ8anPsH+spYuU1bC66GdBdk6KtsF/KYdHwtFAa
r4Xs7pjEoNReosd6cPRMB45vd+eLGsNGP2o6wMqLtT85sIWj26L4PE+yK/3Gh/2OtsWlmPrRqlZT
cTJLh5zqVhhVHXX90oGE72cg+gewaX0AEvdMhVg03SG3RU+UbRZ3cm3HX2nLimfRD/VNKqjoK62J
u+RC5q8TgeJ2wuv8YSJFEgoHuewGiG42ish1LLt+ofeCsHBqPecXvcD+6mCeDtMyhbu18e4xMDo9
iJjSGQ/RyNJKcfZpGy+r6Aq1QC1u+iHpu2buxInUi//SdgNnhzbI4WdS0+HIWNN+k9RbXQYe+ksx
d9MhNG584TH86mNKh3HoiSsl3ZAro96WzyCQZlW6iMWlDnNuSwHBVA6moxVptvkG6mxL0DeHRGd7
aD36bS1kqOwcdKuoxPHQ1XW+43Luv3C4J7+kpqiEHNPjYPB2yjTrioh2eoRgiV+asc3XZnDWO6Xl
2NZTuRA+tPTTBOaOx98YQYIoQLpkvpkiD+VkozOqJlN3p/FUfBuY6e4SDejernT+VNR6+UJGK17r
WY6d6jpZuCqBTdCgaPaO+9J2vjsXjOQrQo2sD54tP+cJ2nvQ+qEqxO5RaoamV3ZtYYmZr+8zyrya
3IBLjAa9Q2MSVoBM6Uy6BtyR1brKtStOVY9y9qWbZ8ZK1PZmVrAZ0hnqdbrC0Ye5mgjqTWnzVn8U
uEG5TBTNFyqTByVEcVWtdrIp67gVz9ZJcJRtPx0CFvCEwZ4ksNn5t6DXreyicVVX+OLbMAr7q0b7
Ui7mEdwZHlCnOBrTmQGsXzJF+HOBQvENsXm91SLXz7TbmhL2Ap4SSfIT7Oyi0EzHX3Ug9ptbgCyH
aD8ZO+jDpBlQph2eGH6p661TeetWpZ2+FLN/AbQDCojiiS+pVQ3vthJwcSRbwdTYTbkkLfAqzSZW
nBujYDfWSpgd1Y1JX8pkv7QOma4sOGJqNlNfZVafUSrQcWbr12nD8sSEJOUwInlsoeBl69kVRU9L
aBeoPJ2PopZ1SQUqKq7RHgyQ4E2m/jRv8PMWEFOmn8UJ7eRa77M7kcmmjwNDpkSzqO+abvlWBIDV
sPlOsWVBVxs4OMTBpKsdsztL0CGF0pIVDuN8CmYCX9oJSiUwiSWrJ3Mlc08OUdrh6Ncp3oIpNbct
TKeW1Xset0nlmhOrpjU9rAxAZUhiZ/qf7J3Ldty2uq1f5bwAM3C/nCZY95JkWZFlKx0OJUpIkCAB
AryAePozUF5rj8TOiffa7d1QSyqxSIIg8P9zftOPTQn6Ragwup2ZRaPQaqvHCANQk2ndQUzh98kX
du8yjhgybVU/yl/8VvQHvzl2ndyIVKrBuV3DxxkXb5qRg62arQSzfBj6cOmL8XXt04e5qy6TZZ+c
r+63YNcs0JmuzKc/2rF+gVI+cTQcne1cObTmTQK9HlPnW8Un+SukIJTJ1/NOFpB+skb7PbDo1yhh
ezFFjXaiQWfD/LSTCBza2V1jw1c11+y3fpFOoT42taIFJvt6nefPCaff4qLPrJ3RYeRGr+Umt/oz
cKFOynvRXUgmFGzbprTV+AjTfhn1l7jEcJqn5o6On4BY5udRjHLfBP0zx3Vz4qvsSj8u85cCebGP
6zKdlnH1d/Psi5OPbX7MN3ChWPMvLJDhqPuRiV1oVn/WI1s/zGubtxNcNvFoV1jsgfYdUQmydDct
tPCHpo9PFDH5DhjfikvhzLJB1ckgwBEtaMXXSfQ59WZslvhokM//D41d+7aFhq1qa2E1net+QvLA
1855BYAg7aRAa+ABhrqxqhN0PXE88+Jhmieud6Gw7agKyYJiYYV3TSd16WdUvYq6q/4IFYud6kMw
vaKVMF4hwU2zQ8JCUNZ9v80721UGqTr3NDY7V6+32MSqGNNhyBFKrU7xYWwX8yLGarsvCNUl0rzY
T9vIwENbUL3sJ7mlj/3Mp71bQ4vLAebdCdRx+b1NaP3Qsg3eAdilA6x9d2m6tXqt+4LTXU04fIKB
TntG/ZI95wv41dqV0fupWfKWV052KxvqwudxWMJOmIKBo4PYn1so1w9twYZi31ixmR3d6nTgkMdH
sLLpF2Z6tNOeAa5I4x6pT1n0MpwHV7dlmqw/oy7IUgdcXXBDq4sMJt2LmdPrrVNzO97iSLHfLPPn
iuHh2HVmOQJO+i+3P5GiR0+Adexny1t55JSmE8Kdewv9BEAZPeouSOD1w5qGsCs8yL2eNLCfZVdt
99o3VIFmGg+3QrEzUZYoWrGbOx92ptcOKK0beSwkri59s3YXlqbhyHoaPls9+TPSrelV1cT0McA5
PlJt4Jd+BrFTQwf8uVqjP3s6xMcu9umQigacUjen++i2bSojYP5M+qp6dnSOD+PSOFvSrR2PU+Y0
q3k23O+Wrlo7pVOoLpiQ4ehmiFQFvNxZstDx3FWg7w9ND1JxJ23t3lJb6CPo2nMjRLpK7wNS0MhJ
51jRqck0B3uYunUld2acwAOFK73aNlWXkCi9mip1l9u4K/SQDktLij1Ok3kx3qSPzRTYoJZY5O/X
uOqPYhCxU4Uj6aOZ8zUx81JySNLHzizxwfKluzC3yJJAl+7RAIejzaW4MA/pnm/V+uGmt7dWpwMj
Jt1PBBRaySX/Q9Oyn2ski71sFrFzxobdxJ3YxYGDLz3Q6dANxJ/5kH9rJ+53kEW7lRDz7X4hoNhv
yUu6G9cCfGkgJe2umzp51IHDp6aQ8A7ydmh2t8ITLFD1R4KEXpe2lUecFrFrY2HfzKoHvEMDWj5N
KMI7CdfqsjSVfasaEB+3qlmcKhrozwTP/kzXqbpUDtq3jofpLMdYYLWFxYAlx47CpyGOuVKIGJpV
VdcdLkWO+5SDRneTrvznSebL2wOTzXdDul+CRU9rN7Xq9sCi0DXvferd2yj04lScw3Ix01adJ7SZ
Xs2iCG9pq8sauPRxGqdWSa+7K/Li15mGpWygnpSb3G8DELKUuhLHsPjqAiY4HKepCp/HiJaymjdZ
hn6Qx8kv0762bLvHDG/3rl+qV7/SjZaJJXg1NYIfBsyqCzW40GpKSdLdkGFqAFMZFPCr2NE8ClYn
4B11NK6KErKUnZh6r1Y5dxfGE/i1Bq17A0wUtuSNk0duPa12Nhp2mMFcvUqyDsea1cVzSlX1B6+c
6ZWc8hj0YFtKTl110TXqKyXwlk4Fn8WOCx50KViz/C7Ygmk5rDB+CVbHX+IiLFCBO+tL07p634AB
OYVcO97BsAwPzTrNzxqs4t0tpPpD2ygvC23MpuqVrR+IXsfDRvlWKzlAf17kWL22jOZQBI99teNW
8mVnnLbb1/Lz/wodfgQKwwz+szXJ+qn5P+Wbt0b/Ve2Avn703wYl+hOhiHEiGOUIsdxM/5faQZCf
MIKMAAAJy7Rg8V8GJcx+okJALKgAGCHE/kQExj8JklObEJYUQEnxf6J24Lfu81+K7ZAgjCWnGUwM
8I0Y/KfuNO/i2HsT2lOcsk4Gyq7huxTqcd2hxcu4nxYHrBKAN+xcoa0m5wENUpQshXko0craeMAp
9t3eUluPp8LYjMhwy9ADBRoc3ntNxd1WNeTs7AQfLDXkPJH8itlQO74ax/B50bAyam1NYVRn4qr6
JMWdbCr7OmSRvQOp8vulDVkSP0BxBxtE3r4aMmQGGNmhZkzNFgl3RIY3fh+6In8EV31fdq3eHtE4
yZcZQ4jU6vILYAoiPtWRypdew/jkW4TPVdf3lcIucv+hRkNnL5Z6Ky5M8vAeBIDPZsg+CtgMRQmH
2ujSkS0+bibiuezmLPhyMjsEEKr9CUAMnwGB9I2jGB+tLeYTXhr8Ka0iPg7Y+lPAwAbF+gAfapQL
yo7X1UvLjNHlOGoXFJdtCEcnU3hvvdZODcSiZx2Me8VV9uZE7F34KvrqLaVvW521mXNd+xOFa3Zn
GREfAa7Rc1s1ti9nzJqkmIzxyZOuMEp02L2aFvSVkjdh7LwC/MCI7q9Dw5sH3BXtnVgqqPyq431b
6eWMrezOQ9YnK17k68lilSW/sS/YDmBU6H/dUAPqzu9qXckXNOc7fJPGOpBC+MI2u8W71VUb3MUO
tf0OBNPpj0WPtFN2yw0ItzSFViIYk0pqZqPLtS3SoppYZCHnRgpa8oLX+jhOPV1Orusb8NmzQPDB
9KmwalnTH001Z2HYMsiXzaxPUwr0sA0NI6WpdPWSUGg/8oVIokwci9LBHj0PpLKvN9G7pX0bD10k
c3XYXJYVpwp1teJNVWjV5EE0ARwfG7YWWvFpwXOJfLBBSTxxvL9p4QWBM7k3nE9j6eoQn+oCmWZX
Lahxiq9ueudEZrDr5OBDs47juuMygkVZJwBSQtaBqa51w3YZWpkdhdKYfr/YLNmGaJB31klGTryt
8LloF4TLbcVtPOg066T6ropPGNRDpYa1d0FVcA7vMWaW7JCKtlZLHiebjO51zuplgSd87unsXgUM
CJfTCPRRUiT3nAz6uC2L3N/cALlh/nIbwjex8NYFe7X5YW/zIK3YEp9WPOO5XFG9PcY6xsc+IXsl
TTt0hxwk+vJVUD5Zh3HpjMhOoOyg+iptvD0Ss3H6yHQWFt/EniNg+KyhHl8T9/40Utc3OzYz+ExW
W70U2UOlXGgbq9qx7kvjeWUUs5vcJyT00TR0XdSqe7nnQJOzDjFr3m9OHQFAWlSBh6IM3bLW+5sP
6aZx30CCSBEE8Jk3Vt6t1si7NLLGqUlvXa2sg21SphBelDMPDX5sx6Xmu8KHLe6nOsncVuUnRj04
fNXcj7HY4bUpvIq2K7TC0dfrIYVtbvYStX2lkO/TohIW8alHdm2ethDdfd3Ocq+3UR/xFuNTDsU4
i6Er5L6HJnudWE/OXZdXmZNFzwBU8Hmibh7LLEB/crdVImq68bUD1XiSMNTHamrQ881EyjqzVgfR
tD79HKSk5BRnhM84GXkXu04nVUjU+Z1BBXyuQEruUltO4x4PvWkufdXqYwuSPs4EdalcVu9PRlfk
LWhU+T2sNoTLShCwqI2laSx9MPQNrNLoMg4QPo/zBp9buq3brvM9HlQP7NAdYJjk3g7Rva5yCUz1
bIQP2kr43Pew87u2d3W1X2QWxXJo7HYhbRb/oroK73Vn9VE3ND4KCeEzzmPPawrbK3GzP82Qg/Fw
G/MEkWkswTQjXKIxj/+ZM/gw60W+UAp53GOQp71lheP0cRlpFw9Ah8IoHyaxMw3O41FuQZRuFPKl
wKmv/jWltQHqfuf4mk39lfDzuRVhLNS4kNXvHSzgI2GL3BvTybac1+cKYBMPtyeuXwR5WYcpwjKO
1DeH28xqbQPZcW3E+AI1HoaXta637jNdcadLQ/IsBZdVH0kz0TdpVrlv57H/CJsZlaIe3ocmyrN3
Lr8MRpBfzlWtnZImwYc1URuUgSDbK6xwUMWmGWDzAW3Ndlosxf26g/U8iUbVdrCwZDbJaz+EqVGI
V7FWPmhpPqbW/N4CbbgozVTUL0Pf+dMw0X67kAG0SXXZ+GdX3ftdQwZtVbEi2pZ49OzdDv2LraG/
yCrOYFWbWKMoGfbPiIizlflFFNhgnvVWu+uyzeIRDhxU+8ov+OBHrNUI4fRAAbbXMJu6XETdfNJ8
pEZtQ/XLOKF9gex4F4CkpZ94CXjbmVXNPeyL9TRN2zk0s7vyVvq+egRNrmXK6fMwzgfnwngoGJeP
jiyq7flThQgFnzdmXFErbntWnSG0/aPArVaYMLZLGMxo54Drd4ihNJQ8TLRWbCRt6TIeHt5I8TpD
4wvS4UN3I8lznQ4gw+Vp23RdWfB1WxQaXLMdNrYZfpKgyEl8YaZRId7I64RJ+iDixC+hle1HruN4
0jfCfb/CTyRD74uMv9cZhM8zEt9AEhRrhN3XonWNAi4i1XZ8vvq4gHuOa4BVKGh8M8S2nzbefyIt
H82dGQP5OHbNsC+msIqSJC8PYsHLHyEj/JsM8w+rRCplwP9Iud4Jv/nDVrTyBJZx2W05EqC/pQMQ
0nZqxqG9F75pt3sMZvbeTmI4pHmtXjajwb7W6yeZGbCd5v7Iq/WXpYolzcEE9Ri3p4Zuww6aER1w
x9tMYPIfA6gbxeTA9jQHHbQzei5aXim4hnAvdJM+9mmjpeVzf7BbQY6VXPidk5rs6zE8j3IuWuVv
+QqhH+39lKpt13V9KunauH09kOoy9x5eUPDFiUobzp2cyZ3FCZQFjcN+ycEOkVmr4jiKfSFTp1rJ
CgVt3z2Ssd1xKy5F6uCHbW42NZBlONSiYGeTwyRqi0s84OGEiuCPIr8h8OaWXazlfKKdazKas3gN
VRx3rfPyPrX046x7tJuGATx1vhV3djPTJxRRcbfdMi+KW/7FSjz7dbqlYlQIpcsUh/HY6sl+aZ2d
sqOrX7Rqe9Q9oxywwVdcPAA2gnJmkO86QQ4zp9lU0vXnFXD+VnT9l1hkyxLkpi8X78Oh4IZYtfEV
5NSg+Qhy7AfNASDS6HqXqKmPVd1M52Wg7y4HhqAJZv8fMHm2guet9fit8sCNu8qG+IVYtLe28LTk
OYxky7EkUw4oqcYIH1Bd+X6vLdSq0IifQA416Ruz7UIOOqGrgetdMxccKofnVs4qMOHjuJsoeFrW
zsB9TY3fguJjiu2TrmDMfZ6emBNPYanfaRfrQ9OicZcEdLuqWAZX1k2VvLI1ro4Ta4pnvXnNTqKb
15eiC0iojVWIKT3DZufd9OTbZtxz5u29DlzvNJ7WF8eEOSe2NUr6rTukNKX93GQjZcv1gSEDPq11
FMMO4t6S4qJpXvipbu61/E1KXN/VY//QLFP4nJmk196Le9YNocQAVD/3MwJf5BqYV/Msq+nSjeOm
PwfmZnDuOyanSzHChOaTwK08YInncd23sFgXVTuGqw/VJNexdItdVKTaitdqNJ0/VW27uk0V6wZk
pSj0CR9529pES2RIAVQdCrDWZU3BjF9F04PxkMG/rBRa4PrA14r21xF4MB46CxLcAdpPolw8kn5P
ZyT3jW+6Wg1r0EmxheC51KMz2wVkBsSGVvhccGnKPmc3NDKbw/9ZL/etDUZCQjkRiCCMOCTf6tTm
pjLaTbo9VVYav+utxfFzImkOX8iW0nggvez8zg7UdEyt3ap/pJXLmtVvNu8CQyIh4QIjjLJK8U+b
97Vh0CY01ScapahVNYRa72YJK/QAi9DU+6mu3FFj3dTXyVVp2DsWqod6mOCzADN8IDbHlfzHl0Vi
gSlAjPxN0OKA58o2LalPQ5H0cYxVrPdR20LuF1mZctJI97u5T32zK5ba/Qhh8Y17IV+MnDWdfxDA
kHxDPx823s3DkuoT3QwjpxaOmzMqjKJvD6RvNlqohFeBnzteFWeYLa8DMaS9LmR06ANh29IlBbqp
bk5T3kG7sR7aP27cgnXAffWDy/Vd+JeEOS6K5gh3ADj8NphykbUucCHMaaiW3iu5xTlkmoarlaeS
juXg+mHPYhjfetJtT+ME49PY1OhZ2+if+mH8gcHqu+A/CRkFOUMbE44huH3jPw2rgo5FmhFvTr7N
ReIbbmGCQr4Em9eB4uaqXREK7wRyfHbLInbDar05Qr8ZXYbg8h6slT9K/f2GbE/yF2OEZgk3ZN9b
v/gCnO/92JwcqyFStV2tmZVcV8+j4hqH4WfXGEHOm83G1Yht6C4LQcvTTBYZ1I3lAMDmmSK3dTGc
Bn0s9Cz3NUldPNygEqayeQ2faz2DBMbvir5qkuq4j/P9Zv30/nVTqvs1Ps0pVwGGzcWnpsrMh6VN
8TGv49700Mm7IQXRdYpy16Uf3Cf0nZw8y8g5YVAQSNh3sXENLEa9Lbw44obqpJBNQ3MRc97qDDl8
5gal2JBYip8HlA35sW/om970nH6OkoXh5xrDIEqaClO2hgRRLgQFUUZutnp/Kw9hlO10q2+3eDev
c61PtjZDX2rulnpfL6M/pS0zcCjq2n7Hum0JSlDcv99mlf+tRP+gEo3ZLfz4/w/J+qzDb3YIevgz
Jetfn/q35Y79JABDFFKUswzlnyMr0E/ir3a8/ypCE/4TEBiRXIcmiPPslPs3JQv9RCTOCm2Wxen/
YSzdX2dsIqSknGKACGYEwe9SHREETTfThl1lBpzc2EoUDnlcbV0qJx/o2z+/of7ugNl/IQmkQDD4
zWuzExg55PpbVqvY3XbFSc7xkRkxnuotwB8YMP4q4v96gpwwDqSUWHwXmStbloJEnFy5bdhbKwN8
wG0LnwNdfrQk+Oua5HYoARjLqZUM8O+cO75Zm3ruILl2/UrfNG/9iU5JO8VQDR9y0+yFdy18+G+4
kf/mLAVkVOSUWij5t77cdeyWDRSeXANqyXkQDiJV0CGnfNVD/4O5L3dj/rT0uZ2oxBxKRBkUTHzr
aYnWhJ5HTa6rZRAp7jLZZG2B0eUy8bZWA25dc+ljDKLcfLOELwRmiEM0uihBrpX+86D6/vQZAJnx
JiBn/LvVYAubajZ1Ra5f4UOyH/URFJ0+/g+PBSGnGOYQWP7tGqduMTDNtpErDit8mEkR3vnUx6cb
x+mfT+uvRpd8nRnIWZY0xw6Lr2aNP60F9OR8wexMrkvV/BFQkPsZ9cUP7ubfXTvIELwdDH7nuQVL
S/iEDLmmXDhuxdI4JZgrSphyNfSfz+gbm8vXU8ordsQwofg7Up6oMFxSAfG1Rbrrd3gJ9gqrIiPk
fHCvYuzoG2EbfMBaxqetmfC5Xir8NWP1t/h/69/t3xg1/2YEM0AwQCA/qgR9u32oEERVxTpyjWJC
F9wNsFBjJcWdK0JRglH2/b7rkGdqS3OmT+WHl7qgj60M/j9K1v16TQjBksh8p7/Ls+6MZLHvHLne
+FkAgFWtw2yvxPkfQe3+7mZnKxrNPlyM6DdGvOiEt56P+KqpjE9S5hZaYWKXSsGC/c+S0bOtEEjA
M+UspyJ9ezDXTNaMoysu1ZbLi0Xh3euAjXu99d+WIRdnfzC8/joFUyTyZowDzJjMN/hb+7TrEkEM
cnkBlddHIobsEfEhPrG1iE86VH2/xzTFx0a06Pm24uzjZK+8GNy6E5qNpzQO/nSbQSbSuaC2hHRS
VVNkGgu0P7pI9Bac/OeNJGc8B0/RjBm8JV3/dSM5iNiSmJ0IwYD+AFKTDlaz4lDD0M3Kgn6LdWlM
621V2tZtbA8pZR+9L0y/31qTe0l9ZXRZ0Xp6T7if3iPqPFOySRmqMxam2QHfwkV9bUjCWpK3sRHx
ybDRn0BbT+8+93P4ljsKIbdi19wdnhZur6Im+OJbthZq69rtsdam8HuGkXyZUlO0ZSOrEZ5goF2t
Am/8uutlw7rSeF1hVc8as6MZxundi8leWWi2x3EUACiyENSoWTv4EBrbJvUVbmX5lI5FlSS7rC5X
i6e697vNw6G53LiPXWvGV+4G5C491NsTFDA+FmgqFpVcV+tf4CYz+Chh1nVqFWv1MhrrXoepY2+d
zu0Q0iL6tkEZ3gN0+Q29LPSt3zr0m0sVOi0jH588m/ojXflYcl2TRaEgF6pWSYe+hBuEzwUe7ZXk
ODlSdUWJI4lPt3bmRpA+VhiH91szorAIPk+3vYpcK/4UQp1e0ELD+9dmdc9W+QKjD+9dXyOkGJ7k
PoUK4lJkqt3s8qapqDZ8ltXQ1apvN/iccp+SzCCMX9+og2A5cJAZrLa+8e2pJnEyauPcrTvSMLKp
ftgSvzR5YVK0/F/gPNCi+NTZjcW9AUXBdnQw8GHUo2l2HQb0jbPcbdra1k3lYsU2lAuoOLu4PF8W
Cx/DMZBlNEcUURhLTHnX729sJ2abwigL6q3e34COTdFnoNOtmFRZkVusG8m9u1skJxywC2ppC/kS
QDWGo8hAw1jg+OigyJqBiXfxsBkCkZoGinDpcJ3uEzepLqHu6dtiR/rGmlkiFQYvs2gR+p9rnNAp
pbXmO1Qz8suwLMOzSHq7N+NidmOIFqq2MFAcoAb+oo1dzrXZIFLBxFiuQ7LzDoSKPRuT9KoAE0On
OG23BwEEuPaksU71nZSlpgGXkRak3Ia0PXcS0P1sG+cuHcgZhZh1jUogDB8nF8Sg2mruf7fUT38I
kuyZIj4/SEbnodxiW8Vy7ga3lsn0/X4Fzms1FZv7wkznwyHQjf0WE4e7MA3DnQ3A1weABV+VnJ3e
wdYOx8XO9kG2C1zLIYXmlxoXVHE7uewKY8dx2Kor3CY+HkVY2avT/XTYBpd+YfVqL5j09abiStIv
gxm7PaUolQEu5v+xd27LleLY1n6V/wWo0PlwK1gHLx/T5XS58oZwucpICBAIISGefgfO7t2VWfV3
7r5vX9i+IQi0loTmmEPj85WoaSytTcOXdmx5qIao58oCz0/7ZnRWfJ1mVHnfF4fJ66jigvpjL1DY
F6ZaDQ7Uj4udi6vBTuNV6/V8zHTJf9SNSwddmOJTlq5/MTaSsstDUONgrGqn2Shu/SsPBJfCbEVV
o16XS/Tw2I/uqvWiuCOrBicicO2csh5rWO25OS6UdpIcU+UZF43bP/kx3XAoxRlhmGk1mJgUqWtj
FelkXZGl0VfCjXPZhVlXm8vFAfVu+TxaNo1lHObjQm0uBw3eOj67F9kZpIyE63EualwtnQYnWYf+
E4N8s2oDm75hZEpqbEB/SLxB7Y3jcngAYRkfujkgXBaM8PCa6wDvCtSOs5p3AezgxoDa668+D4TX
MO1BieH3xu+ZqG6T8OlrdxyEKJ89X9bmIJaVgoM1eh1UcLtbped1t5WIFu7XGpL14cNu8RHlFmY5
i1IstDaqQ8Rdf80YBXAd55M1wTP1kf72kaNZrDO8m+fW9hWLG3yK4468WzSdzmQl7Xqm0I6/jmPX
96Xj0c3KdkP3K3JTc9VEvSQFsdtTGqGex/4LbbUY3/MYiZojD/Wh42E+DC1Jf/QiTU1JbUF/kayW
V17L+dy53Gg1rI1ZVAdb/dscw2s7UnygxDRNWed6ml+6rViKn802OnwWSIu76FtTss7Yg05pOrcF
245Z7DRY2fRcSU7S50h9/8ia8R1128uKCLy3O5xhZh3vSiT9ciDLiH5vgm5+34xJPzcLX8aHlRbt
YYq2kYo0PG0qamOzmrqZXxg1s6vW1I19ObOizqVd5iadg1zBNZlcvp3mgB/ZtppC+d4uUDFam7Yk
fO9cD3EdDisM3e3qPbnfzNbdT5Asj70RU+kdnN9ILLqDCxv+zUkWrwMbt721jQxTs8CmtNprlZYt
SdVPHaxmWdOq7QW55BR/q8ci/ZxCYz/BZQG33jT0i03MNqXvtCxJO0CjpoybO0myufUrxZdCJsmU
js38ikwar3uO5WEwdLmGDBS1ImHu/QmCbI5FGpZYrRChWhlS8/WouwE/MTuO5zjg7efR6PoG5GX7
FDRwSsYm/bp0YVoOYJ6JuaxmXWkpHCiYEnUS9o6tII0nqZf5XNChuGn55j4D45EsC7v0g0IFB/a8
9CLdpRmO7zBO8+0yjvG0MpKvh3buu2qUup6VgzW+0kM3nSypodkPbw1F2UQePzUoJqyGtqZ7tm3n
f7VrwMrnjt6sBhVUYZBlKKcxDqlCvV/qshscug08b1RlOUFxEB0nJxth+sMhttRHuXv/m7EhV4RM
6IA7tp3nhZvHuYfT5wXm+Vl0mRziutlya/f4QM6IIkBrqNat5RUeEzclrDf9O+jDYFXYjbF1EU1X
EbOuD3GbzWnoNu5L6mpzjwBfPwOfiltqAm6UwRM+igJ7roZxoMdp5jSVDhk5nxaetve60+svo8Dh
LdGa/55YYOYIRrbM5dxB2pWt67hXtcDufQvbZCqvt7yceRjfqV6bh7ntsVabmcMFp1U75dwwVXo1
U1aEe1/aefD3RZfaAwKsDpVsuLw0W94pf9pxrehCgri2C8iqIDy+aJbdUvJma+8BrzlQ9Th094Ps
9jOQaC0+6QIXZdPlGZJzP6ZuXZ5XPa01+VrB/lcL/ZEWShhif6rG/hI/9jm86m9k0K8X/EMGhUD+
BCgQQgAGKcJ7rM0/vLgQkp8AA0juaTdSAML/JYOinwCEHH6wBf6hf2L+EwAAYEDhHn8E0X+E7P3Q
qv5UfQFBJN7zrwDDBMm/CKBucka7LPKtHLZis6VIY87Hjy153xN8Zde9Oo5NM17PlMy/w5zNaTVs
fch7oein5K7RHi3dLos8fHhZdc70oR/hDLBy3WpqYRVOYInbue8ZqdNjwfM6TOUio5Dks65X2Y/n
pUetYk2Kk1agq4t72ZPYX5xv/SxLBKET73jk2SznxChY41XDF2jqq5qvRXuRXEzx5zFCQH4uBsfR
YSQakUPTJr9dQ04Jvhe2XvczalGrZgRMNT1qJtWQLYdH35O+XFJn7uq+16eJow2XaWD109Aj/bQF
h8/9CF3VbUvxW9K9eRIt8VM59rr9tDp6F1Y/XW3UNEft6uVVQmCUn/u6VcZ6UzLQ4lK6mDteynXj
aLi0TTSUN2qzaUWHlECcrhHf+gGW7SDWO93YWFytye0mNFs0+eciw2UDFWhs2xxrMlLET8isejnF
GrgwnSFoarhjxG2c7PrIOmD87bjObhBW9RShPn4Vk/67IvxoRaAA/Vug9/MfvndD+GZR+HrNPw36
8CfCMZYMA4iYpBj+76LA8U8EE75zJiAD3+K8PwgiCIm98S/Izuz+U2+EIwnlLpkKCCjh/4lB/1v5
lSJJKZSSc4wJ5oR8n/olYFw24wQ9CzEH1WstVNtM+AeS6HeSFdnjFgnccRpYAoa/Txmqlzgh7Jr6
vLTDAFUEUiix1u7LEOL60DOOr7pt2r0MW/hRw37/vP6k5NOPm1MGxJ78BDn/Pk1Us65bsRXy3BDp
7JH7OVVxhetDT4F9bCFyr43sR6nmweBq3rL5Yy3CMByYZ7jq9qC5vLTmFKLoSjwV02WxTt/Poh2K
su1qWobsx8PcNNvtMvP6sWdd+kHi698+xM5BgVQCChHbR/hPMjnwZMR92OR52lZ0WInbjn3RkyvD
U/48YRDLGlqOD0WfYwnBh3V1ERV1TaZlMHJ9YANaH9wshAJxMycp9XaMwnZXq4z2KGKCT71Z9rp4
C60q+uFHraNvddmvn4PgTEIh9mDO78PJZoKXJfMkzwaPqfJg69QafT5x177/6aX8N9L3t/23f9xJ
AEyJoIJK8d1g0QjnfoRJniNuwDmHyZwCE9PFBzx9ArT5UbPou0n08Q2TgAuyG8mRxN8pzgjOw9AX
nTzHxvhPAKFZbUvznzWAPp6KAEgw5XvKGv6+KSM9QqJLhTh7lMxJuPZ9xNKc7fwj7MlHZ+BP+4X9
eSiCAHC2rwt/WRTaBiKZEBNntMHuauMzOmi5mVPewRK5x36vadmsnAv2MUcqbsaO2Yq0sH7Uy7Bd
95ROn3ze/dEs0lmN0OxcAIi3c9ON9cV1Qz4Z1+TPseFDLvEGSKGaNm1ekWZM1ToSdIACmfOM2PxL
Ypv5QUPiK0Dom6cUAECIKUdcsL1H/O2UqlHdLXrz6zm1GKq+cemKN/V8VUzeHp2dd5HSva+dLypq
O6+WzNtz17fLMcIxHO3o/d1oTTIqDLia2AB+gciaOyoz+cJT3/9CJ3bwMKGfoeynTvnUwdKzuntC
wMqj3sxQhajXz7oZUDU0Jp9sc4RtbL4wIOyZBUrvmwXRczTOXSMm9bkfa3TADTPnYpC5dNT0B40I
PM3YiSdf0/aqLdq+GuCkg5qa+k1Dysp+ts0VGbd4P3YwTSpunNz0YupOsWb0MEZESkbGpWQLc10Z
YOPO1jv7HOah7KahU0Ofi3sqx/x7znlWotPh0NiAT7Qm7axaplG52ZFVBd/IJ6oxeBqXuf+FN9q+
j1C7VVkgcy6l10Otkts3joNeX7gYbMV75M9Uyu6qze16s02S3bPOiioIM0iFe5PulzBMvw3t7uCf
5kOxyrbUtf2jsIW4LYauqEhjmkPB/aXv2VB2DE4Hi+TVGovhztVjrdA6pKAa7wtV8OEExvZmH8/K
de1YYikKNbs0K9jjX+l+oH5X2K4a2/c3pB7z56KzASnYg+0OLjuuIEeNDoB1Xdn2CZ+Qk+Jq2Qh+
9TWbH9qc5+EqgEWWE5/xkyXHQY/s4GNn1TJh/Oom745Wo6LC4yp65dDgPw95Xkpn13SK9bozDF1z
Tnk5ao0/obpfDnM/xqvQuaxysQdLeY1+x77tK8/g+Cn77tbUVJdFiraKTbdUS2290n1Y9tSyy4ja
Zs/kIqqVa/Pz0Da3dcO+6DWDsw4BPNZwy4fWs19ysK+oH4Yq+bkti5bJ50BrccTewxu+LukyUCuV
i9ta9gA3ammnQoUIasVloU/CLamEO26StG69LkQjT3ZehzIXov61GHW+jGitjxpZUmqLnVMeTLu9
JyZeDVuwR9MINlRtMqZaGoZOfp6La7o5dxMKB0q/0vzaphl8WszMhRoyFUgB1I73m9tD2+EMp+uc
IbnSw9qdITbgzB2BJ1ZkB6ySE9rsckAJaaW5ntQWdL2DiIY3H0nz0tZw+Z3xOb/g6NOlFyJe2SiD
is1IbjwoxtMUbF3SGsSrBW7xvsh2VEuXc4MVaPkMrwYj+R4DNbH+0IOmV2uxrZ9JBMMRA6SvgG3G
A+kcKdu81ErixZwgm4Ybs7pZDaAPirppuGmHxY6VYet0kSOwFXNLPhVMzGqagT3WbczvMfjk7kBu
uqoeQSy3mIHyDtlqRL2oTJPMCW61UAgs4wHEhA5b0P7CWUCH5LOtkAb5egtg/mWTidyj5MBdNmBa
KlsHtvv0XfwDtj5VsgPbObetf9N8bY7MGf6sTRhuBsrhUwH0duzcqO+tTbGsoxTKubTjQGXbVXW3
TpNaIECHFTD72DVkemlbbCsLtlSZIq4PBR3zqbMQXyUy2ePYyOXZhbm7mgydf/9IIuhaMqvWZ6Cm
sdluWefqyybJds4Zj3dYb/WFzzt3JmEOS4aprVo3jAfpIzps1uh7CfpU0QWjwxQ2dCCUNPcbH+tZ
WbJxWCLZzb80jNFy8RhfJbtIcIox7GoUg40KmG9NGWxLD1hqeg+Luiu3YTanMaDtDFrWlZIv9YUI
SsuxZlJF0flLZFwoiHV+H0KMzyZ6dMAOTZc2d7FTmBJ0gqCfTvVQ0OvgXfGYsdT6g6SitppPqaJZ
0y+ppjslaWcHAT42qrbN8uh3spDfGUNA0OvZwvbE4+ROc4u2pCYM8DVdwSlMYSmhX/Bd/AAY7Sij
3iJWxq7VR7fDjtywPMG6QGUKwShqEz1wAx58PciorG7iyX/Ak8Zm4/bNEzHpGz/3UyzbTIMK67Bk
FXoPKo+Rr29k3dNRkTXPjRoEIvpuTWjtt/8WrP835iVne4Hz/7fzPWr3+x//72ruXoff/1y1oq8X
/qtqhQh8mOUkQ984+nYkptxdD/8LxPxHhD5BPwEEIRG7eZbsfsB/1azwJ0i+nib/D7UsDHZ/9bfb
NiEw2K0kREiAv7czT75ZfC+lOxd8HlSbtftZWhTMoRGyPxhEX1If421XjEa1y/jSNbS4AonfIbd0
tuw3batxJv0nGfvhoVvAM61BY9TYTe3RkSSqbSnwlYe8K0ku+LHNa1Ji5ndjF61CK3xo1+RfJe5v
WepucZFOdRjrKngqyyX1VHVxESp6876Axdz1XLJy4uOglsHtVG2xqZWipAzYrp0EDwzOWEmfXt2a
VkWtP2SSrfLBvM9da6seN/nAnbjjeD0lw8dybIZ3aYfbBONjvVKtiFmOBNnbJW8PpM3XoOFj6dtC
rdq85jG4yk3bGw320kX45jh7mfJ8dF3dlb7X+Jd6ImfjBVMJzPLg5npTQyHuYMAvNnavHGzwCJr0
CLy93Ucg9IuoiO3e272RMDehPeIuuwr3yaql4VrFFJ8anB7FsLJSINZc+U6+pdrKE9Tk3DT52i7I
XW37MfQizZMCAJSEmgvaTwyudn1iOj+mkbxobC/N2r36qX11G73jGnumGJkPJNhLIubdhfxAuoIf
Mw7Hac+RLYi9bGSp1Rp0rwbUtAo5qhXSvlY19UFJBPTB2J1TX0R3HUaTD02xj6XuXxeYkwJ5syok
l8v9XiMx+VBM20OawUNA6bTo7RqKZuddg+uRu6KMVr/jzuQDhebW2vUa1Ss9CyeZas08KUfy81aH
WnWBdZWRuKjsnJOKRrSVlmS78bS9uLw9ezLVStP1qQe0WvOQykH7UNXOvA4xyUOH1jfhtuuIGlO2
2ps7O/EXs4LfxITvZTKwZAkeMwrnjS7+PK3xaZvo2ZgxVMHjc9NzrQogutKGGNSybNfMZX1IaShK
iSG+SD7Lw7qFoCbUYzXO4Hlo4JvEKah+9YMKTXeBPD5Nfnkia/fegzaXgLlQLf36hGuolTVhPHbI
ycPGCl1CaEz5Me5wYHdSkhc3De2REXo3UsKPYb9O+6D0yplKmL0Y7vOZrfWmCrjejagYv7R1IUve
6lz5oo6fMMuu6tamLvNEaJlliOeJ53iZHI1Xc8/EXgAU91bn7jBtY38/FGM+At3FS6+nuURFh98C
nL/k6NkNFHZsarU6M5HKWz22lewnXHG7pdeaO1+oZkQdO7VkGp7tUD/3a8GWaiOz3ClDplx1fUcG
+8XjHEu7dodVs1xu2FRjyP4wkVXDyjPGWmVW31yEC61ifLrrCv0wOOIOqSDProDNjqimh7jQ13XI
/m0Y0KKGotWHjk1K8NyqcZPs2Jt+qVB29QMMNKhmGCe1tejNQTeqeepHpSMo2YrgEXM3qJD9zgYM
tZpqCKoVEXFPAF9OK5pqlS1/4QW7W9CUruro34vkrwmzlz+9dP4vEo2QiEvBiECM07+YeU3LyNIm
684kFlbhZQplLdY7Q6fbrYbsB/rjX6QnsWt/aFeEAIGCfXdmR5K0DCzz4dwU0VUDtBfUYa0YjvYH
d/qL0ikkxlRwiABA8i8+x8T5itt6dGcU7KvcU6/25biFKZd4VrO7gimD478fy+/JA2K/p0CcYQHl
/vdbIaPBg9RirodzDlQf6Byf3Cq6ssDknAralfvzdt127Weqf/C4+PsTMx/3ljssmUMK+feEjtE2
aWuzGM5z73HVul485Jrpfbm4bl1rz0Cub2le49GmGC9tnHPl5YCV1/lNs1o1w3a9NFFUG6ZnKfui
bBd/QCJdJ7bUSjA0lpbUanLt7cD8safxce2bZ0B1X7GV3C2iK8rVOXmi1I2/NpSykgidf6DA/s1X
CBMIEIVsj5T/Xr1EnZG9Q2Q4azQfiQMPQG4P/eanH4wo/bsRJRDvrHFBMP1evJQJipWJ/bsqO3I1
r+tDhoYcQNdjNTDZVrOwt6GB/acu5gceQP9J7xZXsjXvU/TDx1al3YO3IVqvm2KulUzLUyHZHfbx
pEXc+UKmL5tmt0ataH1pKMqnvkHjjjY11wvw8+Ng1+fVb/C4IEMuwYj+kFhw12Qw77WhTA22w8qv
wp3Won2v3fYsmuW4hRmV64jPOtOz1oMpm377yLu5trzoSrRsDzxPWCG0waMUxRe/e4s4XNMPBvIv
IrCQeDeP7MAfjqj4bs5vvHATKfBw3hL82E6slr/QPbWzSPgHYuJfBGAhMQWMUCE4l3/xl3uUDe9I
Hs7Uxkcym0vvfrRgfsykb/e9kjOICNl//xWdbfRkQwfAcHYyjsfZrKgk9fa2r/Rmw/kUfH2xiJxl
ge5SLfWBD92lWOtf5rb9TbA4KNRHr0TX4nNsU1BaJqvG3N9C2LxvLOEDr409d5htqqU4qQVs801n
2CGK8bMIbFNsFs0VySaXHc1JQYhDOclpPCKP9qDFCZ2WdQwKIPNOh2zVZOxtXO3F0iaXgrW3S4ZJ
rRSO5TBoU0YQHt2A9IHg7QfObPI3M5ZL+pXcBQj53po9oDGsLvfDGXbzoKLuTWnCYhUqbH8LdQrK
eNpWXRZ3PWVjWc8eqA3296HdnkVth0PBhuWY6i2pwKCrFg1eUjviSgC+KRvZXb1wVi41vdMStRX1
XVGOLrmKt/kZoPS2zUAZbn5esStKOWlT+mI9WQ2esxmDGms9nnCXTnJMjw1li2o9YoqMyx40EZOS
BWmrvu7kCdHtWY4+/gAY8zeTREC5/0AsAfr+JGZqJt6FFIdzEkNlt7QqntJJErCoemx+8InA744k
UCKEFGg/+blT1ffwsW/fVBPBGSOyDGeP5uEA2ewqUbeXGpOzhL0pN5es2rLYVEQxqLZlL6bpbpmt
N7W4mik3yLE0fZwOkm29Mt0c1JDFb7OFN0UU953s51LLHY09OFzhcX7r2+1x7fJ1z/eXMd6uG2xf
6xSqpU+obDdwOy1D1a4OldaEQwytOIaa3n2UlxtZcWVoQqXckcBFQGU7pngc6yWobgv6ahXrw0cR
VA+rq1Kw7jIs6cmEJCphm6XcJpQU3dKTDw1QmUglcXxCFj5Mhbl8MDcgXyoz2Fzt/xT9OKk67l/I
cYlHSPx82KfRvNI7x9MTa/YCgtqi/DjB0k2QKVC3t+tkRcVHPx98QV+mlo7lEOrpRtL1zYdQpaU3
ZduZW4Obfk9INiXpyEur42PChJXY0XMc+ksR28vWT5PyTbYqhO7iSDr1tR+UaWKt5nZ7ZincdpB+
0XMaLhbSuzjHCiOfy70wWnfSc5q8uxaE3nWBvCBvfvQ+Zn8zvQXidO+HMkz+0lPuMm4nRGh/nnl+
G+b4OAN+18Z5UjWlbbXvvz5KbRckPAYZrfqY84MOx7yTQ6Y2vw1TjysbhvYgraxE9JhXXWimEiEx
HOS65HMH50JFY/vdQ2IO09A1b1PRydvRS11tjegPYdPyZnBdLjeO71CxWNWG/Bwx1Qp4PJYMmKVc
m2BVJ9jd0qzXaFyvNXambJspXfF2eQoRaeVRePRChlIu3W1clkdCF3NyHVsPxltcTWm77nV6aute
VD0sNkVdfmPzNh73eAc+FO3ZGnYXCWeqC8sTZuvDvpsP/J/v1/9aQn5gCUGUoX/LqHz4Yxjm3MXX
wXyDqfzHhf9U2MhPTKL9LJ/gUggk/uULEeAn+j/sncmS5DiSpl9lXgAp2AlcQdrqe+yRF0pkRCaI
hQA3EASffoSRVT1Z2TPdU/cW8aNTTNzcBKYK/fX7kERIYv5nYgT/NSyGueQCQkzQ0WnI/7hjI/KX
Ch0oSCQQkQfw8d/Jhfwpkf2XeqOilJAKQUwrdPj+/vWs9j2Z936A5cqq42hKKBrUMJ/JM263KA9s
GCJ135upP+eFj1LheZpu9ABDn/dxyrbuPAQH8n3xrOkk40DNTqdmkt+HdWlfMufloS8INtSkDam9
FwypHszzyaJCm517PChAZgRO1V6GReGuRfg02W6/AITjp2ku073YsXtGgsJTBfb9Y4sBMYr6qjtN
Eg721MV+fK/dtIUrHOUoGrTB6ttuCQ+1Q7GzKnLCs4KDdE2ftrZJXbiaaje/A4T097wD87RtsPrC
SrQHqFzSx673rVWommFSFZGzV4lpfIogs1cptH9YibQvJnbL05pncEGt3esWttSruKzbSeTWnW2l
7Vqz2el623JSYOKz8n0vNyWHFqrVM/JRTIjUCFTOq3R4pAPX6RQqTq8Yj/qE5SgVNRTd8y771wUQ
fl743r/B3cdXm8T00rWCYrVCF+6swkNtxd7WLnfVGUsMl3oS/VOokIanUvHcqckNu60Dg59RVS2P
KdIvM9PLezTPQVzE1ErfYGD1oPok3CVMiXzavMNnm4i49IO2W73ubftEozNNIdDV/YEAZmyd31U8
CnviP9XMh6R5PnTNtEfvqvW1PzTOc6bjhWr4SlMysZ4P3TMCc/qKDgX01JPtZZ0tq2XPT2AWS81+
aqMPgTQ5VNLykErLwYY3doimHcWfTaa8cYeEuhw66nCIqcuhqOaA9dcM+xpGtNTOWfuuPZTW6ZBb
t4fmWvN4cZaIU09zrrsEY9P+VGPLw5JtZcvO6TBny5y/o1aCc/wp1+4Oz/ZwGLfnw709Hxbu3Uty
QoLlxhFMGx7YW0xbW6NKPsTD490fRm/QzV/23jC1H6bv7nB+s8P+nQ8PuE66VSghc/eHJZxWlb4N
hzmc+WF4KodNvBLz2NjDMD6hba39T+v4OsJ7+Kki3w4r+VC6VqXQmcb+lJYPPLGTOEzm5XCar9rQ
qC+c9kWjj6L1mznPEmUyKIZ2ylNj/3Sk5z+N6QVIkd5j7Fh+z2YOGVVsdB36hOig7Qkyax74BKu3
RXRt93mje7+ohKwn5yAjMMpzU04CreZZioI/S3JYNb1F01pPLemmE0URsC+bJMHecjxglj7uNqvN
wp2GyxTBtL5fjaH5/eJMYoPSGljy7Ahc7VfnlmkPzb66UO2qYzOuy8Dl3qwz3kqTktH6a4+M9rXt
0CFIArFnd5Jjgaet7Eh3B4n+0MDnUunG2yDEaezJ4vS1LIJ+TTHk5XvlJHL8K0O7TKvyaYl3swTC
NhVat5BNBd66m4WRgaA6mJb2Q3CJlxqOBPMaLxNuGwzQ9j+Q5f+vWRjh8kCa/L9nYZ9L7E3Qfx2D
/eOZf3xJI0h/gYzgikOOj5Q2/o/wJkLoF8gqKQiR/who/nMOdmQ3ISaC04pyKA/u8j+5FvAXKY8b
CSgIhEew+9/5jv7brQMUkB15MMmOWwEqyVEh/yUT2KaMDGvH/Jz6H3r2Ted/+8u78X+5pP0b/+U/
vcDfLhanjfh+2Mb8LCxXnehVkt/M+mxk3f0Dv/L/3Fb/2Y3/pdyAAgnBCMKEUMko+zn2+8sfU9CM
PPMUPVnmC7SD6gEmkBclBXYj+3W2mxbfu9iKBV7ggGew19GzYsIdEjjq/kcco6j0i060g7K6tJOG
lyJC+t0IKEz/mCY6A/oA+bDf/CxtO30QFpYHTkFsP5RxOVts2H1eLHq1Y7RGFduOYalxwFoJMrFF
4ZWDPKu8Erk0zPdj596PEut1qjkNaxWbMYp+UYYXPKuQ8H1Cg/lYNp8efDum6khk+HzuV+NJ/1At
zDZs4/uzQI7lX0GEXDmge6PEgqca/ky0U1AN+4NdZAfeZwgMDSey6laC4cgdLFt7qfxk5j/hX/9T
3/939T3F8r+s71+c/9bF/l9r+z8f+sexIekvlBz8jH8W6X9ZBIHkFwj5MfM45utHlf6//qmgP5Y+
DiTW4az/P7NzQn7hiDEmOKY/ZyXi3zkzGPtXsAlDUJLDb39QwTD6z3SKaXXHSBaNd7qArSHUn5du
Xc6kX8Qb60IXb0xqENQydzs7uYkn8LFbmP3hK47jrDYwDXuo+16a9gISINOHVEb/ILQ09nXhYfp1
nUz1le083Duk/cOSLW4kcFMzQmP6O95ad+ZOrs2y2vBohxHEr6Eb4tNa0rBf+oIuOu9rrfcOD+d+
zZP8uppCxFXATqtpGQv/suYtideCWdVU0XSPFseFnghfQ6ilHoT5ti6g+5ImP/fXOEWnz8OcHH9c
GOwWfQa+h7RO8NgcVX02guRn31EuqrMY/T48x/mga3fbPFV1FYql7XWZOZm2Ux/Hw1McGGXCqxG3
ErPGpapvnwXe23R4rEi/jMqUPuWxbpmEuUnrWqEadS2C33P2c95PrjMsQ+XCzPZJBRtbV/dp2kFR
PAUSjoQM6OttkbT1qhP7SFHD7ED32vFVh6Ge9IC7yilhU9ztj70tZWauXnpdWLPqaKiqMF31Bbut
nZ6rfjnCEGF6hVa0apeAqLzSSdm5C7cOgPWi2YDfO8CTUWSGu1pRyG/IZ3bmcijfqsG6U/bJ18WV
rjFxHs+r6N3jBAy5xJn2txiXdHFhHRc1hsiVX326iXWrq9S5c9+H2BDe6ReGZajXzm8Np9o1dGFE
Wa7jdd5l+zb1uf/cBrAMh75MqB2sw4u3/KOLvX4jepxfc7dWb35w69euF1ujJWrv09Btb8e+07ms
0Xzy89a+ehzLZ9cNR4oppbVuK9w2GZnqWUrXfuqGjVy3joMXsLXbouYJyPNaTeSx5a2/AAvM3qBq
cuXTMAqmqtbzjyNH4f1cNodU33Z6q5kdyVabfqq2OpZ9v4UJc67kMvenlMJyy9s+XbJ3+hMZInmQ
e3X4EAaWP1CJ5qLEMLX2EPf4P1Cm3CtS7Ww7eMfh5HDcVUGYvU5mr25TZh/sWDWzTZQoSrbq8eiO
tLJm94dnNq0vSWv8gLYtXimVSS22AKKSn6e3zvPwaZq3cFnbavgt4+4zGqe1XrwQd+RzfyoDoXWZ
B/G0F7+9tXzu7oFu0weNyP4lkb3vzzJv+LuNE3wAe6isGkdS3bPf5Jna4ffDIXJFDI6nbnO7cm1l
30sn0hfIrf9c3G4+k7wYVrNRuM8jCLLJjrZXDpbpAiuET7LKy9kM/CFHy+teGH+xEykvQQZ2z9ss
swrF2UGBIMELssapne22U4xD8xpau903MGxTHbUjakXaqo6JzSuzgLmhYCynmNNQ5zZ3x/uyqKry
Xa0BrAc253uEMjSkMPyJVoC8LGD6aPbpvR1A9WNj0WEF5QqdYplUrMbDbj9Uk6UPPSztI1zooLid
26Yy+ibpXD2VPI23GNP8fvfCN2yC8TtPUKgh7/GVtHL/bcxxGhUCflOyz8ODtpp+1B1lNR89pir3
Y2n2XeonilH6ujDQhOh13boe1rtDaK/tNt2TGfS3mXTmd59xqud1fMSpzSfG89Z0ayJfcNeaKwEV
FmrLuTzibTjiPDzPalkwGJSjHXxG4wbOU0SgUxKK+ObsPI/1sCB58gdGe51NaJVvj2x/12e7XXG3
bO9iPkB/Tmfyfl1a8ZvLPfAqmQNzLg4ueNt25R0FrXiMa2DfEpvig+TtASJaDktHOjwHGoV2UEl0
s8KZwqfqgKkXBObnSstUlE4kN4gwP6nZdLfYi9WooSDxeNwMPc9mdmeZWawXuH0fnQjvUOblpkE7
16Kbda1tO9+YG+RlGen2CBZsaikG8Z3Gif0RAf1hhhE/omqdl7qMfVFe2tM4WVCbHrinvHXiSRLn
HjsYuVV2/95BPKoR+qjotn2McHq/jTusBZq6OrR9q0zi3dkgxC7Q7PJtRFM8AY47UtM5z1cNumfv
Vn2mybTNFCb02YyMXqxm8GzH6rvdg3g34jnX3ejjB12hQaFuGu7ZHjySqWX+iUWkazaH9SkGqK8g
b8Uo3vPlQhGKbyy6vglQ5ldT4vRj3GYAFR6Qf3Geik+at/RuECoNzkOoIxvYoLxj/WvfAnb2uMQb
Cguu4Qy3pszQPIJJV4qHEC9L2lJD07Z8xdPUNV7EoNbK/brM6Dc7Dq7eBd4f19zrdMjmulcqxl6F
Obpm6ztcF7LNfyCyulNCJb23kLPTT1591MKdqYiiIRNo35sVzc8cVsslSzI2ZTbTy6otQSe7y0kr
intRg6kDt5weJkO7moX82wSp/3XccjrrLNyPXlToVHZYlBfi10743ydn5hsB04Fld64Z2VTVLauk
Kozx62oWeIPW02Y1CJ/xYtDjPgD7XVrB6sV34LKwABSdW/9mF0/ueLbmPCx2vCWph1MavbwSGudz
tYGtATmyi8Pd+mD66Fvlt2FsFgRAA8u+1NsQ1xOp5vB9YdnUkPoPJmlUp9Lxa17JWBv2tNM8XAPt
3XF5ic8Rse8jHN5SEkEF8zN4v1/iBIEqBHxBhhbVddycjduL4h7yk4PxuRqmtwrOFzmPlz33ScHe
5QZ24Z0Ai7vbuOtzmAahRgmx4iZgRbvuPu/+WE/1T6QH4J2ct3zxPMkrLVY3O+nfgAuvZTLdeemh
UXsEoea+vMk1ocYZ5y/zMsRm2YfQUB2FYl1Cl7CSvdagIi9g2bAKElQfForNdbdtrCVDv48tBydW
bK9Mn3qFzcAua+u6rAJJbxkj+d30ZTxVIB7GaHDl2xreOFiFksveqZUlVEM5pNvWT/JqgwZKm13c
+6W8ecN+pW318Wcj/T+91H/XSyEG/8v12Sczz8fPMJi/3sLgP5/7RzslxC8IUkQRJoywP/dk/7FX
L9EvnB6QvaNh+mcf9ZfeCf6CKlkhKTGVR/P0b/VOXPx9XC4ZkxIhQTghkv4n2pupzMjcMLtbb+P+
VGm3nwGecar3fhANWzp4XUaGtMJo0VahsTiq1ojDY6SxfNzbNI4q6hlrFR2fvJKoxKl2Ld5eJ0Nd
UxUwfN0HN+1Yzdak/aE1VUmnMA/4RNCyP8lKw5+bUq0qHd3c89qF9ffKCpLq0Zj9PHVEzspSwt+N
oFT1ZNvtInLeXvfK7eeBdOVSrbS9R7Yd+3lhC4/FURZUm8PwjciwnwWUrglHDLqkYpHiHQVhuPoy
6DS9R+2ewF0c2iJVABTVj1UTzc9ZVgB/gmurzalPepusch1gXzsoSzRKZrl0D3EhTpCjlBny64ir
1KlKi6yfdwk6cY6uIP0ua8jP0Lt+pMroHoozntcFNqCDhN0QPX5To05WX7bJDeHCx2PRHzjDFC/d
5OoWzZVuUBY7ETVyHOljXZ63sOJqDPq3fi/6Za1KPEW4e6PmqoyDQnoUX/a0LeAUUN5OOYzVJfG9
WVDeVITr9J3ZcX2uhIVz7aAmV88JetsNjk1u2/XL5N+kkP7STz18QrPwFyHPw7QKW6+ejw9Tn88j
HYfXsXO4YctQQbUcYw5QZPu28rJ9dANzX2BXnKp86GrCUqwX49jvIGz2nZiXTY1yG5sggTx3AZnb
IiT5atnsVO662JhqCjcjw3Knrb9ihPy7zlv3tm5LCKoCuqpDHi8AZX6fY7htsnyowrROCkg5/8Yi
at/1h6VtI8TcnOb9Cealf6ign0/zQPu6243/GFce1AhQd9FblN+5dseKYzvZ1xXw8ZteEUP1NhT4
LIvYO7VYBO6h4zyoAgN8m+ahXPI47p8I9h8sGPBXzvWga0zdd4M5+sTFUZVmQs+tb+mxiLcqPm79
bSL597adxbd9c+gkhwiLWju9fJv2+WR3M11Rl6lyQ35YacdevJv9maw76RXXbbxOmrpblIg/tbFC
XzecxDOqQm4VzstNWudvgRZZJxrnD3OK+oVkFq+O9OQhd2V79sLv114P7G0YOvSc1sF+GUNnv7Jl
8JdtS+Qhxd1fUwjDs9up/z7ohbd1O+nqbiayv45sWR/7ZRRNbwa0qnYQ1btil94rAMh+BmQzT6JM
5E3ukFuVs4ZXv00tUIMw5pgCkpck0vy4TsR83ma4rYqUDJ8Gt5qnpXPjh+RSfm8MH+7E6XACm5Ff
Iy3207Ty5WFhUYLTlip7h3u14zPqu/6VQdnehn3Ll2WHuoFWivM0ruwPtk7jhVa8fN4sdo2WB9Ns
6G8La588jKFpUwcPcuB2QkHfsBweCoOlbiVRg6PpRwoZK+KCv0K9bSqwITYIzetlMqE64w5uzb7x
8behZekBjtmcPS2m5oHmNxvZ+Nw5Ua5xSuStLbl8SdHs31mL1rdBmPZli0P6vFcF1SvNfSPmZWli
v9lr9tReBmr5qPoU3cfBTP4SK+RUBnk8y8oNPwjgy2UX/TarrYXktPGNqrGfltcKrQHXa194bfHa
KTEz/MeOOwkU5G1SBZbYSIw+DJtbn7q2fx3WRT7jiPUXLIS/7EyO540UsCpYDHzixsEnuTj5DGKP
38q2JqvQXORjjMhfpN9e/JgGrxDQ1T0lTZudyr6v27xsN+OQvg/RhkYLfniaSXhK46JkRfxFBB8e
AGf2jkeK3vPSM1zDBbT1PPLyvbN5m1QGYjIqzdZe5zKPvzlenTZo3Z1uTp7aMeJfbVrNzc/MX0Zq
zAc02fmdrpbqGS9lUyCNu1epuPHjHJJ83lh12F0H8G2ICSqJUH7nTRy1onGuHkPO5UcB0Zba6ZFd
Q2D5DnS/XtoZrc/rMpE79jichRnHT5mx+XVjpW0KXfcLMVv3JkgavnKZ4m9iCdUfxbjFK77MWkmp
f2S32RM1u1TtMpxzFOmhbDNrKgSXGsRUXC3BDG4COZsVnP36begF8vUh1PY134G9+46On9oUllOs
hngTrDdtzbh1fwSKxvMs1/Gz0IHzE426/41oLS5h3NqnhFrxsIoAlN/26dZJcZXJYa8K7sdBebr4
54VC+WJFPz85VJZTEnO8jxEsT+0CeGOpY8/ZV6sCa0ifBWVc4UGucz1TsAk1k5zeBj2Lxx3I8jsk
6RASJMOCknHUDz4v4EPXMf51NNFfNgciPYpeG45De+DqUMyeFijiS+UCeTawDdcU1tI44QtStmXi
Ui3x52ciG1JjCca6R12st1iJbw7uwxka8o2mOT4BHdh7ofWsENzIY14kvfa64Ndy9Lm6DU/HP/A+
eoIu+5LqtQTTSDvipyQWe9M4HsHvEF+jxuRjJZb1tFXAn8cxsgvgNgxKcnIS3OHGOzM3IJLhVnY4
v1VM0+9LN/lFoWXYm5RX+R4xO5zDOOMz7Cb0gbW2o3UPBvrq2rHtFF43+eZ1qC65M7HOkDyKdsq+
5j2FTyNETwvl210uWJyQAePvXTJ4UaBkeW2XsbpWwA717OdSh7bMr8Puh1dXhvFqO4yvG2Gh3pkB
dc673C8tmqrPBkf8YSPSFpUYqf4QPUhf+yjYuXXDFzb66gSsfCN4mm0DIlwGhbKYr3jMRiu72O6e
hwnceMCzqSvKp0N/Oe7fzTD1o5pNm+84bQ2LQ34oTujPQtP53FvHXtthdmdklv4hcUftOYupsg0Z
d2HrzdH0THQam3mcPgU49S9rXulQtzukl0BLOK80ucYvoJyBQdUVRy9efsrQGazM110CPtfAik2N
pb2mwba17pzEqkITcjfmNarHCPxrjsPa1RPdLFMVjOkU1rmcHHD5HZ8OSt9O8o3DEl4WN+ZBecKn
m8ay+uGmvTtR6vDFwWp/EhVGWm2RHWxHDPP7FXr9EbroP1LciTPV805r1o7jy+AW+bA7zvuTZu0N
VkPqlYaWQOXiNK5KrO3NpHXam00Te7eLlKMyKzJJGS3jtR+xnn8nva1m6ZRbChKDIqN4bFfmmm0R
0535bnzjYCZPlE7lWY4TaqQzul70uN27kPeTRov+snPxYCn/oLnJTcLmORiGlCf03rsK/Woqig/C
nq/Hlsugqp5/QfuKbwVUQa25I82YwHwayP5t6spvpgJvYqC7kt3KG7+jTs2jgXVcQr5AAmjtmK+3
ecAPxqP+5K3+6CQm51QEreUsU0N8bhXw5mWlhjzNjH5FM23Vti5Jaed845yY6qH39m77LJXvy6AE
IYOKFQ133Y3kHJI4dzqUuzDrS1co/kSm4F0tttjXkIfpjCqM6x1se926RA6S6KIi7S+V2LLajSVf
C8DbxZp9qHspLrJl1cvGO1cPPLinQJP7BubqhCvWfuiXmV8H0JY7wzN86npvmlVnWu9iCg9g7szN
DJU4l3nZ62FuWV1oyupwiD0H4MezdLa8MOh8Y4U/mX3pL3wcpqXmQzX/N8sGf1/7kcfIjpCfqCYu
xE/+9V+m111LizdJmJvt58krsFXtfdoFC4olx99TGMbvg5Ui1FOC7t9cTTlenEOMIRGMcCT/Nqbf
TZh42QdzQ1ucvu92Co+D8d2LcNK9+68TAX+LHFDJOEGCH14AyET1d/a4GY3939xd3W/bOAz/V4K+
z2d9WJaAtcCt7dbc1nZ3V9xwT4XqaLYujtXKdhP3rx9oO13lfLSY/BDca+xQFEVSFE39yFbZQk/R
PX4ozhvEm/xD0aRG7R9ns2kRFPXGFNoPhByxId7R3DQNtfM4ndb3t83HjFs6ZfUKn+eFrr4+2Plc
fHkUWahPG7qQ93GK0w/LpzS7fnebweH6NnsouiqanRUKm0scY0EoimPEQx4P7x3XYcWz6jFLpw+r
4ukyXNjmE/kPevHSXDToLEwzm6zqx4fkHtnb7rbc/yZ/1E8E8BLPi0pXzZ+1ss1fqqzzqjx538kY
nn41uqhuzK+9tJ/Q5GVNUGLqogIOUm2cxjUYQBmdiqCWpZbffRRyWemqnqnjIyKCKCRRTEkMGI1h
SI4muSnS/vE7IYKwzRAJ2l6sEN2AL0S0Swj759dJc/87zgzkbKGLM11WVicOQF3cIkC+RQgDEi+E
wAMheBSFFHdCQK4QUBgFEfQpYF0pxQHNHgm4KeQ3exoAyhfmqF/ieDB7hALW9hGLWCse1A54QEKA
PKavEOIAR5QxgcR2FUAiYCgGAMPuhlE34AEJARMEUG2+qkAxIjGi3UoPvQEKWYBCgD2EAv/fTt4f
0PxJxGnH1MBBb3rDnY6AxgFtQdR43Hm7oSngMIgiRnlI0WGaAvRt8bUFaGVGSIRETDtbGOwJgAzM
KOA2QpOzw9ICTEKoHPWzAhGQqP0QAy3IhBB86BBZwKKI8Jjzw9QCRGNoU+klBUoDwkUY47XD25AC
DVgkCPQJOjgtoBHz9gUkgK6onBHWaYEYaEHrCzhCgIH7ViN4g798jjBPM53P2thSq3JbCLrrhXVU
tfm8j6ims+MjCB2dF+HjZzf2z9DzxPGUrbd/8XDt/dtx+r/3E9wc2hlrPav1jxdaWWmTrOlC6Z7N
K7lQx0e/5/JOuvWpqA1Tf3JyfOTw+ULxXyFczp26VxQCDKk3XaufTOESbqM0f8JzWZSyXLMIy4gE
lMT6Uj6Vuf5u7OCKXxdWedM2ubFyZtZcAtddzO5PuShUUumkdg8EMThsX+JnKpdLadWaErDNOdi6
N+X+EDMx3yenJq8Xd+7NSoHICFr4MTdWz1wtRCFEiL78f1LGpi7LgA9D/SlfyKXUTukEIgyyMr4s
T2cycxSw3yC96ea5Lox2LZJyQAT3Jl3MtBx4Ecr5COs3NUtXLajgsT/Dnzd9E0N4BHv5rIqqTubN
msXW7UEMvv5ha9nOc+yzbwv4YmpdbohZYE78aV9KXTjeA0DuR+D5UtpmA+4wpGMs4aUsS5lkdamq
ytFpHEZ0DJHoJNOpdFNYqE3x+prLpS4KVZrK0WwMVVYjrOT+sq42RfjrOghFY6a2jtvDKBqFcVNU
Ax/Snw99xX2l7qwcRE8Ycyb8pX2lHqW7b/VnOn+el5MLubgvM+1u65iEYgQHeKWWkz+ULZXjqTBc
nRpDKsvJpVrpxNnG+pzPGJL519j5mk3wsJggOEJ5kza2yian0ppcu7sZJgwQdcYZ4EzOh7ZPGB4h
JLnOtCtxiseIzvbduvP0J9dWpcOvBO1p2FfSryGBePL9GpSvJ/m/Tb1DEQmi0PTaVzzdAJuKCORH
iAdvFGxwpXJCCkJCKBX2Zf1GrdxTJSEIPiv40t3VYMxzKfd0KfKlrG2qB6dgEhHAoPaVxTdZZrpI
K9c0+6S1N3FVVpN/tjHP8BiHkW+6TExRaidyI6yF0fHmfTdswd7V3JZpev4gsZl/Wn9w3PY3N7kG
byS5kvbkBwAAAP//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4AEC1A1A-10A0-4A5D-AE40-8AC40ECEF213}">
          <cx:tx>
            <cx:txData>
              <cx:f>_xlchart.v1.8</cx:f>
              <cx:v>Profit</cx:v>
            </cx:txData>
          </cx:tx>
          <cx:spPr>
            <a:gradFill>
              <a:gsLst>
                <a:gs pos="0">
                  <a:schemeClr val="bg2"/>
                </a:gs>
                <a:gs pos="100000">
                  <a:schemeClr val="accent5">
                    <a:lumMod val="60000"/>
                    <a:lumOff val="40000"/>
                  </a:schemeClr>
                </a:gs>
              </a:gsLst>
              <a:lin ang="1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25A5510-B06F-4EA3-83E4-85E7AB419403}">
          <cx:tx>
            <cx:txData>
              <cx:f>_xlchart.v5.12</cx:f>
              <cx:v>Sales</cx:v>
            </cx:txData>
          </cx:tx>
          <cx:dataId val="0"/>
          <cx:layoutPr>
            <cx:geography cultureLanguage="en-US" cultureRegion="IN" attribution="Powered by Bing">
              <cx:geoCache provider="{E9337A44-BEBE-4D9F-B70C-5C5E7DAFC167}">
                <cx:binary>7HpZj904kvVfMfz8KYv70hgPMJTulovTTqfLLr8I6XRaIkWRFEmtv36Qdm3OdlVX4+uXAua+XEjB
kII8jIjDCP3X/fKPe/twF58tvXXpH/fLi+dtzuEfP/yQ7tuH/i6d9fo++uQ/57N73//gP3/W9w8/
fIp3s3bNDwhA8sN9exfzw/L8v//rfvlH8+Av/f1d1t69Hh/ievOQRpvTn8i+K3p296nXrtIpR32f
4YvnLx+mu093z589uKzzeruGhxfPvxnz/NkPT5/0T299Zu+yzuOnhxfPsTzDlBFCMZBffuL5M+td
87O4gJCdMUqx4EKAxx/85d0v7/qHv2LPF2vuPn2KDyk9+/n/N71vbH/x/OWPz5/d+9HlxxVrtHcv
nr91Oj98evYm3+WH9PyZTr78OqD0jxN4++bLjH/4ds3/+7+e3Ej/dOd3sDxdsH8l+idUTp/uWv/L
wvz/g0LIGRYScETgH4BCzhiVmAtAf3nrVzj+pSHfR+NntSdgnKq/JRjlndWffXT6P+km/AxRwpiE
8osXPLrBt24izxjkiMNfIPsWl79m0/fB+b3uE4TK//lbIvTyYX529bDo+/+gz2ByRhDEHBL2FSH8
BCHAziAQWALxTyHsr1jzfWx+P5Mn2Ly8+ltiA37ZuH8Uxp4E1n8VK78mvu9G2H8Ko1fe5Tv3H3Rb
ws8AxhRKTv5gU8gzRihEDJNf5v01kP4FU76/I35VfLIdrm7/ltuh9NbHu0//SUcVZ1IKSgFB3w+l
gJ5RwgVm+FtI/oop38fkN80noJTXfwtQ/pwR/Z4KfjPy36eCFGDKCebfdRYpzwB8hEWSr6zkics8
IWp/bNb3QXqi/s1M/h4s8H+i3vx/MnxhcoYkRkjAn1ecP8lpEJ4xRqhk9GvSe5LZ/oJB38fiV8Un
/vI/H/4W/vKN1fDF8+v40Hj3SzT5o8T27Qnizw5NBJ9JLJhgmH31BPkEFwTOKBUQ4ieA/GtDvo/H
L3rfTOzF8+ubvyUc7+5Sq12T/6OQ8DMCIaZc8K+QPHWVL5AwIgCBX6LbE2T+mk3fR+f3uk8Qevf3
JOiHeOc+Pbv1+c7+K6/5Mzr4x7Jfvau6y3e7L7WM3xHJP5d+AaF58E9U/6wk8jUXnT69eI4gF/J3
ifHxIT9rfpf4/U7n4S7lF88LCMgZQJgJiTgAUFL8/Nn88FUE2RkgEgDMAAScIPT8mfMxty+eE3kG
AJAAICYoJUyI58+SH7+IyBl+DOIcI0ApYwT+WkJ65e3aePfrevx8/cyN/SuvXU4vnpPHGBO+jns0
lgLKAIOYQYypQIII8vxZuL+70a5JL57D/xc236G6XttrHoKEpS36wqi5RbSkA+vWI/cddvuxa1qj
lcbhqkG2KK1u2k+pFptXvOlRKAVoh+XUbkPvlE+c3W8RyV3vtCCK9GG99EMX7Tu9keHSpw18MrhZ
pIJjt4wKUMjXqi+mCR90wfxbnjNHpzTIaTpfsI7zVQzM7drcLU6tyK6qW1l3FaAkJRzrrOhaXIJx
DVrFIJoSGrehaljjh2lEcYdQa09kWsBarkbAB0bBSNWKG7KXom7Rrp4dbUvCWn1lJz+fRjvyYxHH
eJp8b4KK2i2vp6E4IDOiyiP5bnYLPrSFzX3ZN/7RqnUz7xaaQolHHKpxXS5bCXU8mg1GCKu5g3Wu
Rm/NkhTHkWYFHWoU8jamcivqboMKM2K0AtsIX2mk6TkxW3qVwmzYxQw5vU+DXC+6JE0dbzcWtlOO
JBXkgsdm6XYmQhXIzJZwiCK0docWNF95Q6wm9sjtCiFwe7aJfoLlTNo246PRS+uHpUxdmEZ+sY2L
i3IrYYIQLbu57UbTTko2cUHTCfYdlNOFnaXRLKsFMim6UyMKzkMVECU/TRjBm5TW5ZUdZLF8ko4H
81kamD6vNUAzfolcoj18w/sa7lnW3CcVeM3fh9mORA29nC7npuvOmRtDUjx2dVuudjQnTaTDu2i7
1xD6uAO6j6puu/k6rXZSQGtTlHbpfLWGrikLBOG5MJ3fNQ3Y9pvW3aHz7TXUYbnJbCS6qguLKi1j
60o75OZciMxJSfBsWImMqI/AgSnvLF7pqV9A3G9yS3ceBXuP8gDxXnaJURWHrVVZ1MKqJpuIlUsS
niecZ0VwY89Nrw08Ejd+aA2Zcrl5Ql8V0miqPAnNhyYScNEY0u/7hRaHCRNX8QXEK8twOMANLq+d
z/DQzp0w1wTWXPWDmEfVIdBdINgMs5pRmirRMXeaZkBf6lwbpJZsySUTZjt39QbUZsBadWN7ZyI2
ewF6uB9t85K1aeyqkbBLwHl63y5d/aGNrdz7fpsOwWCy64bOnY+Qh7cmbS+p4/T1486+rmECFQfY
7dgArzbDV9XqkEuBA90LHVBUBAfw2cMVXHvaNe+boLeLOJD50k+dPSbLglo1aw7GTN2h1qlW9RDS
JzR36RBYlG8aUlDFsECXouM/bghcO2yGkhc1u+y2iV4GPRRHY9L8jg5+bpXplvly0Rj91NN1WdS4
br5RswX4hiEy7qBL+HPBRduXuRvbfbeZfBqzvWeCyDLqOomqGNdBqm5i5E3A89KWiE/+noi1uaWG
NED5LtKPuff64GRK+24LxckKi0qMQ6GGcbKnGTB/3i1DXwpjzK6ezLLHrhHHhbJazcFNQo1sMftM
G5gUH7O+gLIdb3Mbu9L6qbtNy/Baa+NvBFov5dwWJe1qeSx4G4QSeODnIhZaKkms+LQw176SVujj
VHv3iWsgKwtW1KnQA8B2qydArQCeamZuch/FacXTUnV4pW9g4UOv4LyioxxxXc55eyuAgdW60IYr
zgf90tjJKT8C/MHbZlZ9OxbVMkNiqgUw+hMVs6wwDNuNX6QuCY/zu65NTlFs/BWyoUtq4st9sbhp
NyGcPzfdXJQdHbadt206LATh98ht/fUGtbyeFrG9Wh31e2ib/ArFGC7qYgZvOIxbV6YhdsPe+9Ts
kh/AnQhjrMgy+htDCp/LdW5x2ZqxUATm5vOyNeDoJsd/wihvRbWxKHdbmG3Z5nViSjTtXDnv55OY
Y6G4mNgVGramXGiB96SB6G0zyHAhZtqeexnDqwG2U5UHMLHdKtv1Qa8xv6FTM5hyQHVbJbDaQbUw
9WW9DExBOKHTFtd1LAkaHvpe4x1cvFSYIn+1mGDKAg/xcnN+fm15sRvXTl4NE6Ja8VW39Qmzortq
ARwqiAbzwaYJ3ZpkwxUPYn0DZpgWVbBW3hC55OMk8nLyS62J8jWZy6nV4DpOoXvXSz+8a4SLr9xo
6x9DV+uLcRkW1c5iewsjWXct8Oawxmnd1WseFGAutRXJA/DlkhHIJ2e3KaiGj28JAWBVmiRXFZq6
klHidwNowash8QbvuKj9uZsLksu+m9cLata+K3WEaCc8wa8GmOf3ZOFU0allh3Xpp7Y0Q72dQw3Z
PSIEFKWvnX7V5HYumQHy3brRdARkE00pHBitSk3Se6Y7dsl1CLc1n2KjChpZp5paaFKJebkcBx/3
KZDRlb/vEX1Dqu59WKNu2p9bc79e/vet7299/6WN9NvNx87eb1dXv7QE/3TU4cE/Msv0dNAjOf71
Wb+1px4J6a+9qicU99ta6r8j/IvkGDNE/owcv3wks8+qu87nX6u0XxjyV8WfGbJkZ/SxIkEheywn
ISh/Y8iP5JkwIQGiggsJ2BOGzCQgDCBAAf8dQ6ZnEkOAuQRIYATwv8eQufyGIRMhH2tcDCOOIBUE
YvQtQyZShMQWji43QEmzHXRq1lxXHgHVr+mqyETuQs9tVpOgZlCC4O2nAlkGS6ThMU2huKyTH3fr
UPT7Zh18yf2Wrnzjjm3E47kYZl4RK9mFH13xZnAplN41xUXW4pHR9ezNJMLy1giZnRq9KQ4wDF71
yQwlS2lV3G9wj4ZBOyWnGh/MIOtSirColjbHTrdXDPfxHEkSVDvUr+dtuF6SrziG4JGew+OQAlaC
ia7klp1DUlf12MmqbYZPI4VzNZqQyn6KpozYrVd1bJrdnEG1TOC+LZhWg03FrjYG7lewbQfqh0a5
Bh0KR907uU5ml0Knq82SnV3idexWsiuaLt9FlPHe8l6UgYZ4xD1j57CHSTXrQKrshDyuadQ3vGl9
1UO4HUOHZDn79TGNhunYZHMdVwnKIXXbrh80VCOSTBEQ8K4FFFeNLqia+3FRk7fpvNP8qoWyVhD3
NxL08y7X/CD78RjI3KnaIqdW6WNJcAMqVINDoQ0sabv+SPO0llN+nETocpVHXFd2HZsy0oLtrBg/
9klWeFn68+CgvghRryVGy85vfF9oG/Z0G1w1dqxQmnKuBsqOspbnefWgFB0KSm918eOKtVcYjHSX
fBAKj8uyR6SRqpj69YR8a265CdspQTFVnM/DPi2Q7lEq1iotgFROUqaoaA7LyIgaMCM7Cc2HsARy
MRTitLq6LxHFQzWmOCtsm0OLR67kEIbK2mLXmeHWJ/ajWLZLg2aumomRfeE02EGwtQce+ruNmg9m
yORgfB3L2cxuB6QpzgckH8hWmCpPklbGwFubFsXmoVEiNq+lN34/Nt1aoqa2ZdfkchJwK0myQMFM
TwMy8MNKNlh2MV0sRfdxW8myW1oRdkab9Uhd05fb5oQqLJKldmaoeBPIsd3IuCPtupTAmqHqYHxf
pNxXHV/qirk0lcmvwwEKS3YeS7Jnpo/7Gpu3EbHmyoG232PxsZEJnC8NH0oaWHFrCexTObKWVNxq
fdNPnShdYkCZrl0PQct4C9wiKshld7NxQaqUtquUo90L0807VLdsv3VjX1EE+M4tsFEZFeCVZnHb
ga3rdzCJthxph6o2Y6M8N+wEUaxL3YjpiFBzynRCF6kAY1WgNrwdKfb7UdS4QsTwkjVyrujcDwpQ
r8tEDXi71gSoXEBW9tOw7XMbeCnHDaq4de5NV+D1VR1GcA5zmqmSjLW6nIuu3bEg5mrJPStH67od
XlO31yyOl7xwWElWXDqv7cF37GVBuo96Ym1pnLCnaeCNGsVUVHxjzVXYEj3y1hqlMfi81K2oltnT
8zBtSBmW3wChT6Ob2LnYuFYk0htWm2E3A+x3rVwGtc2WVYQsWaFB3o/Z3uh1eVXD8ZUdXVbAaHhY
dfHQk23d27hdxMwv9bxklbg7zGxdlSPO7XlTxLKPKVRrPSXVciwUJPpu8M2sGrG9SR4tRz51jbId
L9QsxlxCINYd0h5V0Q1LCRoWr1bE92OP7uSAgxLa4HLqE31To7Ypey5341ooIKE5LGR4mJKdFd/W
+iWNBh+AhfC8FrbbG4umXbeGpNbchWqWvTi2GFx7iz4wli5NQ8wp0eVHMSeuuGa5tCtmpxFodyvl
9M7Wca5C4A+snedyqnUu58beIjhecJLjyyDQufaxV9R7e2U5Uw7EV7atXVXjVpT1MHyOcQSVlqRW
dBv9gZBRVzVdzW6Ys71c7RwPZIlCUVzLozVOJdx+kKuQtytZj946eLExM+4ntA77LOxULSL2ym3b
7TAR/Sp17NLAsKilqBfVzRKWHWzsPo6UKtDTN6Hr24rlQV+sQzo1cQhqmnChmjwiZdsMqrYf2E+2
W97P9Tge+co/+RFNqm1sux9Rng+LW4p942pa8n6S19lOr0DDWzUQ8mj4fBWGVJeZolD29Y03m9/N
TO+XQc9qYsSeYFu8G2UwaiiWT1gHpLAdx5OYtrgzWsfdWtfsOC6LPm8nMh+aYna7WRS0HKPolbAI
H/SG6b7hM94jG3C5kAAPDTfv5knT01aI2zWni9QNUYWi+YyLwM+ts/W+4HZTJDC4p56LHSQ9OBcB
IOWJdmozvt5HFn01i3XD7qNlyeW3ROc6daoRxSDdcZkLTUK55EH4+cdcTz1/5M8sGauGZOdeXNc0
yjko3qLu0cm86WnCxwF5PcGSB4bqt3icHWadWteYRLOjyW+F6dSwhVl3yqGa3mDScxZ/8tPiNnce
8ZS4LI0XglPljNVFa5ULcYvx6v/o9R9/jvdb7RlKQv+MXf/adXuq8mvlWZ4BAigmkmP4+M3eb7wa
kjPx+OkL5RA90urfKs+Yn4FHLSHwF8KN6K+VZwzPMBICSI4FpBKKf6fwjNC3tJoCKSjHUAqBAISE
YPYtre4HntLSsfkS6mAfj8hizr11SlDmwYUPk0B9aQaet/HQod724F0WmMFd50KfblFP8hYVFBig
nY0mhtmUfHJDEG80cyGxXI7GaTiWYV6I2xM8u750Tq5HU8xz0ZaOItRPpzjaPk1JbXl0OVw5uxpX
TZMWSUkR3CWtzXLui34CJ6PZerWSur41eAjnrmDvi+Snw+wn3pRgkZWkJlyaPulDb5YRKko7dNsy
vblSt+NcKNnP3SMNmuRuxsMwVzZujVfMsuVm6yZ6BwKqO+Vymq40aOu4Q22eRxWnUW9K4gbYg1sm
e1imaEVFpdcn1jcDfyllnkyZVqAPQ1F4r1hY8yHHbhpVYQtbtj3pjqGO895skW+KF24elSOmXsp+
qqdrRGv3U55XeDOz1k0Hn02u2pSmRjVhRUuZmnVTqetjZegwvc+RrD/Wm+esjM0QltPixdKpOtK5
UKQGI3pfWzNczhTaQ0Is7gjsph1rwgBVgvFy9h6GihM+7wDDbVC6m+mJ1Yn/KM26XKI8y3TQhgx5
36YIrJowJFWBxxW8Hli3Q7lw/QFnW5fM02VTk8lc6WRMUdKpn7gSjERfgZFQFdjUHwdft9XSTKPY
o3med3M2vuwbNDX7FWUwqtiEQEuY7PyZ1xrcbRQ2+45Gve27WscdcGS966GUaC9jTw+jX8Ib6GJ7
0bFs33tgmKrBBOcyFE0+2ql9PEREft33a6xG1Na72Ho+lKG1sCkBXOC0axo77NepWXYtj/J6oUM4
DHUcy3EgzXkr64Urj/vuDbOYBkXb0X4CpvCnx0rvKfe8rxjl9QeBQZyUM1B+rPsJarWmPHWHJg/o
trZ6PM2x53tkJ94q6er0RpDpHsy0qKZVbFUt4torZ1d98jzgvlybZZJlwwS87Jkl511LxU+CYXSY
UstqRdMGYUUn1KiE+gJXqR5uKbHx5SDA9tHmvq7GoVl/HHXoj/VWu74sCiCNCsWGd1Mo0vXqF/dy
oMbMKntjtEKTrkuaOlHBtvZvWTNkNRfSnZzUzbs82H5RItf2piMBlWnrwmHK/SF7wcrIazIqSjrw
mrbDWK55wXLvHUGzErSG9UUIwqiR5nAd+1ruEwP2wcFuPQ0y+XJpB6OmZZXK1fneAE0qvM5zSYUm
R2OlLD1Bd8u8vqM20tJ1jVwqOSEeu2rAtGnsrMLQhpG9mlNRN2hWHWXjGtX/ZcW/khURpBD9WVq8
0in5MepfOtFfW7JflH5OjEKeAUkl4YhR9pjffu7HSnrGuUSSCU5/qzOBMwYhZADxr7Uk9Fs+ZI+p
EgHO4JdPRQX5dxIixeKbOhMFknMECaBfci+m4FH+u05shMwM49C05xsFy6CsbdiUFTE1WlVgZPoJ
ND1/WVDqb3RY3cttloUaRA9g6eRodpBr8Mbkblt3ES3ddSuy6RQrnFGSx8MiNT7PboSqn3QYKioW
gZWvJWlV3c18v7a0vZjs7C9BIyFXHtnL0MbuFfdYHHog20PNa34gnSW5bPqirtLYscOm23jqCGZX
Y1rrattSW5R4XHNU/SzQxWoRe6dH5MeS98iUC6+bErfjdDAFysfJ+frGD4TMShfzchrBx67b/B3v
rLjaOlxjFReRd4TMzW6e2LLv6oVdz/Uimh1k0oKyrT04wbUmxy6i4n72cfjMg5bX2Dhx8nUfH5oF
1UPZ9gG+0m0YDxnjeEMSmc9NxwFWa2fWvsQGPRjgQWmo2VSwAQ+qWBv2sgGuuUhhK+4da2JWMHj0
stgGd1r18H6Sy3BjZsQOXSumt23I+Y2UeemVLbb4kdS8eR+LrpPlSMmqGGvMqDYnNzUKd7Kg41oh
oOOppbLjJUIw3g3rMo8lIvM7hhiq0ujsR6tzPspN5z0kWt9vYLSXGsTrYmvoeRdzOI/1tl2E2k6l
ozzt+SISqiLTa6vAOqKoPGq691LLoVU+DuNRbn2R9ihhe7FCXpfR9+wihUUalWA9XkJNi6OhoD0s
Q21vvSPtuy7rtitnFzBS6+L9rmfUwKqoKQiqRbhLSqOlOw2RjFcjkVsqRw9wp1Y41ft2K7SyzQpS
OSfXVnbDsFFULvNnbdAYy7Bgp5WzaTsE07pXmtFFkWHll030W0W3dVQoiv4q5MJcogLDtez6mRTK
k5WvivrQ/FjzDTElx4Z8HJaZBNUFyg7cxkL5APrjFraGVxMnTeWFgy+3nsrXTb225SyKXWj7qWzX
qWKRvtRWTveO4+4EYhrK2RRFW01pXA/EtcvFtmWW9kZm91Z6U78vetYU5/WABrOTjsNPwwzSqFow
jzfTNvt6N60d/ClLW7uyccP4Go5u+BBXgEoZZnjXRRynclrzepNmbsWR4G5OKgrpjxqtSckeL0TV
uW21GmuIf8QTaC8G0JKPIxuAU5AUa1PyuNljaJz4YDjgVx1dVnBaZCdvt6nzRbkaXveKtHayVWiS
34vW9Xe0aeXbqMnHAsyhYiHiKzj+Lzt31uS2rSUA+BfRhX15BSmp1bvaju32C8pLQoArAJIgwF8/
RTm5cTyZzJ15vtVVemNBpAA2znfOAcu/UheyVxOE43DQQg8fm3qZYNmFfcM1dEN4nTkJg8q8cWeh
x3mv51h6NVMq7w1Kc+XmcIGTkER5K+ZDANSXWQRyEJ3byh5xpra4TFUizlbEyOWwrbO/bUfIbymY
eLlh0wgVBGlO47IMjQo487KQDpxiR+wLigU9jRa0qSrkrMmB8ABeUWvkYSPJq4iAy6Ucetuc+Oy6
c52xf2yJXjolRzy/BGEJUZr3zYfWNj4rD2e8Vtuml7Ou0yBKUazuU+TZhRtSiOnGA1lrRUGensgU
iq8j5X1QE2zic/a5uNW1rKVqMJJBSULisRDGf2JrXn/1nVlfMxngA56s7g/zOomsMM1Bl1Jj/2Sy
1G0lkOsrZlZ9NqhYUQmBe1u3k6tEK9e7wIIt+671FRv4LXF5ruIwdBdppq6KtdXnpl3rwwiJPyXQ
v6sHupymsGplMYFRTcEGroo2D6WcIzt4kLZvG46pP0TIfDXipT+A0USkOiCapwRgF5c70nk2zCUJ
q7MftqLuhpvMydCCjyK3rEXKBAzn+eOy5Kl50kkXCsmGPcFm1ccNduGF9R14YZDXz20r04mLdjvH
en1PyTC8eCnEywInjRSwjX6/BjZ8xEUQixr4sN6aXLfvxcBQo6Z1XV6EdcMzWFL/LDnwx6nuaTnb
ljzKup/KMW7o0NBQzwomgcvUZ/u4ILkcveC+qfDU94+NBPPHhbXFEU6diWrqCleujUREwTCxew8b
9rSlGT1QOuhNhW3Wb4kI7NzYdn1XL4XwykRtfsVbkZ+Gol7601z48T6DrB/l6NzbrUf8XPcd+Oqs
385rDvSUZr8ck/bbp5Y0aSw3X2w3NezysSEZqQTn5eBnvRzameZYLRZud2je+NlYM5b92jz7bgmK
eoSf9NhNRGXY6pd10+eRNeghpLEey2EjvMxiGZ/rjdvT/jzfhTHBe9ls4QaSgp8aH4qnto0RHxBa
6aWTm/mmZ2JvbCrWQgWfXFAUzPk2bzxfUBvWk8xSniNcpvdBj/1zhDTetESzrIZlDAo7Lns1rXW0
assZVHMzmLVcsPSXFYPeqqnBshSSw4OhFtw0viNPS9vrh43LdJ5abq1yaH0cpPgKRiu/wgmjUdGJ
+o926cwnsOr2PI2FOw3YFELZiNKsTDBhVqTDtMQA8KONTfus5bh+cpyvVTtD9opGK55QHvrDbPaX
5io7ZE/butLtEAJC49shy48WDbU+RCOMu/OTX2AJBoFMGftVvtpCt28plJN/ZmGy0w3m0hdqY6yl
Zd9AD+4Rm+12chIOwKs8G+vKbZAJ3o9oy2+Dr6skschHbBg/Osl4aYaB6bKp18sG0djczaGb+ptl
LsxH6jC1nxGLw1Bm1AJ6COsWaqZalvzGHiBMKc6nsW4tWG49bFBob3kcWDF99np7RZKlD21bDF+b
mNB7OS/8HfS1u/XevvMDz4ce+/7M/eRKvsS+5GN6Yd32uunlN2LN52Zmr3xZly94nLzZvb5WE11e
uSyaG8ZF9+xhd1hJX9wvnUFKBNeeh3b2v+GNxkHNzretWj0WVtnFdjdhzPMF07XN5bIQ45ULsq7f
CbaEQ7+h7WI2uVk1jyvti/+EUN8p8G9L1n9QQiL22OJfjb//raj13HV2GO30YwgFv1/0RwjF3xDJ
0XcH5PJan/pHFAXf7EWlAgspJKJ875/7o6oVvaGASSAIZHyvreY/xlKScS4Ek+x3kfyjcPcvBRj1
r+PfVLUyAv4aSxEBEceSAiAJp5hL/tdYyjJLmg5O5jZ5yK1a3UgVbTK7c54Xk8oJkoosjXzrWu87
NWtqdQmioKmqp3n0NwH2Wpdi7NjttnGiD10ct1XNAKTLgklPTrDhubi0sgkf/EAYLaPDdVNmvRe1
RTTF+13fveo0XZBaerARpceF3cuG8VFNa9jOG9xmooZmlIet4zgcImySKfE66ttp0i4qIgr/RTaZ
fxXdXnEkZH2oN4AHZVw3T2UWFNEK1itB9xLNpppkzx5WArjq4/Iydag48gniWuUuAlxRBu1b1zT5
kgyYH0ON+pe+KdJw4GksTNmIVFM1UFALxRr30lEXT7Be/QFuY76pVyZvkQv2DhpxShaFQpnRjkc6
UFaiybSdmlfUwipR7Y9k5uhDJ1ukLA7dW4gSO0hDPtUxuyc6ZlkNG8bPC2r2SttMKgPRs2HbVNGB
8UORLVPJFd0z5kX3iIf1hYJ1KmnXhU65xM1XppE7ET7iMvChvYN931WWJf8SA+ZILcbWD9MykcfV
DLhT87It92A9eDSOj9qF/rcmMnmMLcnHiVpR1oFPL4jJr1TrsYIa6pIVxis2Ga8M3T5IUkAVeD+U
rqO3cR37kls5vG3ChF9wkukOO74+2wn4i2vNlwZh85mObK22Ot11gOaKLqFRDGmiAnPFJY6pf9uF
ti+HtpseEW5NOaMmlFq2l9A182OR2qW0o51+adOmFZlQesx26iuXKDpAqseqSGtdgajrd5vgRa86
4dFSNsMo+3JomnAAzsE7bDy4zWD51hVpfaoX0l14HDpT5aTlC7fUXQQiUW1BN1q5etseSYHnsnGx
OLUgjaetWIYXgBakOFvme9QSsgf4ygVMjjCi6WFMeHuNgVN7KObZ3JLGwMqRtvMK40gq37braWl0
fSz8csewnG6BYQ8xTp6rjQ2d8qNoStGk4gYPXWzVRF2sEsi9WnQxl2yb3xdFdzTT9iJsBkfN70iU
SU1++JjXpXk2ODwVc/ce5iAr2ZEX6EF3GIT7OjnOz30zvs/YDKpD06eeh+7YWjTnsrfojpK1K4f9
l8rfilo7NcLZqW0BH8giUxmz1DdujcXDKqQ86MXVVQPIq5BiekKuT8diCmPZtTU9Zz+R94QVa5ka
PlW9DkAVGCnWFLdcG6q0Ra+Ra39YeB9OHffo3Ey322zv5342ys+byoN9HPRkFWFSFYH0VZ+a/rCu
zh7btUklaZvpRWjcXZyg9Tk2nVd5a/FZSpYufeq20zC3qHLOhdPWJvZAQrzNAa/nkIluqxVO62Ul
8/sF5uKm8Jk+rgSaIXRqnMgK3g5NQTpZeRhQ85z1ivv7daSPfRBfRj/SA2ObfNfg7I4EDa0ywurn
jIV9omb6PBBHztT3Xm0WfmYu0n1zBuZPU+jDCfTGVcF16K7uhv4IEO0rB+qujD3pDl023XOO46ZM
woPqxjCOJR/yp22RVkWtdRmXZb63OeVPMidbq94C/9aH9HYAzKtaDP3T2BsiVZTd4p5rquEZu9VM
J4cId6qjEahpa8aza6MelR3mrhrdIF/mhv/mRrCWNUrwuBrRLYoKaL0q2CyUY0M/6pLYfkl1OS60
WZSzrDjCzWxHgeb+mI1PmqjBrV1a3psuT5Dc5DjMt/0AzFKKsfBf26IZszKkWcAhmRWxpzaIcVHN
mMRNu4hmu08ksEuyw/gWB+25atdVyHOYI/04QRtuzdbnSc0bpl/mvC62hDsilrDQnKiVOf7iu0Kg
SkMQbkcExK3PujjOshnqG+3nc7a4fjLd0r0VRYO5CrHgJ9PqYi3ltppXJ8h0iIj0N9DW5rPYU4Sq
F6FpyjrP5L7GAVrFidsD+HXR5+hE8bDiGKPCaSsuLo75t6ElYFWYoPVhjtP0nBPyoOIsp6A2OLha
NXTBSZG0LR+Axv6zD8C+gijqYa/depjw1j/pSOVvIJllq0yn8UsR2/ihaLvtsQf8zCHrfu17zL7R
QVKrrMF+UQuN3aGWxJ7pGM/9mPpyEhDlKnd7Bl9qaINqGiPeLzHT+45N3beiAY2+7ReEJsWcXS/a
E/Z+mfZSv7TVxyVnVJQj506XsIWmPgeb0tfWWknuSKz1e9kO8TlxD2rVZ1M824ZNTiHch9cm6/YR
d66uVdQz4SWS/XaWi2+/kdm3L24d3nZTt6LSboM+t7DtK9ga3VZunP3T5rHX5XTlAnSlg4wkeHC7
J9BdFvRuDGLXBnuFBy37Wqq0e0TYZWK4IgXevYLscpHDUGuFd89YrrTBd+WQV/DIu324K4M0VxKR
u474K5SI3UyaK58UCftHtpuKuPLKcqWWvKsL3P0F7xKjrygzXIEG7laz7Gqjd7/xu+QMV9Txu+/k
K/VQGPsSt4jf512CoJlZxRwBVd6dqNvFiO92lHZF8rsnsQbNB2oGSRSc3AUu01xNu0B1V4ziu0ul
XaimK1b1u1u1V8KyV85a0jR+bDNyw2EmMnvlGr/9yiaIH/TuYRixL2QXMr5b2birGb4CWrpiWr7C
2robW3PlNrvLm9wI/xRp6G6ccbkuUU23QWWc8Re+BnM374Ynr5wnrrTnQ5zUMKLxphYpTqrdllbc
NNjkF9FqH8uEDPwcZUSlG6j7VBM9X6ic5VA2CYHX5cqM9S6O7oqPYndIeSVJfeVJsUul3c0yX/kS
75K57KYZr7y57dLZ7+bZ1O0z2Bb70Q/8sc6xGncbjaI4rGIx5ZBneSGzBI/Lbqm17LmtqHToie3W
KmDNT57ZPWcZIvkiryxLdqEdrljbXOEWXhEXThacZFfXj9OMtsOKNn1GTRdPG6FztTncHRcAlntY
mANbQv+ruXqxXRj/lTU2GBV3UG7ZHH6pKddfGBn1MV7peb4ytNtF2uw2XV+ZWl/J2oa6IapuSfPN
ARkHFfYPV5juQ9Hi9WHU3nzodOre2R3CwU7iYcfxcHVy2DJx14ZeljXwyvRrfSuuqj7swC6u1j7s
7D4JDoMyeo1GGUtnfXAOsYPfzb4toLtdGYH3YFd9tPu+3qW/382/dz4ea4mHs+9qXKF2++Cu+QG4
pwpq7Pkz9r74Fe5JhP8kGv+dRCNne0XK/xwk/3lKxJ+R9fdr/lV/g94AgoWUdG+vRHsg/EfnJ5Bv
AGWEUUi+B8l/xsjwDYAIU8mghARc85O/d35i9kZKiKRgnFLMIZD/l3zjzyEy2M/o2rufuUCYEkl+
Sjfuey+gi624E7P2jTxCKUVePoYoyRBuG9Bz61UrhTDNiU8zs/Qey65fD3UvCeWzomMmrr4lUosW
PwwFwoBlVcymBo1Togt2Oi1tMyd9aoWl1t7Teo3eqG1pG73caL9FSX4BNK5+q1W99Esy9zD2NG+t
WgUvlBHFWhaRiaG/xZzgpWzx2tmsvNYRvKIh6Lkc2Rxcftv4DUJ8EKRe+UWYtBj5ZO18WGdJdKd6
gYq+pMuwbyWXsBVZ8Vzotqzp6IX7jy39W7aECGXwn5bNH2cT/Llofr/kj1UD2RvCpIQcSY4ZRuLP
VYPIG8qwEIISKQBh8s9Vw94ghiSTkgMOMPyhao3AN1JKwjkWjHDC/m+rBqO9LO0v/dIEU8YpogBh
KgDa5emHLH07LVu7LtI+N63EjSwx3JP1oW7Zk9SOkAthPkynsQNDOGotoaRqjZaVrY7jmh49ZtAp
3vpWTbNtZ/xiRFd06QMVsWhBydrQKxeH9qbeBrA+z50H33rgVrAqPg1WlAEaARRa4FgbNRrUinga
JakPvfHNbd8M8DdcD2ZUcvLiS4FaWyYm6lveEq/Gsd7KNPPuhYpVn+pt3CosO/DUtnaM5YDZsiiP
Qt+qrXOBqg2T4hcOii8iMVP1tGjUgCV/ZCbas9225j61xJ55pMuntVnQgQAnmQoDMy+Bi9ZU05jy
c1w2LSuH1j4csBNdocSyzeIw+c5VEhhz53V7rKOty7le2Re7xvmXKTLTPFKUimqyjj/ZAMiqsk3G
lh3LtJy5MUZpmWRUE5htfsvpPA+V1C5/1HkcVAFkXFROun7LCdZSTWPWbZmZiWfLtLnb1pQ+Emsh
PTGSwLkecDxI1k5DCWDTwyOfmakVt9h9yCGFsq59M5WCx/62mAYwqoIKt5S93sSTaFe+KNzt+95m
s6hRPJlpqxo6TaFiHc+v85I9e7YBIFCiNvapkp1JlQULPkwgMNUXjfmNh44cTG3bm8mS5bjWmFXU
26VaRsMvfiOpVoNp6wrleby0rA+3eSRagd7DS0Hlehhiz2414blQIVD2bXUSVmkal0eO4OaUyWNv
WlVnKeDRD4W7JzVo8gMYFsDdLWrJKlwp6TAJcYBNT1zZRzO4Z9J6M563wUKiALa5HvaYnwW19BO5
X3U7QKvMAIVolYMEk6rfuMWXZaqNURuM/G3vBrtWvEjSve9C5F7RcQJVNpJpFYAZ+xKnxKeKoXoa
b/fuEnnPXG2+9Z5nVzYdb7nqRO6L+0htPZVapPFxKoS9j8Ns7pge1s+oN8ypdlqXQ3ZDn8+pzoaW
04iGoIqOAXOTmw6NNxKQDqoZ5hmW61YX8w3Yq+SG2tpnmzLcSuOjadQYdD+dRi24VthlO1ehGZe1
dNrFeL9tdvEVKgguRwMWXLm499mDoQibaopB1s9sAHYqQ7/0/CFt/frYTRScQsuXytS4ziWApIhl
w52ouoLbx2Icu3iMWndGUQhYqPpOrB+RncbTLJOvbwmYXrY0N9tFLsXXYpODOEwFG1MpaJPp4zzi
aTvO3vTzsV7y+DHpERAl8mLebZtA44loF4bTCEhTK1kM83xDRcxviZdpPCPKZl/arkPs1AGD1jNv
ND7j0YXf1oL8Qhcm7rGl0/Y2tii6m7U1cDwHnVMlXAHv8DSBh0036EKGdRyUJrLpD00NVkUXMKg2
++a0JSxum0LkthJrkdJ9gut4x/E0bNXoQnsSQk+HDta6KC3p4His3dZUaCP4UrgM4hEvpquYbNDd
yAZ5wKIp5KGwrjcVMQm+cxuxFcAdgmpuSd18CZ43nxswF7/g0MXXCaQYDmEk5LjWJMWqaDZ86CEr
5nOoa1J2eGmmAzNTHe5qksiiYOGKTlHEXK4VE1tvbslUUNSXmXDqgGpyR2KVFmZKNDFQK8pCjdUQ
XbwpfMDjQc/9Ws9qpP1CHsbBLUKJQXfvYK7x+7huH0hv2KzslNpayQGgGyZWfmHUwqqeda5mZPyZ
y4GDw7DN6NAVVNflmNb0MuiJPHY9WqLqA+/hwxrG8WGbN9achB/xRz+nj3VKUaqZ2Q1W0OpOlDGC
eVJLbNLy0LsePm4ZTi99MzahHMc11ReYog5INaTLW77pMZ85bUpS6Frf+oms4pGIFh7/E4X8O1EI
3jtO/2k/9eNpQn/uqX6/7Ic9lYSYMkaFxJTuebc/IhFE3nzfZl33TH8k6vbjZxAhEvx+2i/8V6KO
7MftUYglhogTAv9vx8/Qv2ymiKCSie9xDgQMwZ9jkG3c/FJMC7v0seu3crBpuYRumplKq58+/fBg
/iYr+Nf6yutgUkLJ96Qgg4j+1Mdb00Q6bmZyMUV2rwMZ0bs8R/m+tXNgiiHgXmvAyWcZm3Dz/xga
AwCEYJxh+lOvgy1amOYRkssmk3sdZCjkIeaVpwNfGHyHRYJITSAgXE56r4/75+H/umfd75wjgiDY
U7ISw5+HR9jWg2w6fOn6orWlKOLsSzAvm7u14z5c6oW4/+cx0V8PFvp9UEIhgRwyyH9umx7coJfa
SXShaEDvBizwGfVs80eOpHzvZiruicWFVQtcwnQy8zJ/Y26yp65gCJeejfbkeN2km6kItT5s20Y+
M4EmX2oaAbyLTmdY2W0sOjU52JsqdQPG37v7vx/f9jezZs8U/7nf/34bDHO6lwpDgK9h9A/7fbEK
vCRu0AUuhXzfLh05p25p01FMCb7rbB7vUkunb//89P7aHPP7qJJKxsVuAPKnCcMKwJtEA7w0MMJ3
Q7HZk+eD+Q00yV8y3NILJQ4+Ui7NprJZ7Omfx//vC5NjKLDgDEgIxM9rJUo5tL5N8MIKll7svmCy
XNJzHT18/Oeh4N9MFAwl2CsCsOB0P+vqx4hKZz4PACzwQqxML4UzQ3uMFupOaYynb6kl5HMEbF+d
oO9Lx1eIVNHw9Ny0pvhffu6/u3EMCMQU7oUDP89aRIpReqDBZZn97EvCdTfeo7kHUdmhlf+PRcJ3
A7r+cbqfp/DjvUPXAFvgiC5hmkU1ZNNtJanTeLdwMN71oSFnHKfxzntbdEp2G3zso0x1mRtYrAo2
23hXsJheak9TfWgBEvdzG+UBziw9GxP9Wg25KayiYkjrrTRg6b7/b/4fVwj8m9cLR4ATAAnFkouf
QuKmq/UisoQXrRvgjxsP4eY6b9Lcu9cQ+qLsxOpeh9zK+16s8lDbrbPllKW/cblva2Vb4rvTtm5d
qKAG0zcRQHr554n2d18TEyIIIIATCn76mkVCS2SawAvdeGHV9TFDF9wrBBq+813432b2rg5/eXfs
DXZECIkBpEDAn0fs5xo1oM3TZXV4vKNzTz9rmfYP3NRqATg9B8wmprTVOhxAbMyg1jXLt3ZprVN4
yPM3PMb03IDNnkDB3KvFRNyTfU5cH9F0jRmhNfJ+iny8yxCL+6Kw5Ix42Hdvy3j3z4+RX/8r//hK
ZBAALPl+ejYinP18ZNwmWsm9zfVlHLtcSpe3UDW8aJ487vJ8M0QT17LhsZkrRIuOlTb22hylqW2j
OgAwKHNyskQNigfQz/wYr1GXYdMCywHWGatCU71VAG+yVsCsxS+u6Ou5Anwcg1qvgRyR3EwVQKDo
VLNHefB7wNd0oyLCDZdlDwX/i71zWY4cx9L0Cw1rcCEIYAv6VVIoFJJCkYoNTJnKBAkCxI0XkE/f
Bs+07qyasZ6p9cxCZrGQwt0pCgTO+c/3sWT1A7LMPS5a0nBgLoJZeGSqX+BGh6/QbeY3MCR4MP0U
O4G2ffftlpfucyNua+6mrRsP/ZQndwc4sVgErP1TuJ1S8+3EWpfDK6EdC2KhtPJv82j0esCS0hfO
QwdE0GpoRERLWIQlKu6CN3yLbTMh9muoTGTtaNM0XPa8T0iEea7jFYWtr66SwfoBqbnzwi/yDjSc
v2zrAueW1ouK36oVw1poMo2kDQkNXWs75f0TVdbENvO6kwemV/6mupm/+YG6e7rNgxKN2/gx2G5V
R20wP1I47YuwjpCPxOuhb0e2w8e6Lgvx4pv8nPptUGKjyXQHiceqZUmaWmSoDS10rmEOrYQdZCXi
eCsi4FtFocEuPFS51BnUn0UH32d2rVXfPS4Dn35j49A4oVAHzqDX8cCxVY8R1fEUeS9ccP59BWD/
BSbW36GF5QNrGPp1m5xrSR/SmXIkT2jH7qflifzicEVEaHz3uaot/65mqSexd2o8gJlWvu3kNJ6j
8uRgIV3ayioLsBJyzJmJrao2wdz0WQfQtJn0yr9WhPXD/TKyNNR342i4faWLdIC3uTObowdLLasG
MW01Zc0gasIlagYB0YqIb4e6r2An+q3aGntgA+T+l6pbGvzT8kGP8bCFzbJTBcrmZyf52Q3DoMRY
Le4eKIZwu+mq/ghspfiYzOo3YZU033OV9kVscoKPdtvw3C6Ul0O82/tzv9UuiY7BcTjVY0C45ZD6
dx7T0LcN3KURvXZVC0Bkh5WvnRejSuQjDYt/j32tvs2U7VO7b039Icm6CtUDmo+TYflJ25V8ZLnz
txWh9Jn2rr42pRJQ1R1/oLXlRxu7kESgXWKttWW0cwtEKwEwcfeeKvk2Nws7DJt198M4oNcASPkm
Z/jDNC1VL9JCpRSm5lYdIJyqXqg9uySW3sNHBEDVi50ObjgxUtUfEVFpxGSwSyJ2UD/OY/C85aRh
DypY/sBLlvWvcka15KfbGslSZg+S7O6e6hAv0rH0GXi5lDzW8DWlGc/t7d3aeVZa4FDnJyc3iMRM
+u0p3PYig2nq+HW0Q7wotcDHeZ/g41Jv7n5DK3xd4M6PCOntee4X/oaNRq9aovzUTdmvh63sHjeU
yAe0W9WLYDulxdAt6bN3JD/r8q8lFlaE0qa+gjIkzMzKj7xsj7yJ8RK4Cu96sBi3uU/b822jsA9h
3O6yNs0Hyow9FFjYeww7P2bE9GeNDQ1tTzG+ulCBR9CNVds4CR5TNIN74G5PrEXl3Y4u+Pc+uXhJ
kuRnoEEKrXOBHwkc/LucjenbbUBVPErE648m7VaKxTWbu4YUfRIL0GARzq1bfghVHG172+DMZatS
CHyffx5+cNn6bJprezBkq01bV0PQgvpmrr+sZGMPnSX1R0dxNOdtj4m1HmW9C1aNqz56C+Wvpuqs
FOPtTwhKovNpybFsgwwA0yGu31i9pk/DE3xcvGRlxjh9cgVlPI41Md3BlaPK0Nn+DDcIXwNo8LUJ
dH0cE6bXFL27x0vVPPfbvG2i6oy2h2Xu42VdI3ycyu1JRgMfgdKVEUM9y3jUC81PNdPb/MWvquou
tpMVP8JmlEbM3c7wkTHGHpAkLompHnwSE2T8LS89fdUDC+Y4BdCfMeJlfKoz5KOzK1hE9lbvfy4C
g8H5eevHxFoz9Pyh2Qi+Bm7dvW/Ky9t1Yq0uf/Vmgv5dQ+fuuXLxsnAeLkHiFNoeJXYwAZfrsAJ3
z8devlXdlp/yppqPyCZ3PwBj7RH1e9UcFOn4Q4wJLOJ2J9ZZw3S/9rbcG5rmI4wG4bZWQaUnniVa
r8yVX5AO9TickJPhYiPkb/20Zy4mt1fpuDdTagRic+8FWpV92YAmH7iAhFDFrG25DvCxzgy+rjhW
RmC0wUXMUnMjtp7790b5KbQBrvnp9gmxAvlZpUYrEV3sz7cD775W/n2HGL4uakSvPWsGINaawNc5
YPjqKGf4OJVd2s5Waf7cMd4em9sOwnrwpsJXzDqwiJ14/jAiVgk9I3uI85yfb1ct+iXzg16h2Q+x
vJ2u0fB16GX94ecJ43bsFH8ww5ifwb5heaB4x6c5GcgESSp9hn4wfYtq1nnRpUiw6DzKsxgHmZ+7
Xjb4uC40XLaeGHskfDbkOcd1jO241sPeVhGQjzqXlaXrJX8bM4Cvxsz1dQiuckfO2Wru7NIYezRz
h8ILBGitWiMHa9u9PFx6fVv7MtLV2SlY1Z3wiypH8noye9vZyd3fLsCfa1E5uC8a+ffbwhoVHfr2
du9KVeqYefLxkmm//RrhLr/d7s8azfKsZziflzHUwxc6MysFA3O81GRY7jq1RfbXDWFXy/7wdBmW
1sYlXio98qPZPPlQTQNfb3dFkwe9iwFJ+NjUY3+GYYSPmpRqw5Cq3rXNOMJRTGQcbbvtQ9XSgGI6
R6L7XfTlA1Wr7b3oIzFtrNeYzhuUJh5WiOAjrH28oLI4kK5x66EgKllLZcjPiCKMT87j/DRrx98w
7uFXQtH+jXd7agSoIJrbaY3xclsB62Ea7MFJam07yao8vic9KIHpWopBacaj2BTe1tYvk0/CqbjI
U6gYj8dxLu9WzxPNRxw2jE/Kb/nZbnVshCeYv/G88TdFVKmybAsDYkX1VB10HXMJMVd+f1kg6/Nl
mpex+wqTBu46lrJvBAWFRNjU70L1LqwHAOUeXycyU3xU1cDfwOr78+hz+byUr0/1jOjLzLL9ijD5
ratk1Q5cpwsxAQgas7tfB6X/UDg5QVGQAjf9OLSLw0bgrLdn3Xsa2q1f93Ya1cRFr7fmbdAbfCW9
17twZN3zuZo1PoGRbYtQwU2iW7K99t7rL7hOELa9I/ZKMcqXEfpxa4334xfpsPuDZ+OGU4Nyfqo5
tlLEhCZ2zDlN4C6Uxf9OS2X3lncdfLRz7aYDMqO5Vg7B15FTNLfByLV6URoh3EbrS6WKw34XmOz5
CQCwCobXeMGxLP5hWdjBli1d6Fh+HtTUn00OVTuH1d3fDsqDAe5+xXworxpGKUDM+UnulL8NyPn1
UMvVSpFvDxPZQf++k94NvzvCpRED9/yoyzMcVlq+SSZ1gYuUxQ6o0d8Zo70ScSLw1TWZynulc7zQ
zvGHnqv6WrqCjyoT/garKX2ifWOHBg91GY3E+FRG7PIp6j5eZqswbvemR68Ll6a9rZtcD/lp55jh
4xbGeEGm7De95OzBRtbbg/QLfF1z7d8Hk1fhJll/xIDg42R8f+5lNdxVjpwaVVbmfXcptGrrugsi
Xf97vTQg3RM/w0c4VQAJMgT+UP25wwjufq4afLXDyOorpTug1424PF0S3WbB5jme3ZTmk6kRYi1L
E/kAww5fGYPuPhM+9C2QgMp7qituhJQopLNtAnxslq157SBoDnug+OpJho9xV2U5uG2ZCbB/NApl
wflowUkNlrJjs03oREtbrYtz/p67Zn/o6q3/7mc1HJKj3B7JwKf9FA2aqaCNBajdal89xVu/Tt56
dzjifEGKVL/NHpNPzef9d6PU8oczOb2taDVKuGZD99An8ABLI9CUlmB96w7Ot05hCKMOx+ByuCM4
94996Scq3fQ/rJ/US5OGJbezNdthKP3HjZHtkWMvv3cVHX5zYWvigdxalf2tbbnfWpgGqBW2dAJR
l4Bc834rK/zPfyoj/Ymm/zvH9O9Y0/8nKaqwphD/rQLzv05j/d0WWGgWf/3EfzZ3YImZ1biGNQY3
H8B/Nncg/QfCGJL6X6EW/41eoMRlCG9KuoVwQgH+d0JmrLSW/lYCI6D8DwA0DWcY1hD/a21wgDLM
hMrmkXR1dVVyzOF+pNuGjhWDG6FKZGQHPN5lwBvzsvee8F8hor93bicvNR0waaHDr00D84+BVv09
wTRPwiBmpPBjUxLce+LuUOF9m54rg1QQnVrX8B2MQVZiXHqD7f3A+3ReFqP1I0UdD2INhp361I1X
KzfcUj2H1m5QHUZr6gOEjJy6HiJ01Hz+Nng+RaHBKh8M9v4hzWg6b80S7hCP6+cOzc/aTuyz5gm8
m9XRM/C9/xntANqa2Oba4PSBo4ZKZNZtWlAUu/t96/IFeFefUMOqx1FXMh8oXU4dYDDKNnKklthS
P0O7nEgy0yxQv+qvVdehH8uWH+riGoB99m3qO/C8pdE9T3MYD8sEfhjS8++Z5O1rLrYCj/iPnFlz
XMDWSrzYb7WuwqWeI3qM1sbrzLBsge77B1skCKToEHhlPvgUyCz86I/EN8N9sAM/G1ctv6aByusm
CT4NIzS/W9PH414ECxgiFlqWortw1P8+FwkDX/v8C4FsHYXqtRKhiBqCNewnQvNwJFR3IjP3w/b2
R6i6/ssY/F5qf8u7nCpyxHh0x3roaUs8taOg67gkYexCoMA9ty90z3VBL3X+Wu7I72FJzYlB2XdC
zma4UDSHXnSUTmfjFnoYb74JsOBmO3iT11k0A1TP9QCHp21L+1e5dqDtirGiw6hKogeZvNAduyOn
tD7X2sRN2Ar3L2uTzAMpmotua/AXxJE+NZ1cn9YY4mlMKf82sdqMAgI8tfNQ+T94SnoWaq3h2VK9
PsRd9pdMxvQw3bQauVnVZ3dzbXhPLh2cRiW22dN76HnnRD9R8LiOGxBN5LsRcURgbEOzcKFYmt9w
3uZVBLyh04CHsLUZ0P6AVLeclmL3GG6iD2cRv1+szVpMNzT2UijZfM0PfdDrAw2Nv0v7lr6rSEcr
lgF1f7h5d0fGDL/QgtyOpPpsdgIE7jqtRSVVI3CsViTyrmyLPfYnWrDd/bINYon03hect2WsOxlF
wK9LA80JFdr3ULjf+w0B3hQa+BorImIhhPPCCq8GSQ+AMnmaJ8dVOxaguLuxxVnBjLNmWP3Byqo7
bjPan2hhke+Bj23T5PEwZYyuCQ3x2QBCzsys8xvpiPvW92O3CS2HSlCu+vvK400Qy5ltGddaNK4u
gTvDU2vpGsReyOhwX/Q5T3I79oWbvhSC+rIGeOoIYIeOb0bEqZZfukJab5pwgJLF136ommeO50sc
8f51ncHaukzvyIz6VWiD8rWXdr2wtXFP2qLqCG9cd1YQ70OBvduCfUcFAN8XFHzVDFLMa1yv7AaJ
HwGnL1kH1HKXWpw9+GJpdQSFKq/qEB+2Qpo3iIHHNM9j68jYtWOB0S8g8IPCK7juAX7ClTSPvg7j
FRVwvU1zI/oCs8+jR0P5JZ9jwdzL3r9W1G9SbAhPL3tB4VvgfbtXdLts2tbf6BZsL2Lh5WOMuhb2
ZDjTOftDL/MkANqn+76b8/fRgPoU/KjapvD3QR4r4QqTnxc6vxw4e8euhLYKt7/Khh9jPW3VQSfS
vENS75ea8+p3qEMlcuH/b009/6Fl5R5r0rvnFBrY+tqKqRgD1G7VMUBjDsgty5ktqYqtl6F7R7ua
HqI1z8m5+a7jzdjioh9ARUSwFyXBWuQEoGgKUheHIKZZ7sdaNfFsa9e3CGd2SANbDjPt6t/VNi7H
lebfZtMt7TCUQqUc1q6NDakeuqqkMj1Zf/ibOKEoFJoiU5iwa95n1pkTwo0/7ISZK+yH/GUs6gVf
JAwr6eufQxEzsKJogHIczztw8GO1qj7kaf8ui84BFbEDWRpvBagkeel7mA8e7OxquXneAbw2jALB
I4bNcbg5I0ZE+IH2y7fVD+pHlYlt9WyT2IplQpu0jaIKan0Dqgl3HAd6p1ixUjRFUCGLqiJN4CHR
Cj/v+/w0q34SwQBzPxe7BUnz/Ko3ZO+k68VQNcWjAceHZlfdlbPqedi4bfMaHRMYS9XWRZzR52Y+
KTaZY8KzbQGTD3rww9k1ab5KoJkYd9AfVm/rK5lRd5qLoENNsxYom3DMTNoHRaI78lWuH10P/Lla
QHO/L4n+Bqkxv8bkq0eS4reELXnZWf0dbHV6HLgMD+uK6TVO1X5mM52PgdDle7LdfEca+6GLRaTT
VJ3C0LvzMm/DZd4LdjdXKt31SM7Hulf1c1Kje9oDGQ7MLmQRWn+DyqP3ah3XBy7x0gkM5fID9n11
MUVwYn2v71BPTq6ITwACX4emfsvVWgvArDn2I5aCqsW8cqb8eZ5Y+OrZBNucPD6BIH9ngxrbRnXd
mSXuxdolc0nOlPNJvd77ImZZeOoFTYs7+N2EQ92Q/Q8SzGtnx7FFg6Yvg+zJaYLD1GIoN9Fo/GVp
8nj0HfwpU10J6+ruq/buwazV9iU3+WGTsP5uijwmFI1MXcXl3Be1TF8kM3He8rnOffyZq7ERis/8
6Ba0XOmq55Np0s8VblLwIqpR6yKGWt0qVB/VTLZD3DAQtMhtON8EHZS5z9M9dU2NRO3s8lgbp9qO
Add2gJrvumrGFwbjcD/e5DmkeHT6m1LHFbsOp8o/GlWfbLHusOLfWYuJZyxOnq7YeUCH1AMtxaaI
9HxRshh8llU3T4H4fO1qA0+ZzfGwaU3atV5/Juh162gk/ryucP/qV6rbgUR45/Y4nghb88d8Ewel
4hCSN53QYFQYRVPY98Tt+bdx6PzPZltaUOxDVnF56JD6w842nLQduWu3sYrXLQHWWj1UF7XHoWlp
GKwWsB7GLz6jocVD3RzXxYaurWr1KaeIDvW4r6m1TZwE4SA/D4P+CiFrpx6Y04qa/QSkd8d9lfBu
L1IlV2N/6BgDF4kr8AejjIip2JfmaXUH10zqCIuWKW9zPCYzfCN0H7BIYMv3UibQhhHpK1B8/ulg
UheUpTzSm+hJbWm4i2lOreqqdAh/2qCKGCp0IPITnCkR/Q6+UQ8XJNZN6Ue4TvC37Kn5uudsW7Ag
02I5oJMcdzPCF5blrOVBLqxzv/WzXZpa2D+7d7kbhvpO3vp6U2bcva7b0rTUTZ+5NAD5rReoYwN3
rIQpbcJx1eRAeD/Qw1Z6idVU2opL6TD6W6+RUyJM6T/C0oms1CpPG1r8VW4yRwFL3xKUDua8sPAl
eEqES417x6kXeNjiKWdWfRk4D4dZbejcU+KdUD6Pn1EC+MWVpmlzy26vtxj33LzuXedFKPHu2vgk
xU53fy9L/JvsPD5HG7DQJRxeWW+/gbXrDg12mxKuW+dLbSZWVoPtsASHDq4OWaA1WaFK8LwpEXRq
CLoHY6rvYsmm9wTgIyt5ddJsFgta7f4eDN59z/1S/0hwIFmk3lsqEqyQCMAMLRhX/bxiRtreTNv7
SuRXpRlWAhieX/LK1WHRqpftNO/gy+YVavWU0iFik4NIhDWzkMqzryxGX+CcYb7qBHcnkh/tXbZa
vypmpvdJqqaNPC2P27irF0v2dGLlYkvb6XPFp8KZQ7Z7rOSyRuHGvByb2YPrplN4kdKC6dC7Tp/n
nZPrkOL4PCkehQowvMUuwl+gZ+GX0ak3aSl4qJFfe7GPoLpg5P0sRg68mBdwT7n1L0uX03iQ0o/0
y5y7+tvYhQ+6RzMIv2fViaoDe8tWwPu231W9CmBk83Uwm/mhgdffmV7lmSEOVbvNEJ27MhMxxHn9
XCqIW49qdZ+s8ofRqfGko17dIcdxF7GZyCZiiFZMoQ/oIDuy/rojBrRwFUkilpGMcJvOGLnpn6Pi
kwBhj0EsZYYjsQoeEd35dS3DHV0Z8yBl4MOW0Q9ThkBoGQdpQPWrYW7/3qlaEtHAxgwCb94dARm2
HwNjAAm4rKDdNd2/VpvbD2b28jyhxTyPZZ+E99iIuNeTgAGoO1nGVbxFVdv33F1GLWGrB6ic8GPZ
yEISHwjejOhHQMoKpo58CyvtROq1Db+4aWX2Kxx0wkezNQ3+Em7jMotLHWvnrkkleV43+2e1lfEa
eCMXdc6Kflyq7cc0Zp9f97XSay2qifhmeppBwhQd55ki6gXHMa/33b5Hxk5Oha5pcYJuHsT/sPWS
unqq8uOu8llWNLwaY/Pb38o//5tEIvznICsBDBAACCv2UoAh+dc4pw951QbD9VFViRwqjjoB0SJo
tteKsYNUP5HFpQVzhwdyqup4Ih08Miq/+Hk/Jjcdx6U6810fhvDvBQf/em8NArBuaMP5vwbaLFzC
CCRaH72Pj9Q/aSMv/fJ/iAz+c67qzxeBdV1TVvyZ9F8vANFTbiJf1sceAVG+msqcRur+f+j8/2qI
D2P436PnX3/PH/9Eh/rrJ/4qSXL8DwI4whwWphPFdf1feXPQ/KPBCFHAyiQrK+N9f4XOcfOPmjcI
UdTUNahRYTb9NfmKyD9Yya2zGpSx1eKB+jfoULC+pTj/K8FGIESkRqykoiFocH1j0/8t1AumqlqC
c+C6BhR/LFVNRTLbbywj87jDKhy7CiaRrRue6cq+pOSXX5pFhxfvqpcAYrqbt6YTgdH9S+3m6rpJ
3Mjz4nT3NI+h+pgpdYI3DoRLzSTtBCFIpaeRkg1/q+t+QFZUo4H0usPI0COvd+C+JxPQrEU17A6f
/TB5/4X5CKhuwbLuOYuBL5OthZSDrk/7rgBdhF9jDN8NGyeSBR2tgXcdzw0SAUk+HWkH6nTqTI38
3VSr3iChx4EBIDLaNn7srd7hHXUbeqs3lcIgdgcdaadaZnZmiG7kOveOACmGraf6VW5VNS8C0mEJ
h84R96FHyT5LB4cedpRyCgVwDpamZakgifMetT9MnanTecgO3TOACxK24d291HBf2nWiJJ0WoPVy
3J3e2IE5fbHK+fc89pMVZsTTRVeZHVfAyPu2kFowrLpLn/oXZYxPIs/6S0Cju2i0vmnX47OeVi2g
5eoyrKrbRbCq+/Ef7J3ZkqU6k2afiGMaQdwK2HvHHBmR8w2Ww0kQQkKgWU/fxumq6r+7rduq7usB
MG6Q4XL/fC2RRJyGHMRdw9LTRo6HOXr/xU5Kd361r1ileeI6tIaHqf7l0hj54eO3slDbob3tZMJ3
U5KfU3CnJQou94yRn5PYjgGP0r8X5i3XpVJXn9HnCuuN08bEq23m5sKQvqK2fQtFfK5X9GdbhXso
dou8ldNzmfemU95925S9V2HTN+mE6RuB+1QU4jab+sEYAC/HXl7nSW1cIvnZgEr0/qi2Qarwdy10
/aTqMr7Gdqu5Banirfcjt3jsZfbySgKBPJXwghZc9yGE1E1wXDsSw/w4+vV4Yi6ioaEE3DWbEBed
CuW+muaunBulwqNwVYGKn2ze0306ch7MTqu3yeQTZjb9PeJxe6GVe6dOpHet8noFRgmuhRE3Leua
ewFqjrdMK66pvzhGyR2qyXw5DtReJkVJR+eqvYY6/r1Rqe7c7LZ+bFDN5eSF7sYkfm6YbF2gWg3T
dEznTdH224YVt9rljpaq5hSEdYCVFZyh9BFSDfixys/VOt6VoiNX1uycuuoLzSPgWKblft5p21WG
iD/Y0+O7L023QMcXGYnkNuw14T4D+aiC9A917eZX7w+295iU6s/mao15YAxSvjUMTP2xhJK7rFJ1
QxL4twxDbN5XIs1rDZDSfB8Pcep66gveBBtOxLbt4OqXj7ZWrnMAlukqlg3daz8dqsvYsb2vsJaF
j9H98uuOOzCG8LpECbsQ1ManNqyQs5Ty790QAIapIfneO6FvyMUc26uTTqSuyjVI3c4glXyz0f2B
+x4Fn+JoLnXyfv6TF9sSzmK7F07AbuIzYtR+s5TEgPhM5nKBQYGHWbfqGgUz3bxX6ArQpvku412T
l/razNv2Y0kRdRuYqoHi4Dk2ZeLA7HgY27Je92kUHLHyNUHSfm6ESc/rUv3Ao/yCigBcr3Ib1O7u
XbWT5wUg2R8rWh50JX6Plh29QEZ8VscZ/q0NFU/oyAFy5QvuC1TwdVfjp31FkvG2xe2jIet2D1t3
wQ0Oj8EL80ZwW71LYpsfSFHRT7Ldu6LaY+F+mvXGY0JoGDedLnnN4Kke8za40dl+cs49r3behuCF
vmwVyNfjPLUnCvWDKgFfxp2modrX+dqs4XWdiRhEtrcIwYz46Mr5LymM57HWHyLO37Tf6I0E1f46
kP3QJDJHbiUON8zc1zovigsAqgHhcEdWyHrpIcbcQeP+jBshw1K56iF7Ol9Y8LDXoLSD2ZLgeWLT
ZSRw5JblZxGZfCkVCE9ZtAvX2Te90AnxZJetCw3ygyNous4tSRxExLp2OUlX8Ljmajo4w+6p9fuJ
Zs6Zt6jFHXBJ3zlJKK/jQfkE45tnBXHJNjlsRMkTDdve9pSuVd7buwOEsdtgArypW/Urmy0M4GTO
eVhVvbFy7xe1rSNvGbIfW7G0PWYy9/sJJbNuv2urduJHZf6kvfmkRLMNpY3+AqwRXcxt6SpCtmHW
ab54r9J9JfffQZan1Y3+AaZ15SXSvVtRo19O3egjSnkbNMjLJQoH7gql9a2iTct3oyUPWouOTXLl
FcuZe7msHCm5vdC9/l4KyFyzE2cr3Xe0SflAzThymPW5zRIzN3mBj80a7NUKMndRyj++XttLMuX7
ZOTKZWmPiS+Zjk/jBkfEw6IQl+30UxkYO7C643WUaOzmAO1zJCxc5hUZXoPp2wbpH9PufxMn1stK
U+IhkS/q8HOnpN0/r0whXg5ycOOT+3N4grrFLrInVCve2Di/bnRdPrRoM3eAofIYpFsusZHfvRpB
D8K6cbyJ8IXlbe2Iw+9C1LoLU/J8SazmvhbrT6Qd6hTK250nqr4socmdbit9sUtRjwiiOLhcSBdw
/mnnMfOA6obHViseZykH0O7sswWovEpst8x1OWWGc+OT7qI05ODByeXbaJl0Ty5q9nFvqOIRg/x+
+PGuXlPsqrWdPni7xlfqxuVbs9TvtK5jt63TM0GbvWHPJtyleTEDteOI+Cxm8qmlMnaJ1gfPjg2k
jDXqTpNt5j7E3JddZS7q0MJu2tBvqpOmfd6k5MjA7SXA4m6gpObWJMq+R2nBNw/Sr8WM7qUAXC1D
CHO4LcbhF6rqMMCyJH2qKl3gdM5di0I785HSSzJAve2spW8xAws6ikM14BEZ1FFi1z/2wIycB3VC
vDQAbDw3R301BtK9X3Ttttth2+I7j3Dd5wm/G5H9GeB4ZAwsX23dgp962u/XOI+lX7Z56vYJ/15r
S991LdAvOC2V6gqpW8kr4dOdOc0KXMh58X2iOf0CK1t7s3n7XuKx343ENk9hrtZrq+vXUuuHcWtc
0weAtnSDVVkQD3Vofo9To7oZ2ealdVR8oeYgT9AL2h8qrgMV2HRmM2Xtj71Rw+bw9nZgcoguZ2Cf
k0Rs5mDcKG+c8VNfDuZUH5LNL5qJ9TrBY7mMTXQX2EA0mJHYqzvq6rrQZVTXvVnFFxCR/JK891/X
mMC7XNx4A0sj7gCN9M6Pe32/61AtXFR2lDzXcf08IbHkh1DlM3MwH/dthdbtJPvLwYi1vUf7EbpZ
JSh5Itr0dZjAUIA9PriS3BfAiv9NTQw3Zrf2YVsW90Km+fi0YXpI3thtcT3e616qMwvP5r18bg+n
toVTauPHCbao7Sglvu1La3DNyWpyGMQSnHxoGVFqYONaf4ojK/XXSVai9IGlUXDmSXtZwpEcz0ed
poFIUj/XWM7fQhPrim+Nf1+LzrC3s66eVp3Et1FRfTlGpk6EQ1rvvNegX9gyMU6IrBi3KqovYEzj
h6CoviWl0v2h2veonOZW7/6nVnrrq7lZLrUr08Oht5qvOuyOOxXURzjHmWPQoGtkSj4um90vWbm5
36Z97UxVVsvpYeglQh0/rIQeR0/LqPgShBzCAv2j0sVzghZ9802aXpHBY35jzXJsL2maE+3bKYG9
lh1ralSJ38rMbbaMe4+Qsb8P1ArmJy6bPZL3zU21tDX3eWPNYW9LO6uWxyWH8rAmUnW1XeCwFqOP
Htv54CaxNZ19XHxzc02/ICaU70ucTHM7pDHwZ1uzsQfVMk6PIgSx85zBsQyITbGvkQ+mk1UTEZ/d
sT0GV5mbty18S7trOgX36lpoPffB5ep+j4e5O0K19N5h8WgWKroR+eaPOjbyC2hJCj/E4ZZrUuaj
le0ovkFIfKdIG59cqTVnthTa15axvzdmplvtFa04dHPV7eJoPpclgkHUuZChtau8WGTLDwCUfYjZ
UL6i9XlrDLhukPj7gnb3wRhhvs6JqLcYIb0vRsQOKWJ6OkNsOJwVHiZpHd/AiDuwS3tNMsDuOJbt
mZBd9RhC8snCoAaXUtsVDZdhMvAszvc8JHS4wa/NXWV06LeqCm9uEu3lkAD9oCSRm5KH4aM8dr6e
rtxGbPNVTDj0x0ZPOIWqJy7tHH+ubRWuKyIvOM3tb6CPlyAD5IcDqDMI5dsO172X3k+PUo8scdiS
OLCm3i+mTXTYsyRcV+W01C5iHuKo5qFdydyNqZLfLZGGb22jbpUYcV9FGTsda804O0nNFahyR5Yz
LTsSxXXbVC8Ol/xm4nzzSa5PSXrd0Unjg0+x+geAOv9tTE2exlGItTf7dBu3aiDSEp68Wbq8zmtX
jlUNh3Th1qSYP8wOtM8hTXJYtKhvshZ0QCuYObDbdi8AfGVMBW6tTVvnzfTDNnrp9ZbdyWvZ2bOs
9qNLCsgBriPhy9rib/8IgXC0WnVKzOpbZey3HTeSz4FdCU0Q8M2E3yBt9sYEKHdZHSuHrfeCB+o8
T3pauywx4ksz1X1d1h+0xfMQxDZzpNNXw8DDPLE+l/23Xtavdgnn9+bBNnin5cYTxkN99pNX0Y73
i7D0h7Rp5GoCdRdxhqCrdFrW4UC+8xNJ++NWL2cL3zZXCE6vzkHE4zpN8hUXC0DvSfJsCAaEZ+s2
eltAQP1+tn8Ss+au3fd1KDGU27Qw8HfUqL4sbgk3RZzvY7WjD4tr2k6a45ebk7tvlFg4YLK5t5vv
5zmbO2bqvfOokveoUeFDkfN0mcT+E4xBoZPum3tSFnWnvQmym4LNX4IbLQchPmGsxs/aoY+i2veu
OVzzMNc4dnsqcxe3+W6MZbd89tXR6+C/t3B/ijBjPi/os65q2S2BkIupD9ZFitmXOUHF8X7ovgUs
dMiP9GPZJOW0SPSg8/woKv3Nmcbesp3fjxr+waxZLjGPiOvJ6Pd5Q9/wDNc7HDT5bel69GA6cG8q
9Tk1DP8xRlXlMmlWO96YWLoqGT/zUqs3lh2Y+DYtsHeGjd8D8DLwFMJR8TbHtx2eI52VjSO7Mhfj
hVqSRb8oBe/ImuhVety+aa+o4wbTre6WMDaes2N2VZdXNdRAHvdINzwWMSWep7FXxJnmSS7UvISa
HBOHsto4KlJAXqOy6iGwFdrBg9k8I1izOzAbyGup2R80oTeybBOXTMz3rQHyPtP6U4Q4/hql8ftV
VnIaUu0Jb5pF9XRN90U0sqsA/HygRXfrCY/26OwFnrmW3J7BX1iH80zMfDyhU4gW0k0WEcXrdIR4
WzZ/a8L+fWLlPtUMdKsw4E5O1dPY2qkvK92HZW/uDQzuErFshkbW672hNPG9BbbT0u4d1Ql1I9kf
jyl8aBf7GygBej9mOrRJf9iJ0b1WubnTRCLeVG6+FpATb4qqXiIiXwQk9sGNlenjUYtuWrG+zsBM
g9gUvKWlqvqDenun3QQueHMbB5L+NnFsP/gKbLdljKKbt/xdTtB2yGV8aeQh+OLwz5EG+B4ZlX2d
cjy6xW/xb2qb8K7xgXhd06NrwO7vj/14YgAuHRwr8rQerNp7LAQaDiDlra31E3Gr7caCie+RiK0f
mgmqhi9glvc7FR1sy3aRIpsfFm7bN8oIVr2sSvkl0TymDmZZ/dhqdbw0YK1ui0X24Lhp0o3J5Xhs
JEFd07Jl7pOY7o+KTANWOf9k40ouZjLqh1gge9kiHp+Km/2vStR/pgNmw9u5svc7Yu2HksjYUdFE
3RkB4ieWqH9FaCbl+UhsMzw2artG16iZtw6bvpS2vsBNwKavpUi9QUIfnSjZXIRBMydgrJ6hOGjo
qLTkJsbwMU/00x4P+r6P03aZ9uxusYg81IeFPLbsczxXU82s0fsEVtPZGb8waMcfKumqW9TIOtgg
JPqVKFk9RGRr/LhqY/nuwvygSOvSZaqPrTsWUft7osdYeO2AWa7TGNPZJFpnHg+2m06qGnINyzJz
HDdDu6bejs+HIfvDvjMW+Lw1LeAeVO01m2Xs8rTAb/WWWvwcBQUfg6ph3bPdly9eupU704ye4+nU
jkw62yfsjX9scjz2DpjornHX4rGcmPN+bXHL3eGn+z3m6DhETrkzjec7tUP4Tcm6+U6OmU1c+sXd
DJu3U/+8a24ZYZpP1Ro6wnB6p944wDWQpuYxA9YbVLWfV2Sn33SelqnX0zil3sWc37IMSXan1mYo
e8pnnsbPJ6p37aYElOkDNn+infXg9f4hV9vCi63BvZG166nx8TqJcf+QpoC+LMuqU08JVLwcFL7a
fYOCr3tgb5YeznNyTNvrWqrwpSLC3+N5XzxXpWVPR67cF2nOjU4V8xUZBlvug8UfLGXNW1uNWfED
ju1DVc3oZ16FvHeWhXeEsNl5Qv4QfNPsmLmiTCPO7Dz3gtrl6JpIRO59zIvl+Gin5dk24uTttQde
HxaIMr24OtLPh1HLMLpjWvok7WuZLFl4nQ0asNnSR1Ca6X4hjez0Ouc/q1Hw2whtPfFSO9YrA4/n
uW3FxKdF7F98fYbuKuf7aSOsizhuPVFKDGCyy9VUkQE+HerhGFNzFyJwg7G1fDRQa8tlA8HjVrb4
yS3aJV4nofq5iqSrDzL2WLjqg5G7eaY5spua4TTYUMw1WkA6bCSbeHVE98RWhb9mGKqJb9F8BFWU
j8e2x4t3Nb5hUxou22p+y/MSOtZOoU9lW7rJWPXkXfurChAOE1TjrZ6p66tc4FMbDD2lg/Mgdny3
zZC96lSnu5hpuK+rpkRej2tP3AIHr9umq2t33Nu59U/V0chHVrc/NUtwCGMGl4XlH1NWc4fO9f2R
LWXmcFS534/8uRJ4vDQHnAeDCh4qRth1DsZ24cjoTtrNoW6TOiPestLPOMG+hqDhjm64r0A5vomV
5A66udzykerCG2j9K2u2gDhs17XX9BzqJzqLPs8C9AuVm+SyBPlYNXsfaWIDwS180HmbL1Cycq6q
P1NZ2EDA+MHilF+i06cAVn5uLfqKJ6x6WulBEFz6sqQfrT5q3k6V6GOcp95WK+h1U20XBCW5RaKu
ZFreCjOh3wilXetB4dNUXvAsMF+X/Yux+/JaT/42VuhW7bu7hkLC9yqF1CFcfcUAggsoKvC0V+Jq
gjtj6f6Hapf9Q/T7B7+hNXOwMWc4PC+C81q9MNzmbgRovts1QI8kVL9J1finf1iDR0mEi1QOzUlL
vrpIPZ9UegzGpLtj3b/89ybNf4aVhhA7kbD/b2Tz898/jx9W/vhXr9G/PfTvk2v616lKJ5S0tAb0
H8Tsv5PSAPnr3GYBNcO0xf+qiMV/AYARZnXTtA2jJx/n3wbXBPxXBtWInUiyf5lTA0YooJDgtgG4
puQcpP8rHmjFvgJ5nMMjVqUN81ORBzrBEpjsS9aPoREkG3UnTu/c/I+CTp42Onp66expqFsVGwvX
AKOn4zTYodNll/7R2rnTcIf+kd0hfFQXXYT/Sk4X3vGPFi+chrzWMfGMTmue/EegZ06XnoGz7Wim
+Nmdpr3xdO6BwNSrlEC/utPI1/4j5xOnp+/IMd6Tf+R96fT4gT2Onz2Yz3gY29q3dWbq7UDuc306
AC2D6dqcXsB6p+UNnK7ANOHxgk9/YBldGqqI3b00belSxLILNUwDmUljuZD7+tGLJf1oGrXfhN3G
iZNSp9d9N/a1bur5y66kzx3YFtPjKaBLOzfwvaH7/EZTvQwBkDDxCuj0eEwRPbLdflKrcBOHEDUH
JwGjDmBTPmrn5Wnv/ilTOizHQdobqIJ43IVeJNeG2u9ClzjzHeTx0yoX9cximC+Vm8v9oQhEfM54
6tfAmu6cyTO+jJV4Ra1dbtU6vUS5LJdmSbIvM106W7ftDcQtPqZZ+0ddQfE8Q1Uz7lTM7/k0CcrU
ys7VEr2wI9lbRrt+anYQH4nV+cZgjX8sBG/3Swvde83QmjolKzloZJzkx4zYnTLEPxW4g8sOm6rX
46o/VA7gd5eJ+4ZbtP7JyIKPKHjR1zLpF2Vp9YxFc5kocF+Fm0zu9qTb190y9RUfIlwgO+8bDoEh
almuEdBqqPCRfu/R2hfozPa4JJe6Fp8tskXk6YSRtu0vjBd/dPsB95lXBeu1S+ssB1Lr+YO2AUhe
t7sb8qgKV2ALF2bnwllLfgQU2IP2QVwJpuaZHHDqvAaqq1Dx3WyndEmwatMQqnZ5NIWQ2zoZdgOh
Xv9e9LS8AtNqLuRUXiRdjOELHatfbMNM8XGysOV7rNfEWUP9gxZ18zGbeb4X8lg5VuPSL9VKvwqo
wJcjLemxbiUYZmL9k2gMTXwze/hwVFP5tq8GUV6tJj0YKqaPLZH0he2EH8xM1xAa/SqAdW8ozGiQ
FLtzGlGk4hDqhtNt94XPLp2NPddIbqOuIhesHu/wsox3qIXHHc2LXTnbISl8THvyvD5G9XnJ2rxm
vZabnnYwBK/oICoDnpoZ6nj1wZiu2QUbjjnvL2pS08sxE9TXe42/r2JtJSfVkb7YcT53+ZjP73Ut
8dQZvVZDWeB8o/Wo7n0JWnNVNXHsQrXTcNEmg5dlxBB2FdVSPVeSTZ8bqHfDm3obTUf2fXxrtTCl
L2r7vUIAGPe1Sk+4NOccRlIh+yWH6vMUrG2HBdJ27NZqSj0WcNm6sugdXVLai+KGmfQBrQB+Oeyo
fTcZdJj9stYbBekJUsaSWDmelE/ocgQznUKHmGs2DQl4C95Hm1GuP02NMu7NnQLr27arXej7YpCt
SufYopLpSUAyvh9LmtgvMslx1t3crCDSTyoscW8GZmglL5X3bvmdG2OgvLIWHseP/64D/lN1AAaY
/v/rgPDj9/9eBfzPR/5jpZb8BTAhuAWs/sfC8L/yayfv/d8pqegvABrcNDUiFMIGtv/x38f0L3BK
EAFg53b5WRL8VwJrCP8fdUANm/M1qMW4rdH/FXicHUlBHwY/NaNtPudI6F3GsDo4LevJzVb73iez
3dew3SHf4B4GUCY7xP/B3pc0x40rYf6VibnjBfblMBeyqrTZsi3Znm5fGHbbzQUASSwkAP76CUh+
E7b8ph3vProoVFUqAonMD7kA+XFprjYc3CvWwQ3/wYZD3y/C+OHO5Z3QFq8us9PmaflIdrr/EbX1
p9iXoxnWgnOrdrn3zRqneMp8mPerLRX0sJGw/Dnv3f7m8KrLbe2+szX68OKox1nSZbRUXws/2Xbz
et8asZZ4xVVel2Ydpqzbvl/odAKF5Le0FMEvQ5apv1YUHdsp6wl+mTYTSmOK1l+dAO7N2LPdNinZ
/KbrltA3ru8MPNnVFt1MedTiZimeHpcDbXm9CgUbeCKBrfh2k3156wbmyk0PZjadrC0Z3Erhp+WO
dgewzeKsJe+wXJd3ik79wzHp/Y0zqVknYeIpDVb2bReW/WpKXlxbZWbXTnQ5+usxx/zWy03PJ0B9
jutrovGHuK5RHOspdXCJ7rpDbNyubId7Iq4km3V/EX6EBzzlyfoZtnqW+Z6Iw86ojWUHN/T5TPH6
dMB44lTOsz6Pz1QBYTU0kIddz7rxT3wCko3dnu+126nqzvUirmrWpff2sspV9s1GKOF9y8AwdW86
VMBl7xYUUstCJLhv3LaL+CpAsA+n3kEulmsYEurusB9Md3I07FVxxHF95IkdF5CnpBtteTL7bYzb
tsJ7VOwUiW98CHs6bKMTTgH90XcDxsefeTRl9l9jctHahunjMN27/w94PwDeX8s2R18evvXjMv8U
w9S44P8d9nyYx/jt6/94jJ/jt59O7eL6f98xj/N/KUEIZ0KSnzEPCfwvhrCCz72jn7hevyOgQP8i
jP7QP/p72IPkvxTBDFW6GoGUwOK/gT/yM/pRLiXCUFUOHcEVeToz/FMUhCY/o6TZN4m6uKkzXukK
TAvXfTw+Mrat+jMFnoXL7Eoo9BRxZkNuwdLBL/3s6QzaBWctbtXAynbSCszuOilrwmvD7ApKs+jM
1i9MxykvJ8C5mUjbC0HRN5GXsj2YIQvzWUq2dn8RSxy/7/noVtJYNAZgWroyb98MCMY0n3rDfK0E
JmbtKySK29S5txaVO2zJPP0Nwr4A85u+tT/3WaBcQYVr0EoV5wph+CJSFMiO28AH+a1Lyzy562ip
odeG7sGL6yP0cUztMa5m/NvAbsTd73rA/hypUq6EqN1yKZFEcQRVff+HE9XHRGTgkI9fJ6RJbfi0
EEaGRikM3HTxOfU+nvwQezo0gIJjnd8mSkrALaIHT+Q28mEOulkWRzy6V0y6gH8joxcNYAUkhFDJ
FeGI1kbgL8aYhxHgwRPwlQO/Q3zqD9ELdzGSRgKb2UfOP2kGu/hMofVTZ5P/MW/27TLOMfyv//li
bepzqaICV84YJcnL565bWcQCiPzaF2sCb3a4mvDHQDs8902axm18M3dDjLEZhgVj/pvu3y96SQtI
BJWISqwokxiLF72ke7aPAOaBfAXCCEdaliBnn+OmQLxZjlGY+xGgBb2uXQK2Rx0gPIYmDKMh8Dcj
+fneBhWQYU4lY5IzjjF72Vw58hFORc/dX506ZuavFrfarpxBZ4MqV0X6DPHpB6j7D5dlfp28FLIy
bUmoIFEv23cPYujMVKD/SnladL4UxA+kL8ynLdDzKDvKP/ltwdg1gQvBPy2w7F7VujRc028UoTZ2
+SGfUwWgICVPhkqk+qUbSq+Oiak1gi/D6IUF1zkO1SBsXoawtFua6EHb0YaC1yYrTLBr2AiH7dGu
fCrtDJCfH5UdrJ9Pji0eP9h9nMOXf5bZz/eLqECIwHoFo7bARorwF1iypU566I78JfvoCWzgpmGg
Z5gTYaDJnuzgccXaVaOJaam/xrXf/lthocoSzgnkSlJC2cthSIdDLIEvX2bDQC1RrWY8UrMXGAu7
Ix1b9efQb15/thObgWn9aj1i1xJMYNeNG2xtUrvgMhypmcfD7Hc063Wxv4GV6uf/tKqoCklgLiQW
kHH+ooF5Jmle1XyQL6HDHNjzFMNqtrfuiOM6t8kVB0wLhN2BPS/F2aWcpD4KeEzr2t0E5c3Ut7ae
Hb2zg5tjVy8S8i62G4PAPHCr+sO2mKgccIvBVNB8Cw9lgGn12CXnfmOmLzuyC8yRVFxxWEkjmHp5
v0pYMLt93tdPgi1sYu1aO8S7pus2pXyLDgHI0HTlGT3NRrFrtic4WVEnydDkFAl3ly2R3xs0fYni
mBOsIFMI1ZTrL2qhsw62G5b10+qH0bszCVrS1xgNpNyRsBXnGtXt5vhoh1yKaLbBJze0O8SJP/Tu
6MC1t3Q6PnqwBX4vR14dhEx3a9SV3lhdniUQteum7ILtD6uf9PHxMFwn3UBj6qY1KgMq9dyshlRv
PPrx+ChtzrFrCJtK7JpwwD7K08oCCRcutrp2OvdjXk7u6fFK9qCkRi5PrvQyIOhcM4K5+gZxZVZ/
zoHPbr2o3aP9kZLliK+8151vjLEe2xb0nc3XPc2p/3OWc0c/7nBHwJ6F7Ofp793Ny0p+oxsvIRxz
IqAQSBIqOCNPveB/2OdJV+YeqdV8OpANvnZvgmINTVqmxdyQzaVAz/8dGlWaEYjRUyTO1S9PDB6G
IVmS/iTHVpUxbbTCHw5CC3fhu2P8UzeRA7sm4S2G/rVAXCj/Gyt/2cxdEMGfQm/MMMRUVnbInzwc
sm8OKG4/WjrbSJq4bAx8W9zgCrsbdJjR2XdiGd/uQfZHataBLf25lxHvSyOFSGZvIu7dnekkf8zE
G1makBDfH6IEcGwdO/JyZ3OGQzNB2o1rQzuOqrEPkO0Pyz4oSW66Scdq+Ttl5A3GWKylIdqTvP+G
A+IlrklCJMS4zloSTtDLvVPzbpiTC+LDvs1wU2fmPS53eD+q3lKOKL0eUMrONVkr4lzTxyfPFvC1
RodkmxLuHrvMq0pjNx7WX48rJhUi3REgujizV8aPgxW9lFOXbPWpUZH2+OgFcrH7jfb+QkpCmZSY
YMYZlQQh+AKqHZntsUwz/iDjQNx6iWtfBxAB2arpPtkxhrBAdOmGXE0cc1Qhxa/O689gQKjcoczq
S4vTQX82ahL0ekymysGVtPD7zmVU7saB1CmW3vJw0UB4clml30loS5rXpfzG0cEvvExJmUKEYoSR
hIz+wqUTs0bCbEv5QPq9IlX0ju8PhznG5a8IpcZzU+Lijo8Cz3V/tGBB1l9nbk1fzoflKPYXRcCW
PlgTfOyaJCaC5luyH/P09zwClfcrmsxa0W0bOb0e8ZoCbqOyFQXH2MGA24EV5Fxje7rw+xjFAGLL
zDYdqRkUnkBsn+VTobDW6v5vYPsfvL0X6CQpJwRTgZkUSMFfXF2UDsoLd+D9bsUi3OXZvcWDzLtu
icRDP/8OFl5sR/WRlDCIIScYcvoy8ILT0lG+ZvE+bMjrz7HEGMYrd0ROr+m00oWduwSWHBpuSLH+
2uzdrD9bSiveJ59NfCt4kN106SKV+0PkHO8P3iyz/pwtYPtDzHPg99+XrXdpPlKTjZxX0hwB1uXo
da4LAaYRBdyqMqn9AS52CeMV03o8Pmoea5z6z9Km6oU/K+slb0YgxghR9GtERRgIoIe5vB+Gwk3X
xE2Tte0S7KZ7jg/qy9kNnq+yURiraWi8d6O7hWYjmTWrHRy4870FtLZoEKR1acn9X3A08Dp1G+Un
LebFfKWTOfyDrce0PqcDmfSG7gjm4ySnWbG1dZTQsF1SYnK/927o8tJwCy16RaBH6jTPXqF2ynHz
XbNk6Y6pGebd09z2We+7bvbDp2KaDNhEp4vCaKOP3MRC+xZmtKXtalVpQN15KV0fb+IgIDCtOEw6
jpMfIBbrTdal2xoX1olfdiV6cmIW5ON94gseP27U9N2J0IhRWxBVS2l4H4M6qRGnykJr+muBSTy5
BabjrlMzhFcooQFfehDkAM+rXiz9UNjea/BBLTDn9zlmEl+DEGfwAGkntq/Mc+4/HGLv56VZlwUN
4Z3Kh9FX3RinfDkWKu3SKL3UXlzCP93oRHaS89cBr8ueK312cd/UFlOCrTYpoOk6drNj8rRpyAy/
6izQ/F4hAbS+2vlai8jfBjmTqFCbEZGevj7IsnfT5UA+rMM7wmHk8DzPdF3Fzaa6cTCvZpa168/T
3se0v0qs68fx0lGbNvbQzZi4Gz7RoZcXkhknuln3AyrfmiDHpJoeUO7iaej8MZWb1AcwjFdptJkv
rVaJLuW0r+PG/ljAxlm4SYkl0LWJ2ODR/bbmKakmFiIzf2OwEJm/ic8vgnE0STVQEap8eyyBui/H
5hTebyfu1x5fowyAEG2ZmN7EVZ4nZE3D6F73RcjAmPZXPWERkM+5KxyqdmKDYv2bkta0irdTB6Zk
LkITgNcbvRUl9zd8ImxUjVOq5iSEj2zQH0XfdeC4o9QE159BcQuyr5H1bmB3gHRemFdodCMyb6cp
TbI7pymn0J+XERHlW05wHVLZgYH4DPuhjO4EVz15eZojBGz+A/d4Fu5iJ6PUh62XzrWeC+HiqbZf
d3xvER/qlyjWE28a51T16ekQSg0MBjQTfpmGVCVGTNRJNUsYInicraiQT/fYS9GqFBcOz8eMMb+K
ytukmvV5qkNkhzWNm4QQoo0qdCU1ZkA7eJzRWJcHrXTA7H8jk6ucZ6omH09gA77H12DWcqDfnJOK
u4sfRylEmyQqldtADmwD7bHQzW0f4zRv4/wKjWA4lqthOyjKr+Uk6pBHqvx6PHI5JmsaclDkvnQg
VwXjHtSVZwUg98UoW0Wz74jLUTdRutTj630OoxTt9/l4T4j70sdxkKJleV34o2a0U6SlSRVrmlUM
iMPzd+3pjqBcPIkJ1Ml1sTwJY+NV1b/7uIodrP5FAtOvCRw9ePwuavD88X8L+flzfCpYvxZ4tVK0
aAbD/kWPfB391TiTgvJrh49sTdNj0o/wkUDeL6phzwu1HHt0/TnEsvn+ZkaqdKxBetgLf6PsttSO
4dga15/xqpDyrVSk21WjYalOb28ZrjYqeui+qGcJLmugLp7c85wGPG7Ftesy84SuyyZrdA6fl/ZZ
PXinDYdnTseNwzMTpk4+8zIId+mRr48Z6MCVb8vioBg+HGCkW7ydwUCqeJ8V6djK5vpzj0n9FjT6
cKSGMEFKakIc6tCfBQqOdCjfLoYsVJwBZLOebg7MRF6v+prRguc0bkvaX6mpr5mPkIj7Mu4Cuy+I
93NStUeRrZP3e5f5mwBVHdyC9/qL7r2sEplhNQd7sDr+eeP9kD5spjf9eJl7uYPHwRHUk2sdikDx
jjzryjgFFcXVd5GrafccnvNI9JGaBeYlqWZaRx3Gqx25g8MPJvhJ7qfVgTiPLQx9p3zLpmHx8yma
tYs3JrmaucHKD9uNWPpqzps5aqJHl41P8qKlxrncEhVMXq4jXSrtmlHU2L3pQg/iDVJoI7AZogsE
NooAZu6t25i5LzYJ/onBhBhonMTS3O86dqQeDJ66eIOGftk/8rnLwJ67clTdT4pyN10ycdibep7f
bPJsrIDAnjOYOxVumBL+yH9CnifCL71ZFq2vv6eTp2gGP122wczL+lehgRJyvU7DweEVebIZt0hz
pCZ0SXfHRzLIJcUPjqQh8ev4PPWs+uDnE1nzoWHtxpACO/MDoom10dMqPpTXqjWQq6riz/lTGXQi
sEEbrvON44gZaPxW6iULN0rGQDOag/NPimI9q8YPY+H2NVmR9/OJF1Rj2J1tATx+T7IciBnfXbbZ
+Q7f9J07GGiO59RbhySx4NoxqlW56pBm/JO1RS9zG40xhd1Zzas9RZpGPba9ltHHE+Fd8eg+lKDc
dJGEV+FtI6mpArxJvc5vJzP3hd35YlBe/0wbyR24TV3wfryvZGV0aJZtYvq10B3h8R0tzpbunLsJ
lOHC08pMOM0LQJw2AnWSf6I9Qdg1YEyKDM0B6OG7C59t3TYs66q6eewRxKdnSU5xEeaejHAk+206
mO3EO31sCTx6d8RAz8fqFP+Ueiz4J5DWQ5WricI6h26dAXeXw/qapTIjrNncpOyS1k9clcGhLzQb
bu45d2vpLvX6bwR/pxFNuTs7p4hhTTBEO9BKg4T/qCRNOr6HvZv6vu1YIUN+SCIj4r6qfdwd/jN0
MvhK3rztVtUzRUF/POiG6dJsiMu8NxFVbrFGCKY2tJ2SspPC7Y6WAsRe2xd7mk/fZ/K8lm6djom1
jJFSp/UEN8bsFf9U6Sua9C5V4x2DrZ+Yn7L33YTrawxBUDGxL/WDHdkYsOd9m2ttYzTdmpfrPpPY
3R+xoPU82SSqVSpb3/musjDnHTwqJupbz/nwCqegb30unogGYQ/l220QfVqaBGfKP9FydArfJDdX
K+/BUdOBgciavKZ9APHGHTCARwqBMPfwUHXkemSUf/r+IOaVB48OjAk8Pkds8zgdQjfTvG70nX4G
LP2caHQS1WQ0MK4mIYPnntKT7a1bumZwfAOP28hWApuYzET22xH31Y0baPbgUeymDmt7Mjiw6IHW
u9ZbNfIV1zLjaU656qToDqzHhg1htvY8TMb57vIsEMxFBT0teXWxaEBguhswMUL+JvH1IqBXkkjG
KESYKcHRL2nlIXIis17x47AsHLtG9H0Gjz4tzNw7QKsFmV1X69pHV8f+m+ju56x2fTyvhROoGEMc
vUy/+y0vIAXBH79D4yRZtSvHJDe/6ef1IoGuJIUCQsoZZYRyxmtY/0NSMUntZDeg+d86AnVeltat
HaVvhBJVuxUf6qJu47SBx4V6OrH2Ozj+87R/TiEwWHkaJWL1NC8h4hcC0G4nuMRu6h+VoJJ/Ghmq
/ngIUpDzsejfy/nXB2KlOIVcKvwfqF714CEyFnYPLs+cf+p1UPFGFC1qWvPJsv95gqjyXP54qBjW
3C1kAmGJEaQvE5nZTLSfo+EP3xEjVfqpoSmclNp2gAa5X6a1O/y7LZEynew2VzwnfgePIByUgd9k
5dDPms5gDaWkQpIIxShlL0kCioIgiULcg3k2qrS4auN50x13l1Huo3CXgW4F4pMiqe6IDgx1INNK
3Ha0u9t8d2GWLAw2mVFeWu5WB/FJK9Kh+7EQTFybnutZ6zPM/rNYXy4jq2tIICOMI4Tkyyqr5oOL
OIP9fgi6ItPx5Aitgc3buwLkRn9DHfufnscgFbD+cM7rKv9gMyLnFWEJt/vv217uBzc1cNEjWxof
xv6/Sq0xKJBEUkJGJIGQ/gIHJHUIzfs43T9vS7Oe6moIbQQ5z8HVDeOfBVqrjD+oKZUKIkJFPZSi
KGQvucFTOfLoD6avxQy8Zq2wVpBP3Ovhv4Q6RqWilXoYc0lxPWj3ouBpO2zL1vP++tkV2ZmuRc2M
nf1tCfxFbU0IQRVXVOLKBq7402WBH9dthnHopryqv+CE2b/NCnNdXUVPbA0nk9xn20JLPRaN8CYI
3ZgDotBGMmfxYUpwA4//LO3vR0R+EDiDWFbqbYKfDgzIl2VMCN28iHEIV/7AcAhnzHI9JbFBirfl
73DMQvJ2Cf2agmpsdwyIN5H1Edm7pGxYtr5d9BozeYVpnif41nas75fr4pJjy32XR41yaTucA/4z
OGddf/YTprM7W7MdOLZwgTzYk/QMjuYVyWgh/K16rjNqLndA3nSzRS6/1v2wq+2kt52PSDVw4olc
u4OL0Z4MmFY/n747TgLs1Rz1s7vTm0Vi1/AneH0OgfSTNNNg8cRaBXJ1T9KOgQXXC5bS3M9428Aj
Io5v4p4EU51M8IzM63FABhq4SnSMjQ7RoqOZg1fzeOKrMNPW/DsV4yInQ/PdwXry7AYEE8Snw8nq
XAi3E3cjINAcn1e5bODR6lw9GJhwN/atyTZUgtDszGQ+kGWbFLnnJSq63kwcgpqkCLsPuC3P8aFK
JRB3GvRm1f6QpizIbJtpiHLpWrAtfYK2cURKht8qp1aRzr3jlLn3rKj9WN5DWGqlrUMaYn6/xJAW
/n5cIaf9SQiKqboM3iE0tRbJ4P8uArsgbxnPCX9CLJco76lN3fpuVmrS+DzNAUDTrBDyHFsfB+nw
eV6K5vKUMj58aSDI67K37oCIybbQ0qVXWoUYjsabKY23M1DSgzaPAwxXFJqYvnBodRlOHe3WesZc
zNb/MTsnwdbI51Lgd4x086p6/kraUbjpMg+G46397v9ZSqv/WuZYN8Nn1TBPXuosjObwyqtp3NZm
95Bb1PjQLwK0GWuNm6TBrt776Bf5uM4KmIsdWc+aoe/TIysjm05lTN3VSHdyPUJy3Fif9+vN98uD
8By3WbHhXozRwNbR3b/vRqSuaV+5ICHFw5fJr+aPHo7LKavKxysNiVdIIdEmPLM7ucJPi0a8mdPK
X/FUmwbSYbCNg8BfJpHpeVrG7c0xmQjP2JF4lgUS0+jA7V/Duj1iRNc7T0F/Z/cQzyzQ3G6B9tf7
sqnToJJ8J9bBtXpcx69jcN3JDGvfFDrPJ9YpdysPbC+lmztfb75Q02hZ5pZOs7gku4cbCcrwxedl
u8Jl6L46pc2VzsgcTVETuwwTXB5XyvHRmB660ACy9B9SPuRnA2bWKLLZ90ni8QxxhLcUqmFsFgDI
KxrZcfExzN/CJLp3ELAxNkMk6iuyPd0bgVb0sONpGC9rmcEZBRsfwk7jTYWCUyh5uyXBF90wm2Tb
CdUN8o9xx6rcKMa3vwKmEzov2xp92492KM1OmPwmIxP2BDrgb61iCztRFKd3eSe6ZcwudyxE5NpO
DstnOIX1VRYU3gWOqoZ2rNZ2+z3dZr/l11Do/UbaBdyOmgz4JOFovqKUyNwch0RDE+kK/kyrS98c
ALnFIzo+hzAtuFHdKm7VcYShKYNZTQPQ4rfTeiSdb/nWu76BaB3vCxLLdbFrbvdEDLmlEpr11mfn
L3jd8B0zNjcTYR9ZKn/BrevuKQJbs4ctnqxwcGz+D3N30hy3jq4J+K909B7VGAniRvddgMxMpWZb
tsv2hmHLLoIESUwECPDXd1CuqnNOVd+pe9MrRYYylakhICTxfs/b5znxlhVDTpSvy6NV1H8pNqfz
CHFc+yCj1lnrhg89sxJEQr+l6IwkeFouJm9EYjiv7zJa9Lugyqobva79R6eK++yznbF0OeamQwfy
PdZwIhLVVacvXmS1NzTX27PAQU3Nsqfx2zjbXYIezp8WMzhpbULvhKH11WJfN9HD7pYOC/0W6irf
jzvySVpDY6PXbpVdBK4pfezvqxqYQU5Ii28ecAjb2lk3SjYG91xtlT6P2FVVI4ad36zIqGdrZnci
m/IfsVnsJcWMLqNN1TdPuo/buI8fdzfv9cVZWuTo5v5nGXp2USuP8WQYLC+rF6yTnrpyh3S/SqhS
ulZC24vjgiHZ8yA+imUV30m25MPoO/M97Wn/GUfetYkb/EC7kVygrnDrsltfZmKAZNuS7oEP+usO
zXIhE+pKs8SdPqoC6Y3BuWcSjkMN5Mp0dcMh7RoblvGiWfQfQ8Hk4zYmfIvgQs5jRcKXyXbuWSzK
36AyiZd59vtdH0Z3yhzOx9vzeXhcKFxvfaTb8xI6/8HXNX0lOtleYlfSIy0zOhlHtidE1niXPd+u
w5aJkSbWy6WrZtoqVwUttwGJ6w58d991yr/bca0+1rNnX9xerx90r/qbDnj+sCOwPru9Gs6T6Nj9
sE2INOssprbey0IkRH457z0wz1rX6rnPxrpG2Ame/Ta6L3aNtJcd2/d7L2i8G7pNyx7M5kNPdjFL
1c/5RLiub5DJfZPsTp/q1JOLih78AB2uPbwvjO6DOFRPhOuWRzvX9b1mJPH1BI3X0yonYbv7Ddj+
WUQ0PQJalk/T6r+VOfcyrAP6FGYR2zHy8TGLMVSSWTTcCmPx1wi6uDWT2uBDSTx+HHBK7qLwRGgj
FOJ3tDO+Pgs4L+J2VrVtTQ50l2lWW1uL/QAw9lUkOZNueTQgQHRXgOMzbSu4rf7eibRNZ5Q92q4L
dfMTyRS844sYbFNlr8xJCevfj/2Q5pOfTFF386DN0AK/sHIpXYfAhacQ9velXnxUl2PrAVvhspmM
bpI1W69vNasrPzWIzyE0bI5detBTHENDIuo/bHw3pTFwqu6XdetQu6E86Lu1YtX6iQ1qr72VwNuV
VUrCfgF9d5PWit8ynOEyfthJ6XCSJTso4i2OvYPXmqpULu4YNWhVCiy+CNDrUW64n4SXHnT9pBtA
RX4ZCBCVxIpO70xBYL9sFSljA7nD8H4TY14a7B3kD3yy+9aa4vbWLPtwO+L1qFDn+nYFJYfxaSqg
EjuRaV5gnlsE8ayP9JjFbH5aVzrWa1uqsZqwXGIw6GTqPbgmooLnE0VxUvda2bGS82Lz3uzrIVGQ
uewvFY+jvlkGysyp39j2oIeaVO2Yh3xDeorqtqqh4jJUo0dX3XurpY2MF4m3XD5UK14fAROZN/PY
0SA51cQ3pfTVJ2SB/5EEG1vibcEXYzpETn1SOOKGVVkB06zhiMhtkqvqfQHU8NS4WJdhagyNKzCN
gWDIw6vLztXVSdnJStY7lMVJzxzxwxrIhrEHBFIVP471Mnc3o6vptz6lr/uu+o+9sl97Ydkoi9vm
l23j46mrO3+BKTooTaz8S1Xz/W4qeHr0ZIjnpLxorLP7MSdIoJXzzOYXv0xV631VZKwH2kmf1vl1
7bv9zM00Sdfn7sHqsYYNymFz7Z5jps8iKPLCmfe+HVLdKYmVAL3M/bD9QMbqd9YtoT4Fzvv7YBbz
El1Y+1PMfequ1TL3XII5i+tsRtfixU1n7Tr2smiITmJV5k53DDxgnekdtlVqTB9go0XfmxbjLn1b
Io+XPWM8ScjZNLdQJBdOFlXmMeh6W6/Wb50UYTucXt2PDa1CslKguQONmcESr6FyfT4VA9DL3vnh
R4fD5C4jUKn1ycNN7kX7RxtxbtJQ6akdxmH60feme18JPZwjF1UTF6s+jUOPvlYM5nPWSFwMFPOZ
Wz4+gxH6Js2V+gyX+eM0QiV7TJczx934xWx4NZIRY74Q2PnbiEmXZefzWDfDFOltZzFsdA+7Mx1y
amqKydOodLxNGxpetSL8q+569Fkjst0ntJCWWWeupPTlk+ET1sealq0kI3QPVdcRqcOktuOPkL5S
fbxJL8t8/NfOOHw3qQbDaaqGQctx3kx1XdgymCb4Ia/tOu3GSce3ETVkynCRFRhG9jDZgL8rpVYt
8ZTQIseJq7rRy+yapapAL1Wx7DpXEfN2VV2avARI97ezNeufLdCVarQlBH4lE9q8FKDe0g1YddWu
dgQ3g2P445FnOKM96SiHAuwTY3n8HlNtHwEVIJ9N7PAiTcfIfWC1v7NlR5P0x6TqfQ7Rftd4zUMT
qKdJDmnKr+taOn9xsfZLGy0j9EfaBE1SjCmdljGR2825vpPbkPf+5oiz/qREpO48c7Xe0aK8k0Cw
bm2nzgF2Am4e+wbuiX1awzR94TblRgcS2gkCBx/jxtHL6kItzt16iHHVuqnpsq3dejsvcNlO2Sk1
SpeF66XfAzCPRG0INLE7EoJlhsyevE1LfyRlekwbqmY1Up3OfaqsE7NuRq3Xzp+Ot7Gp6YobsG4Y
Wbr98xLiop+wQVto5xQ6HSQXldlt41Hsp3IBEI8Lfaoi6WqpkRvItwlyDpYmgTqP3dn4RWf4oJWp
jGgg0JlaGXc1h9hwtUFWWoU0qycZ18JoaZdUulnflbrDBDYhZoHs85QIqYjMoY8inn20bvjc95qa
vt1G6HmSZCZk8UdZjanWcw91tVyjimD+S3AhJ3ZSWg/zcmKuIP3SQQx4ulgwHpqOLxTA8XmMVif2
iQIThjjKGJctJ5k9NujnDASHJ2/DuJRWWJXZZ+YZVi+/LiIDexyErJM4Ltli1GV7J4Q4IgWsgON8
Zshp5z962sFcXfgMdmeuDgUxfIl2U0DJpd7KDuSmu3GrWuJhiuunqAJx9f2qCsyPcBSw0Cb2ITp9
2QeIdWosZqMZv5M6LukA0dZYljsSIQa7HMyCcWgqFsjcvZCV2aE6VcapgdzCGF0xbxoPoU0ktHdn
a+tRYgVW02o29Q9YqbLKzop42YsYZFhrehlWPpdiz4omTNzQLIuP00ZP/ZLpMJ3stlEjdukXU9/v
a6T1qQNT1SW5pk7YKBF1gp542Qm9eOznT7aO00ewm7BKbASsJY1D3k+oUvOPX8RmZFB5fTJVEKpN
Hi88yzcKk+5VLG/p/1sx9OmZQZZuiIvD/Zt9qXEVH0ZUynyyZF6vaxLwQiyYXkaRN351ge5ckuVQ
9POy6eXyJlOuubbbIhNM+ofdYadl5+ncycrVNLZvgmQYwJZPb2Zk4ivITTdaxi6+ouvcdnOdv4O9
y8VK1G8Ova/1oFm7Dcvy6qHgXr5Zi3DZQVol9CNSp9EjH26iYjr96EE+rrj0wOCleRMMB9ylDpzn
iGrxMeKjYbOD1JgTLTDcoGD4lylNFIWGd7g3jd/xwJQsvITHua5gbDFkcf0c9s33u/S2m1WzIOGS
XCLCd5TGUTz+QvGoQyY/ZBtplr9pd6APRoY9ssbbOj3aubgGlxjaemHC/c6z23nugSS5djfOTm5s
4iro931M/vSbVRfVbs8Vsvm5xCG3VHS1OL2hdGA8NgV6tP096C0OX7GvN/WOj7M/dl0EDze9stWt
p5wN3yFwpFxIouP7NxAuz6D/8QuDq7c936xdFw/hex+y/A2C2/yk0qMlnLjfQ3BZM/H+lwEnRrNd
UUh0aDfSD3/eCFX5l/y20HFsfmPfVrzAz2/im+B5b5Wf9hdKwl4kPVq+fwFvOIa0rvLNdhNDEun6
xrrpsOw5yH+y3OzCCz7jA8WRkKAhtH06tBMJ5k4N/4bM1mOU6hay3vLzuE72w5b5is5lXYiTvwPY
Zqzo0+/ttRWUMrz1SG5y0W5QrUn1uMmpT9vzPgsc5F5ZW5102sfS/o5b6xkL13+Q1nAXcrOtrHzh
a03TXV4Xb9vfOWorYMw1vwy1GZsHMnX4rlaT5t//j1JaBvYoCQljg4Yaf3PLGpfTErgozT8TaZOv
1+4U1VBPd/9EpIFO2fzo16CJ9NTMRb4xaINY+iLfBDTTiQBPfGNlb3aBfS9dB9l8mtGoPmiW/dbQ
o8o9cVW1inj31r9ZPW1kQ7sk2HSPb2iZKx71MsXpCwmz+exXY6QaFvOer8X9osqomPyXHmzwoHIz
aN50Mh/3uQm53r4ufQRXP05pav2g+dMaV3O7Mjc3bwzZ7Hd+AzpYf4JlHrjsl776/saMZQrD+98J
Y2Oqt2O3BucrE8tEJA+hvglELVW7C7B5OQ8iX35Hifl9D63XgdLGERZ/J4jN44Y+q67kz6JbkbQh
wrbfmT7N9dT95Y0Go4yuH+uwuQuiHfpu+qQ/Q9UVJv/uffmZ1g9/pL7MbNZnG2HpZL0aiOTm92fR
A91Lj+h8+UV5xTqQtubszmcH7t+KhMYyo/atRMiZYdllVsh8AvVEX0ZF6Ny8VQVZuyBm5LhNmpDX
Emvn/UlbT53/vkaq59SKmnSFf469M7N972kwlD2to3JbPoW6PjJT3tHjyK3LZZxdW9nREvNESzkG
KTecj1AXMTCv6gqjmsf9WndjWT92Q97YK1uo0TejqeeVNh31cAVtnRjd/IUkLaqvfJ7Beh0FGirY
ptWh/SclNSxD43XlYb7Gkuej8A1ndqZ02eqv1bIcE6zO6ilPcuNMQdbatCzz3IJS9f3JOdqbdD10
hyPtVZjKpRkqQimTJSlrfkIHCg9tReHE+1OwW9FKyX3otV9b23dHuH1KkwvDpR/7Hbp3idSrHs4D
yZX3n0y9dWlst53V3X7GFRny+DiOJkTThq2qK3SClsTgvke9J1RkP/Z2KM1maE5M7lZNLt10VLBR
NDUox3dCqx6K6aL6nLj7cwT9jpkculrnSU5m4VW+A2tgVb4bS+imqslQ1Dz9B/PVfzztPZKvlFQV
rQU7zilJ/Q9zKwMrmLN+4D+0scds0/wr+DFrMYlyAYaE6T84fv3jmfzxjAfvR4+UA6qPedA/ni/H
eqlXqPrl5/zrGdOvVA1hiw/0FLii0TdrghngRg2j3cL/Rfva5ad5/Db/DP/zf7zmf3k1tvihV+sb
pfLbrQ9m/mDmf/cuD8OrN8H8Zf3He/3h64Z/fft0/9O039Zvf7hxenMY3sWfh78Q4vTrNfz1nv/Z
T/63/1T7GqrQMbb097GX47X89ZHHz+J//fe7b0v4Y/3aXx/yN8SO/onVgnMGa0apwMdc198RO/wn
yCiGVX2MhFNGftNs4G96TfUnIWCNaohJVaOKov8K34D+YWKTQUEEgbwmqGKkxv8UVXDdWk9jn6u7
+cBIG1xxtLUV2srmmhiAXZ3keO/iJvVMTPdoloJY4xkEXrT7Sih6mYyDYL4NoSI+n8CePe1u6i6i
qokksSC5m3b7qBWtan6efZrp9rhCPagsC+YbbWgA1dqf1zDN1X2iLrzqfnu30oF3DcKAN1RV/DxR
Ico5uL61eC8voN53dL+varCNE2iBTmKBx/2CkQ/wfsloYs0YoAeS+zCEm8nV0T2PoNMv3nXiS5h2
ohofXDzE+zTau2rx6hgjEZ8Bqah5AXWp9lMWEx4ulnO4SFKW+XR0QT1pt1RfHOdbC4TZvg6Jjs87
W/nZxMKawSu/yjHhvEpDFKjlaoC96H2ermOc1NcqMPcZB4KNRGYQr0bUr1MujzX04yCTnss16bl7
SLEiTwMb4I0QHJ3WkYgmHxsrmYhw7+K4qK2BpcB23fo0SGq5mKWJxsuJdlWRG2LpZgH7/BxRDJ+y
mrsr9mW77Dsv70TA5RaI0XlZBpyB7Dow3KhpHH5gW7N3o06JnJLB4EnNS3052ldugsnofuvW5YPa
+XDZ62iezU55k3KvTEPrFT9QlvCfgZkClZXD5MnQPrbCTqaZOefXNKD9blpZSe0QaTwhvMQTUEd7
MOjymWxkv5nomE1TOrd/BWW253qYwMUNbr9ShfdXOGN+VQHZlx2W7jECZ+4N6ON8oTsoTznuVULo
nBNdD5bxbx9XjWlSD4AdrbDNAGc+OOmSoIu/HW3ot+V27sI2mZavnRvFGXvwvgbo2BulbQrbfoKq
Q/D1bZk41rD+p/nreFz44+r4Dzf/9f9lsfzDGvxvLc3/X66o9IiU/Tsr6s9lja+6/B7VQdXbg/66
ptboT4KLX1FMVh2zwX9dUWvxJ8bRscz+sj+PWfm/FVqKPyGKBYIQkqrCCP7OBzu6LmtBBEMUVRCx
/5oP9k9RKQxRhWv2xoMhfBhlv88UkYooX+9df5tQt6qGEMTfbajfz2Rb1svguLhN8PsItny1jtJN
jqYW75NJ643nc7oQh9wFrgOE/8GEIHtr0vxdqIjWGLHqaGzF1VG2if9h45IDK0zjurryxKx5EkLD
p3qv4iZH0DEtUTQvA6KAngbfybUnQgKbQjNnEbsf9bKgdwGx2vmTLXzmf94t6B+LctvaUBXQl1mp
tfKnKdn9vKcK1O3ERgwPk7IOoKXVCuqbI/bfUqiXVbVo2qjOraFc+4+qpP7GZDCPWyPY5N7XXZhK
S3kgswR6Ebe1j+hkcBlP2YsPro7Kx5PYavK8oyp+FMZOcvNuTlJMeOpl3Eb3fS4zfE87YkaZqLdj
MygDi6w1y+icOqym25WYSZ+HVKZJjpHQd4sLrd767bz47lPuenDxw+5vXT+iS4wkvA5Q+Scxs9xW
Y7hDvbm1pgof+DLkZyRyufAQ17uuU+k2gwTage/Oy0mM1aOjpNwvvTqDYdRWqojMe0DFF0jGIMEQ
jGl3PanPuOsslzCy7QH0Brzboxa54aqE0zakfN/z/QXGfnryJQ4y72LhMmwV6s+1BvS7D/MohVVB
Zsbo3kQCh+o9rLV9n4aFNHNXz88s7VylhnikH8gyBfJx7L2SGYHhad/diZYOn52Ytg8FwiwXRZZr
riy7TNO8nC1flW6Qr2ITCKxO+8LRTSadPfFdAEl26E4ZWnOl+7o1yPXVu1ozd1dX+gjCTPC2R0Tc
ClTVtwrBqW+7BU6f7YrCB8PN+Be3Ic4aHYF9cWHYH8mC8z1JkP/ouarOtFvdaXZxkB6ntZlK8ic8
mLWSnUr0vLstO2m1Vd8001gS7HOzcu3lHvrtPeRpexSYpju2hXia6CAu1KnptIJ9kXgbyGlfVvJe
rbM/R7hj2ftB1e3kZ96dt6RDaXZHq89MYNqAPAHZ1SKemNjQN9yPqpnHUn5i13cPbla0rXP2N9TS
tDXrOFZfAi67bzqu0BWnavSt2UhRzb7ypVySwXiUnIVQS+xmjhsm3GQkJKK0x6TSLqvQgQ8sB8gl
BdN6FdmjO2GZYae8wOma+O6DnNGk7ntdLXdZbfme0NjtDU3jaQxJnaeC2SiXuqOv80a3Sg7T5j/s
m13uxSSEk3Z3+oGxsTsTI7rmqFRKUqjDQ+0n2qVLqiYytXgV2zu+wIFduDbVVa/+o1Db/p2nPZ+6
LdCrqEYjh6qIubUImMfB8e1LUqX20tZVgXLu9wW1evD6sD6XrUgTPP+6dFzEljmfR2kQqtMjmS29
ZrRvRs6i5qNEaVXzfTF8xVKUlK6mrwxrA5vc3IxdPT0xYyov09DjpzDR7V3lEwpyX1TKsixheqK1
tpcN12qUm0kGnH1ANrXW79VjtbhwNysxDTJ20/ypWxf3fohkNac8YfLQuc3dA7ea0HLi4NNQj+YD
NxhMLYoDbaHZ3H3lcRInj4q6TTvzDxtW6vmYNv5oZ7R8qNmKmr7EuZ3tpk/MGiIkC1q/jv0KFjnQ
YdESEF89h6FM4LMl/b412TnxHpOtHk4czj2VvfWVP1M4i59+J+62zGj70tdqalJB6T1ak7vJxrY7
qICXfTTqBuIxQbk6Re+USOOZb8m/MGL2UXaoUu8Qw/jPJs3De17yjG6CD/0zpdRamcqqpwZzFb6a
ApdZUrRYdvFlnE5dFfU35Q4Dk6GcHtZ6TuaooDwuPpP6aFcsq3oCeQW6ZSnso5z6Nf3F4CLeC6C2
s+NV+FoBoaemF3C/p2Mk57GQ8eo1zie3MXeKwObryHX3+aiP+py02naZqPZSE6JlgWaZjiMl0Ag4
46UZmeP3qGeil7xgpSUMyN2KvA3dNa0u3q11Vb392m5Are5m6IGSkUwNToifgqpeRwK3dqupbbTL
5NOAVnsdLefPgigkNZlfsQsCS8E0ecrA3o+d83Jn031f6u41B3MVPM6yYuDo+p1BW8PFnqyl42Nh
hl+oAdbLfc/4aemnnsptqLdHFjFsMI64nVXBMvqC5VBD8HXctHvnMcl3lDk6NcGq5QtlIr0mMoU7
TRhv/Wzy5diXfJ+ANq+cOEYaWvjAJR15qk9Fdeo+mJSU3Gri70jtcpCMHA4ACjunp1hAoe02e0HO
xYMj/bhH+Kka13U5ucrp73TlvT4VsZAse9rjrh0DKLtcp3XO/5u9M1myG0fW9Ktc6z3SMA+L3oBn
ihNzKDSENrTQRIAEQRLgAOLpr1GqrJJCWRWdva7d2Rzj5HC4O9y/X0sjlmcfpcvHvrEzKKYZhicb
TfPOdyHoxjwDWs+3ANLmYYX8TZNKdqzrtmr3hAaRCx8NuY524aPecvDbsvH0ohxN93HtyvEwTqDd
dSMERpewXjsNSO0/Eja0twDa+QtGvtlDXtJtEw3ttRwiuoq2nZcixTUXVZ7xrEcLca+dHMtKC4Gb
Z6TEUwSI79iKCC2WWvXnWpZAaLJIQDVZU2mKyZWL34NuaB8WA8ebrq7Xe8qRfZPcDMmOR0QqHRwG
hynGh0otYhtUZdeGdWaXOobxlcUcsZ1KMcZioZZ4zVpa7ZUz866sV/F5qdPwSaqhn3XIQJ0FjcsW
YDIc9m3dqf2K8kh1WEK+kDXfhI66iV+NLcxU99ZNWCeQxaBFXc9XA8qs10tPqroInnJWOFWH97gW
K7ifCW3pcYIw3bdztw0FZ0HLveocP891UGVBrfXDqRlKmnZpKU1ZjIL2TneOyDcpIbrrBgGipvXK
L2Vo5qSNIv1RdtzV18GsTSp8Kdqb2sv0LmA1PCCyiI9DKetjx6sw6sY24DNFJTjLTgz+OMSQNtBS
C4k2KK9QD8JMR9v26A7byrRn2Vt1W02i/6Y8pLZwsIIXvawdLHw3Ax23+eNdmgZDxksuV9zxH0H2
f9O6x7X/+n//z/OX1vqdjWOwn8efMzSFyH/M6v78z/903/6n6NzUfrK/QJ9//P8fCZ7gf6htLltS
yQmW6KcUT4g/EBJy02D4Jxr1zxRP/qEUVVsqh6Skgv9L+oHIPyRUBCslORMbRulvFdF+5WsyqiBk
kBLEMGWEk+3Jf07xVuQbZNYET03qirb65ipwm9byopZy5xd/ai08R1juVTl9QA3QNYmvzAOqX0k3
P26BcI4IUWrLa1+kch3jvJeygqcurPBmkm8sUlbnKfYaD3DZ1VtvP3Xldd9X9VFg6vcLfqIzLrLZ
+R5U1zADbTt5GFWje4FuBsNLTdmsUV/vwFwZDfvPNLV6EwWcvNGg+VhHvN9+rpRqate3MXdH20Yd
wX5l6kS7cVOEavjVAGe/6gzHbtIgREJ2sJmKlfh3q2x0UIicEpe6JZWmmFxW0yK0rfM9HWOvpZPa
SrCFnVKTkcR9bK4omO6d8dM++UpjoMZ7rp4QAftYieccI9i3NdKKk4JyUbSD0tCY/dS53ZzaIkzN
QwLlYz0sYd/Edj+P/cdJYXi0brqroriskf+Uq6kY66YY+OKOPDupl3F0mnj/uU0UHptarnqFy2dP
q13Fp3jl48K0g33R87ifunywDbmttrad/1aLfqIp/1u3ghHaTP/fV4uu7Wdjq+dfEcw//vRntQj/
QRH+uWD0z3qRgn9QKJH6WWHmT568/ANJBbHaCLWQfB8N+1NHBv3BFYNESIqE4lKwv+VMfj3bYVgS
RAglYitxUQpfToAOCaRxcBFd+p7O41DMVWvTKbDZHksDPW91Z9a2u6obBJa3Nnl6kfrV9EFH1bNn
YWeP0W6FNZmTZjXPa9CeOlpfVngATqvSN5UefAzxFSbdCx+EJYV0I9kKKDFj+OWdyzgtrgw5XJIK
pgdkPCjYUqurdRbwZgFr+doxGHmpwYMlpRAhQRnb2MG/DQcC60i/TUtdcq6uulGAunAzQvxYU1oN
UDcDGE4owP5JLYMaUjHRWdCT4tNcHlhlUHdRCguszrNoKu15OeUjHnm6k94Ksu/8lO4MoejRYTTm
Iy19d1lHVIZ9ZX2eNWrKwPUQhjYXLE2+OVSLp/Ul4HN6cHmQO4wyex5930VdDxJYrUw5V/sgyrrd
LaxEWC8cRFnwGOJQtGOcpkMZwXq9cosfAyLjUCzEsedAWntcKVBhn8ce3QTZNbYQlV2r/WLVUu3R
dufQUBd2g6nwI0LAZm1FbCodQz08AbOmu4ovwOqErUx7wnD/hOelyQXv8GBuk2nRljUzcrFmZNLb
MDCTrR4ARo+4Nihe4o4KfJObRYADFyvvP2AyeXMeQ2TPooouFwBvcM4cPH4ExOH0vpcogY8Eb72D
Nqam2nh3qbsIvWzbYg6Ny0XJAcLa9XNT6X5qZNrjehu2THmAswawrs1dOaPIdRd8a3Z02WDWdePZ
c71U5btp5erdPIWm0mpBod0Nlt8bPrlcwDis1d6utIua03GMH8zi5/5EM9x0ubuGTAWzBFhtgRuW
XWLjkN+suWtzMWOG0WWVlTPnvH0Ssb0cNdim3S096S7VAFa0s24EosjzvFybasn3QEKTNvGDP7vB
h8GicR/DCpx2Cm0NC1wsYtfN2O1pKaqdYwOq/013eGZT91zVI7v+3iEOZoFulrl3d4Q01TNeqD11
wFFZWOzFs6+a+X1PYJ0OKPvu0iww3c3LPMrC1EvbFq0rm/WME2dpzzqh3gE+xPEe2wz4js3CZj0H
0dhisS0Pt3BMjBwiq4B3RTsNBGW9Umky2dUrBfjzsk1baEt6unxb63Xqn0hP2/pbn5b0YFuIHmvu
nN16rNlzxB5PhekUelzx9uVdAwauQblErpslu3afRdc/dTMOXIvaT/nY9N1SHiIEffwQS5YepBIq
7EEWNm2sQ8yPjYPdJcPZ9LpMMZyque6aQ13idEcJG06TyWu6In5qKi26aROlTU2dNSojUPuU6rYt
hCJtqScWuktvGhwem5wBeAcmkYerEQcQ7taklvLgVgKWt7ldVvXWUtg2D+Vch1NqQRiKcibkIs80
zzqvrc06jGNjiwQX22ulKmeLHrbhVDrp0oHS0ptzPwhMiu+G3CRQp0MHlAs7Pm+LYgzUZp0WUm6M
rQ4/2gkgUkgkDf+QnJzwbV2qcShkhb4n9Au6MVzWlZautb0GTVWnkyirUH8MKCxVr9lUjV9IKcfm
fbAiIlOkMrNw27Xec6lTBUq1F64CYY8bVFcaElif4yAy2Y0uoJt6zCS9l1M5NF+Z8Bt/gq5DVe5b
OGN825I55UHjqa74RemxbLHuOg7hhcEkB82QyI0GtoIfbcpRW1vJG0+g+sDmqSy6jN6IuUpLgdpu
ert2K9g3YzQ70fXbjEplLohT5Y6UpW10a+dFI4JWtjOiZScQF75cdbQegH1fGTrFA+0Z97Xu+rX0
2vXdRd9L+G7TIClICz8CP1s9etfoZvWjtmZJ8oQaXH1ysRRfN5kz7VHwt6PjV9MShnXfuJDueSeq
j4zMft8yRnedj+RBDqX/iKhpD9jDqixEbpmGowh3qlqbQvTNQDadY3dt+8q9xXUUWsE4HjIYkwZz
SoUPVd7P7dLfzi63V4zO035ahLs3Fe4/1moyb2bq7hYBU30MQ6SHYR2ShnXnj7Pt7Jsqcvd2aWms
DmH0W/kWo51rhnx2QDUHSajV87D4qJ0QVtuZdI8RrP0Hz9re7Ooc/UFa2L03nG+vtrVKS84mX2y8
5JueJ6K3CaRdVYr4zQYRdm6i9IRzXR0Wh/ENq6KgOwOZX3VakfG7GPB8OcS2O0o3rK6oHekuhEn4
UDF0X5ddf4TJTLtQ4f5D3YR+0QnP/MKvJZr3ayumm2Gk5RvVG34EMTcHBhQvQA2yPKwr5zfAjMPl
jNl6gt6vFwvYxtbGZtmvMYRixHQqhmmtT8ZH/jjbOX+B0NWXSqp8GXxQ7pW87LdgbmMkCLLpbChF
1MvWoKFriaxdX57T2IdT40tXwIV0cdPlkrsazt1lqVw4/RTy/gVp9cWRI5ZUCMaYxJwiLOhLvQda
ZiPMwtR5cF3/ZKkdh6IfcZSvnSD+SoH4fp2NrU4VwwTDl3jV2XR8iqoqz7TZIgwBQ//U+dQ/sVTW
1Ss9T792WbHvFxMQIiIIIlK9RE4gOkVQSa7O0i1q33WGXkTDXQHspF6B+/weyEqoJFVYEojkb4pO
Q6VEDxLkZ8JXdPNdpo4tyhVRjt1lFJ18xUr+4nqIcbypVEH+O2IFya7uvGvZOSdTvvuxBXkDG1sw
H4dlF+3avPY6t4LAT2e/WFJJoIRbwxrF5LdgfW0rOqow0nPgHs5aAAisdqqMXPuE21JTTjApQDu3
pYagrtPfNlK5HT4rCcV39Y0XRZPO0wEm1/DzNNlwWhZALhJausu/uxQk4wIxxTliWLxkSrsSL760
kZ+r0YTTar09Crkur9jm7wtOMqGQZIwrxdjLZc5HggcGGn5WQ5Q7boUrcOr/P8yEKUogkRsgW7wk
8TSbnl1vO3bGZbBHG0xT6XldRNqv5Yhuxj7N+ZWU7nf/JTmjQnCl6CZy+qKs5O1crovj9Ay6kn9A
k6zOGc4268l1au/lCrHmMbevscB/X+xSYUU2sQui8G/QIYUXC3PP8LmZJrUvu7m7HPksd7nm8hVW
z188ouJccEKRFJS/dJbCLQHmvsXnFExbrC3qLnMc+ydHTTg1WwaXNqv5z2b5V8/3o81v06T4TWxl
htYTozg6Oz6Ek28puXBQmuMAt+TnP1/rO/b/16WuIBGbQu33Nhj4cqUZGST0Bp5ziErqGrVs0UxA
99DPOdx0tTNelytOd2kJ6GZZuzXezMOcygMFkT7jpWPPrsLxCzKRkEJm78ydbHjvXnktvzvCTYJF
4E09ZVNKetHX6i1b7ApKdsYtIaSwpe2f6gS6qOeaQqxrFV/bK9Hva1dBQcnWCLlh1V6yoSo3e1zi
zcQlAGGfJDG9HlMav8iAoixMX272Xlt0M0xueJpnltGOWJUehogHdxyqKQ8Hzhd7HFfkzN/eHBSU
jFOJEGEQvuwfgkM0eZYdO7dZopsasvojqgA5R0e81csAXyvj/GabnKhtNVC5MZfoywsONm5B/5rP
My3pc4R1tc3/+nDyqfev6bP81cXkxubifKvFv7RNmbGC1aDWc6pSuqt9o65glKXTDPbOvhKv/Pap
+RaCSYog2XY89kJjqm0A6mMJ1zMvWeC6smMXtSema17pCH8hZcCw5JTwLXhgkv4FeN4RYxPvxXIm
PJh4BwHCUwFkHJu3JehyvOzruQx7WlF5ZRbTJu16QYIe3LYNdkN6MLYBToPFYFJElPunLEI4QcD7
J2UdIQfoturHMjRTPi64Wu9G36mufcV5/P59GKJqk5hTjMDfQiHrV9lvhIAzzqvcLX7qLtvF2GMF
178ddXGGlORUUIyQ+E1/aawgHudkwjlATi4kroHTQzeoPcCpu6Q+vVo/fBEDUcGV2GBfSkjE4G/y
AD63BA2B0TMfEv26of3PgZbq3feCCBdxRbshO/a2Swm/4unwSxOhQmJOOCeIQbwp+Wz4/p8YcdSV
o6WLrc8I2abNO1hL3sTjyvNEcLGkUn7iqGnobu4iijeq6sLJk1DZEx5XX2qM6/UBTm3d7nKz1WuG
ILbEYgo2600F6CK0PNbHCSF7J8YV+N3cLZadfkAXUCNJd8/qmN+Fzbwc6Od8XMeA+vMc1j5qzGO6
Y0siUxHLBsXLZmnbUtthrsROVgturhkETdhB1LT3C5f1TeAjOCZq+d0PakMnfLNRxn3WP9ANK6yh
L6Jgk9KGhv5qbKhAxUuKwyItKujs2OT0hMygvJ4Gy8ZWd3BeumeSa98l7VDtcjH1yKEvS5BNd1WD
GpNCpX4rhq5VY+7mNS3VXoAhdxe8G0M8qqBKc+JzMw6FH/JS7fMg/hF8zk1Zp4NyW1wz9Lx/Mt6x
9dvgo12KBlVhIHoNSTUXlQTpoU+5NXek7Vx31VTDPN5HEut2h3tRhn2H2r556DLMaBemEQ0HBHl6
aCCWVxXnXfMgehS/pAhdLhZSs/yVcD/R6zCgrRS1OF/qBC0aDmxs2TNb/JDf9EhRtW9wTa9mWMNZ
d/3EyME2Y5MOvF/rdkfQisPjuEHgjrJdOdnPpGzbYuKmRJ/yQvzFkDZWZ+qsy8XQZGd2Cvpt+Ng4
EvGtX2Y2Pmw49rhrqqY2dyDILhRoFUtfAGDpxTyHKJrdNM6gyL3vlx3HKd2xXKH+7P0cucZiseKK
ziVaLkwCmwZFQrO96YJDWMt+ivmY3Ka1jq3i4baaYAqPyLPgjtIy3Fx7Izm+ATakux9xAKtMJXa5
4pu+De+8OSMuyHpZCpjkoPPapW9qzOWdzHO6+1GCY26KXBOT0COtMXu2pTHlPk5x6U8/lhXH5cZ4
AORiEaSWz55ZF3YLW9EjSsjYkxpsHAo8UjwVgbMQj4Pkw7IzjrVtgeNWMyd1nD6ttlvmQ7I83f04
mkGSPpeMbIFERZtKy07Q5xbVWyU2IGB1X9twSgg2edOZV1eCTyDcmY7W4oqJcsq6gTbVh042MF62
qprzse2Bbw5upWi5oOVMyaFWuLL30Q8IawTrJhx6h+ODz2hIH6ckCJi1E6xpHmSn0nTNkkOPvK49
LaZQ2vWrBE0Z9rUcML1fUQ/4zqzCLURPaBGbgsLAjOm0KdVmKxSsZaMNHYl4P25LqdIsjJuilbNz
D2pdlrm1xSayXp9diK3ZrY4s6ICCz/LJ0pqW5xbC5EedbBply3Se5nr57znp/9ucEuFbs/u/Pyc9
PS/P1v7csYF+/OUfp6SI0T8k3OQpCSNsq07885QUcfgHppwiiiRlAhL0z656jP/ABAmsGBSUciz/
1VW/yc5CxbaxJbjRbdXfmltiv27d9Dt/eZNUxRxKSanc4pafdk/Ilcs1q/CbGPt+0n1u46pn5LtQ
ZNeqq55W4d5YFz73osGPxjTgAathPXoK1r5wVrLCxcS9hqVbdoCjYlSg37M0908Rwi4UHFS40mDu
7F0dUt9o0DNy0ZnUHCaK8b5HtbrCAKY7o/yys3WzHju8Ng+5JvmkKhG1QWD66jPIQRu60FuQrLlN
3lmnTRyXZ1X167MgZrW7ykCBClPNwOrQhHwQDg6bskX/acKmfh6rZb0DzYp2WNbr0xpyKFRfNaIg
ax6/zqFCGveOXlQYovvK8Hs0Amt15yJ+O5GUm1fyku+CoP9KK79/As6lUFBBqCSS6NdP0GZKa1BG
/iYHoi4YmdhGFApcqy6BRhM8jEJb3Kq7TvT4yi9483ZcdqywDZyP2dTrXgjWXag8zde5ZOYGT7T7
gmwD3vuBxQezgrRntq6vJzYio6UZ3TvnSnmsTOgPUyTdrZTh7egIO7F+uRLVgh+xwUdh1Jd64MMr
6pvq12oB/U7D3gxYSggp/a0g0ksuqxL2/g3t2vIJbV+/6jr0AWGa7oCA4WKqSbho62XcU+NbrFsw
5kMkdb5OU4Kf+mZz+oot6bbytDkvHWFvypU254Fg/BX3HbqsAF5uzcTRFamGdMdk+a6iCR+Vte5d
45e54I2DJ+sXfzQggGMzE75buzDuM2y512SE8yXM5Ivn09USMDqNU8lOqwxx1LQkO5vWZp/Ygvew
V+bA7JPrVX2mtFs+W9MR7UayfO5DSS7E6sIpjGjWpTFz0c/TYbRLeqBUNjdiBn3hYmNPDfkCW1sH
zcvA466pM7uUtGoLW8o07ayNg+5ErY4wB1xgO8md8D49JD/wQY/e1tetIcPVKh1+v46+/yrd0Abt
l7Dh15gaTikLdPAmxpNKvb104wivy+1AW3o0X7Nm2LAgZDvXG0yuT2swtSoyrfADsGO6jSNCVwTb
6mCzzKeFbWsTNPm+nZf4npo4fFJVU11RGlQBq5ReAam/8FkbvRxv8suEIKIIxt8Fu37yWbiay7Ka
BXgwI8z3o5r8EaDo3q1pkbsgJlVQtdlO6PLnBctcxDH2a0GX1Xyp+247dMHleRjh8F4MtN854+Bx
kP2HpGizSbi0b9thUkUzB+Z0PRN/dAGjq64sjYZjlfeRbTCqtsMPCYaGarEGVawTWK+pKW1hEFgP
M2V4c6hdcw6sH9GejQDvLZwGp+s0p5vQdPn+u9n29aAKa/l6HQaGrlDfld86J+EHCdr4XtUovvcg
Dzc22lDrtjet2RHi7ScPm+PQBdAWU1KT0WSa+JGuuRH7Rhp5K+HQra8U9b/XLf7lr7bXTxCWAkrO
MWNSbEv7p9e/DCiCKofyAYeeg92IBNJrGMCbOqv1OqAaw4IPETzWq52NZqlX/XUK3qSjhDaumtCE
J43dUJ5lM/fPzczDqtWw9FXRo1A+BbpORkPs0MVgJ/BaUWGr0714ALptr4hvFGj8MmP0uYkBmUo8
OJ7HfapRuhn6qjoMvHRBRz/mQzks6Y5hDqz2hoE9l75/hiVkl2jh5TeYA9EEr90zSQJd8SU1Z4P7
qTwMTpaPTgxtqY2vnHyljPB9P35572JTL8ZYqK1N8sXLb4MNmS7soZsY83qJsfzGcVnKU4jBvUPZ
5us6xXTrxOyPY7s1ymDv+YXs7XzuWmmLReFw4dgSLjoxgMeRt+qoFjraIgyTv80y2iuBl3S3tMph
PcYlfptN6FetLP0Uy2W6gDnLuWiGnO4mukF8xCxC0dcs64TDoMdpKt9jg+oTkECeox3wvpSCH1wk
1aF3Jj0F7vMxLHN5YVcTthknL4sR4/QVVbENGrcUzEXsMdpn0qsD6ZpPm5RjNMQPmjR9f+HoXD55
QcIFXWi6+770SgWqL6EEZt7zhqa7yTflOaeAHxyO67RrazIXCg/mC+xjPtTQlE9qWOav1LWbB9le
TS3K82R9vqYwA6tpW+GH3gaoV9w2j7DHudJ04PaDaOvPpGu7i6Ey6aJZcCxCwHMBqMNXJi1xx4RL
NzXK3L9iCIhuYcEvlrBJs8HvhyXfw8EXYYP0qJ1iMw8PxqFRFCv0JunvvtktaTiu5WAKYUpgtcmm
OkDY9c8cj/k+o9w1+6qNFwYMYmdc7c6DdXHZwGW2KWZQ21ZXlT+MQ7MtVyTgp3WB7i2w4/gJL3T+
OllBwU5x1opdNLKzR5/8/7L3Jb2Wo2q2f+XpzZ2iM+DBGxT2bk8TcU60JyYoMiIDYzAG4wb49U/O
6m7lLd2rmtd0S5bZxuBv8a3GPm1uqU8jA7mIRBy2wmIr7dlCOQHRlHG9clWlLhfPbomMn9I+Qdyy
PmbbVkhfmkCrF4xR3ru4gvVnqE152Y3ru3kK0zXBEi/E0nJlVh8l5zGvftfLl5jMta7MlruEdDk1
OH+B3rsOTxwLBnI/Hv5P7tIo4i5sQJG0lHP2AzMydvO2mfsEB3Atjc2VoLiESwmon55QkqRp/Wr6
z8OG9edYDdaK4nfMxaTH4UvkpCnCmkDVta8YSO2I92RE7H3/s2oYfK22/Shw5jTdAU/uUsWRdnM5
+hO4X5fTkvoRdHE1ay/sFCcg4j6vvZDLOs4i96jIltNISGcLdB+VWuJNAmKIKHDAv/dY6twqSL15
qJblKH+a/KIWPVWnogL4fbSTV+0SRt5ljiFoK1fgo6p3c89lMlyofZoeKpL7qa0hxl/hVDRvM1jL
y+AauQrIhvQ6l3W7LpVrlIixlF+IGn7ja6lOdh0NFZxKqASYy34i29a0PFLdt3SWTOxzdRDCQsST
SGrulqY2lai9BJ3Gxf5ibH9dpmB1W69kkmI3zLV2N+MzY2P/Ho1sbwGyDRCxyeXlT7j2v8KCfyIs
gE39Dw04/mU2f2/B8ec1/87/bX6jpKbgaGkeCBXQ/0C2DfmNQtpQigira1435D+QLaa/1Ud4GCMN
QAc9t/5PRw78G4CQ14fQgDWcI/4/4f/Wf+W0QgggPMJKGIR1Tf4uQz3ogIhHK7nVlvN2ravteXbL
dimyT3erQn0t1TTkdtr3/LOeInusDQlKcAj312lagVijr75bZsGTqUnzXJzEx1mPVoJ66joVCXvu
7RZf87Dpj2Os7cWsm76NisJvk5f8ZAc23DmipyXH8PsWh+GaKj5roYc9zSKuvvwA3lStloqiViaD
PsxRm3vjrHuQDNvLiqPAaXFPU41021g5dtUw9ne4xf3m9HiQECuKO1Qpdh/D6q2QNr2bPLcXb3nz
mKPaBsFoQi+pWptnpg14glmDp4xztYltwuGMGLQXOCH1FTa6eYaVeQ8TXZ8kgh8LyFMHqVyFC6Sp
BAge/8I592IfM2053Bxq53Fe3jcZEgEHhk+Y1CmK2er1Ulvgf+47Dmc8YyOCnu3FrZP5FMhAg0iW
DBc/puHaxGXpdrKPHWAZtgtE65eJa/luWfv9ZZl0+dHkPX9184pflOH5ivMwP1M8pJeaIt0ChPQ5
yHp9AImG30e8pm5zip39ZrcLg2bqoEpJEOPsdXM7EsGQ9WfVYKHnOre48Q/IqRuRVTqt2gJhwOS6
WMun0fjxVvHqZg0znQpT+UK2OVxC2OpfqhkmEYdFPyyU7BcKGnlDYz++h4UVdG6qwdz7HGV1wmVY
HzzJw2eVdfPGAh1Pg6b+Lj3dP/htDx8bSfRTARQ87RGkTawz1l/kQuLjsAL7gUzEX8aDPi72MIFr
nSwbhLEYv5TM9JNSpJwzY9aKynP26rSHm3BL4J2OeDuCE8D7ZlbsPqmFynYoxP5YU/LPklJ7zWnF
D3Tx9jJ6qt9WzvTX4Hv47JSvX0ZuyzX1OT2DasMPaK+PVLVJvVvIFD8O5fBUGaO9jdV6804epr6u
5s8oePTmGkifgiLmpqH112GwZBSjifa8k75+Z/3+gPqdiG0K87UCy2nt1fK9XznIIicDT8hL9j3g
/Y86pPGmst/EmMf6NgVJzox73mXm0GdMzI+8Y6/aShH0xrj7OG24fI7R50sBDrxMPaVOpF5W97qK
oBcN5uC532AN272i4XuU8/CeKROsIBg3P7Tk/cVt1AlVtP3ENRjbDVfzCWxmfBgUHU87xvpGV0s7
Tuz4geG4/I55s81iMfDjMrmbQju9T3u4OMdpWygbndB2MC8YQvtaS3uleV/uVBZ3I2acuuhXI1be
4LdlavSN1aM8Z41Dx+KShHRpePURkD9KClOLzdC3pc9GDL42Xxmo0ifmfPXi0Ti1dPEMiLk3qAsU
+vfVnM67peEhzBsf2qY518swXmTcwRPnjb0E+7JJuX2t5D51hmL4MgCFrw5yEFu7g+3ZgW3+gZec
hCSg20Filwnu6bRZuFannmH+dWE5eOFBsVrsLE8nV7J6V+JkLlVaihY516ydt0QPI7J9Ekrm0+pK
jKJM68q7ptk+qZLJIKxpfGdnFTpURW2FXcfyMFUpPGUnwQnC6uuAzMyFUgWftG2YSDSAtpkdbW2l
vxi+g5sFEZwmMASBBjP9bmlfHuTUNy/1yOktxjqNoqhqedGHdpox19bOx+90YOkygJq/B5GOS+tH
DJ43PoGWy7FYgbilpxFPzedmWsFzIX3/ZeZEP45l+9aUhV4BbUqbh7g9R0X0xW378BgH6tolV83j
uJL5/TLI8DSAPXyupLbP0Yz+NMGozrCZVFdQ7091DPiL2Ud0pUvBp1ny6dynAf1RmFqf9rrx3wkO
x8dlLeRrP1r9aUFws4Jq05zx0KjLWnpzmrLa2wrK/j2E+khHJLXYVEgfwBrjgXdLl/PiTzEh/sAP
o7gu2al/h9mwt9jAvW0qUgfhwVouWeH14nRabqYp/pNd5UVDP5xMluW92TA5+W0DXuQFlKFdK0dE
rdKZhml7hptC9wYq820PyHQ7olxs0IInXYf0ECXyVwZ5moQJc/NmKNXd6Hbw1cpZXjnT/U0uqMuI
1u/LOlQ/PGHg7hdenUfF4juonb3VpJJnSlR8sXnnn9TO5RmCAD70mwZcbExWbc4VPeOezc9zDr+7
WPIPUFYLxDovJQqbiLokvMOuYI4FitVD7QDaFuFmnYJYp70eKwHdCrQYjQYvHIP5ZIdhUB/XOugg
hjXY3DrcLC9BBXud+qnRInlmjChx3p1gkodfzezNbbM9EiTt1aNG4ylzN77fNmeuS72+1XOtBJli
6AVf9/V3s9C3WvffgVx/MVve+JReHSxjW5Xdtw6H8TY7lk9z0B9RUP7ue8Y+bt6gz2bY3Q/c0PRl
luWNb45W8TvVeZnN3SujwXr3IYZtuViaQqFPGNROUVGQAfVJo2khJzrp/jGhmnXrnlb+Piwh06+R
yl+rzphf7bbPzVuVe+TP1Va2Vk7gsubVl8vY++lJ+1BNb17R8bE2zdbBJM05mKzGOz864nEfUAcB
Ng9QZXdfZ83e6lyHb4BJNbyXqbcPrK/h/HHtSy8vthhbXJviXqYo1FIPP3mfYvWpDjLVJ9hv0omp
0ma6BaZx5yqQL3MzufNG45fI1C7mpGwHMtBiUeRLqtB+pdqzNo/L+txM7uhqM96utr/rmTyuDeJK
gGqqhVG4fK7YVl0p0p9c6e2pp4jdMW6qD32l1WNiFrbKwfy89So8z/Vc38uyi6XX+/cj7vY+N7QS
kVTrBbqUhVuPcgsXtIqmxvOD1jcjz4bR3G2TXK78CMswgetLpDVosyQvY+ljN4RK3QpRy22VUt7n
Een7AtQjhda2gEH/2Eu6dFmx8G3F1LY81fmiw6bPwxKbU6WAPM3aTqddEp/E1JtZLNLHQ5vFryvw
SCwWjZcaSPCLrHLIrTdeJy0ajuFPyh3lXyJYHYs/VsKCqT/JQCa1tDpYPf6bgO1/Qdw/AXEIEM7+
UXvy6fuc7Xf3828blP920b/BOFb/BghjgFJAAMB/C+NY8xtpQI2bugbsX9Xi/y4Jb35jCHHOG0Jr
fITp/SeKY79xzjBktGaEHZ3P/wmK+wuR8VCEUw4ABw1oGkT/atDpwDrMY2/KlSlYFyE34h5VUvnT
CNPWKlXX/zNq23FDdlCCD44z5uSv+YCLbfqlKjRfUxrmF1BtW/snI/FvJuG/ERb81yzYP1XmvDkY
4wcs/Xsvs6WOYAt1n655Cfqwsg0vZpq3VjPiT6DarYBx3jsShuo17ix9+se3r5u/HB6SBkAKUMMx
4eg4RfwLg29dM9dbZst1stSmc9r7crasB9eN1PwxoX6+pyHN8ZIlG6HwEssoZq8r3UaA6w8Tr6ES
k+T5Ke699kJBYgUvuzlnZGQUdsrj2GJblU0kP1Anahlz3S48519hyeYVD9x0JfFy7Um9tZLRcB9p
Hb5KHfJFbuPR5VQwj2IKR6oCRaxcQUjwI8XIP8+7gR9R2tL7Ba/yvtPov/Nx1KCN05Z/9bEv583Z
7bNdXb7EIblHCSvbzlJz2O4Tco+9BNO3Xmf/BhXQoN2Tbh5jSOgEKZWvzcbGpduiB9Mts8WNrTpS
dVvJCcGXowsVBWARnVjR6GOeMu9Ymvp3dSjucSLNbIVVyArP9Pwy2Q0rsbF9aYeFcRFpX54KTvoq
wbh3WOr5blYUXuK4yHtZWbrQAO0tLAWdIF62zwMYt89hKPQD6md0KhGgk0O1bVeawo887VurGNxa
vbv8qV/k9LaCor0I3oEr3ZtyZfss73hxzSOFlb6G0Odf++rzJzC7/CmDOX6hE+ePMilyC2qBH1db
4pdh2d1jmqbmcRz5uHTNEMggyLhXo6BrAcJY60/RS9vubkOnKSDz6mnfiBUq2g5omn8Q2TdCGQhx
qwZU1LVKPApH1vAjRZU/8WrJF6pXe5s48s+Z+b1L62D7LmI3uxOg0d585FwspTYdI1W6VFCaV7VD
c6a8D88EsMNqRW1/GJCBcMtizqMFQMgNTt90Cttn2UzlqQmbvXnc54sfJRcwcf7Y7JV/luZY7FWo
31UKbC1pNnSiZGjE0vRjuxmTR7H1bvsDGp0vWSPyTpEZneTWcEGcz91YYTJ21q/5126U/85sU7dp
l8PQLanSrpt6KV8pkOFH3YDy5PY+f0L7qC9u4qazczDnyrjlJxgo/KiJ3rte2XKGlbRtVA5ch/V4
1Mcral3a/sgzNOdiMlIilAIEoVO+ELjlX7PZ/JtVTN5tNG97Fdd7r+fxneK/wNqATehqpL2IckS3
PtbfAMrhsMZbPysUaS9QZfQFgYl3hNhvRLLtj4Uw/+yH2t5CQlubeuSfKauWswzEv/MjJu+aZa/f
rVnCj05H/7bWdPpWLQSdCjPlPCM5fcNjnR8GXNUfEs/ci2rgTcvdPn1XnEXXapwr0cyN6f78c7yH
9hanWL2m7N3SJT2Up53n+MXHyrzmaYFcbEraFi5Q3pMdxpbuQF+XCTHYJpn0pU56/uEtPXIuRrOy
Nvc8fIXaNI8DyAyfKMLheaFIcfSFmwYa+rZNbl9+6Hklbxq60ajrhosjV72Uyp0wAPv6lMMu6/uu
8EpesclZBJLyJ8jz0k507Z2AdZq7EAo928P5RCwINU5MaSnnbXXP69QgsZChuZPKvF9ArF4mYF+r
en0mox/PvGf1S5lrJ2qW8PNcqw+yls9jFXAHWFFXhUp/G5H5FGsCT6uV62kl+XfNx/VEtvWn6dF4
q5z6kVfS3/pClXBw9Y/TuO0nW2+pjVItP6GO4aR0fEhLkGe7z/Ceimk6mGfWWlarTnmln0kh+alq
/Jbbucg7Hfi9Mj502gZXhG9kuBEEbIeqRNoAVC1GbbZJjNb+Ur4sXODascsaSW4b4l6zY/qExqp5
GHrlnyId9jPtARBhGOGDzjKd1oarW8kMtghu4AZctV1HNuXWL5ifpr1Crcd8FJuDw6UHzLeoGsHD
Xuvmuir4AY+yOVPC4iN0DbYnNKXlR/T7Tts6NFURYwm7FMou2xV5zc4U7t/cJOfHNSLbOgTWm9ob
2C22oUbUkoYuy/gDT/t6UbUiVixB8/PWl030KC2nwdHwesRnC7iYeFbb2ifRm2oQDU/feL0NR8BH
enBJbYJbY96aSk6spYnmS6M3vbeMet41Ne9bthH8MXscXjhE/EzWGrObnwICXQYy9CIYj6LwSE5P
xEb/sBdZThMC6IaSjx3u+++Kx5NSJgh3xIbnBdZ3T+f0qex4aOdh3Foe3XW3Hd6q6Q5nWr57C+ob
ymP56Ac/qRbG5ppK3dzGVeb32uDSbXINdzN60lJkx3aiZhN2V+YUCSYvLBIjJpnhKtS8j0d08DlU
23iqGlvEXuPckQYPXxlVWnCQ9zOReRNrs1Xn0NtJrGp8sbACbdRgv2mNExZk2zpVqeaz5QperCbw
RPHU3/iW5KnZJXmamoloYfbqdVwSf4ah5Hvm82YFqZuenAKdxz+ICs+9LOyxSQuiLdn3WQlbo7ob
SW+efCzw5vuRhVb3dH6wReK3dWCZCFbv7HAVsPGhz8rwdoAD+MOP42g7whxN3UEjvpUQmtaP1XxZ
oa3fdrtq3RWjh0eyqPhjxAMFTzCSrSgBHVT1W7MBcN17E7UAk4uDqJIzZ9bX2+/TAKd2sftRF/jw
ktJiOxo2N534NuqHKllrhMxsYKJHY3+b8TY/NiFOpJ1TjFbsU62vyXEZ20FP9buMpL6W3vnfkedV
bGefzTE3QPxZIg0DNp21sFyHOrrHBsm65c4vP7mWu2/VjiZzBiYiJfzO8y9nLe98ruSrN+xYA2Zq
HpkEXnaqPqhJvR7b0Pv6XdG6eq0m79+aTeP+vBpteKcAr9sR5sOFgib/e/Jr8ae+VuEZFslFXmm4
/2vxFTSCHweY408/sIF3qO6jFXCUVoqUMzr12tMPyQQZxVEwuhPaiOmGHtkbZtQ92rmUKwFx78Zp
B2KZD0HO6FGQXV/HPIpmnKpXp5r1s0ZYvVNjbTpXU/+syp+jaMJXXB2UEBnCsSmXMf9aBs6Fbli0
tyYE+N430v3Enk5bVym6tVFt8k7VYYYwzsR0+TiFPuiMn3sNrBEwVNy1YJzzRY00P4Bt8Kd+3fZO
qSlfpuZI84xqbGM+yt+GTm9sSfaG4g7EkY74kY8p/+LZ60sqcjq5QTcC6j1mkWsJkJg8tjeDmvCv
jdP/4rP9f9w6vp+0W+L/+79/CXk/QAykkDLEMGMcc/gXDDGjxkxKVctVVSjcZUMO6ndkrg1DmF/s
UdEUHHi39dp/i3n+08MryG5d6n8GaP605fobMsSfYzlGglkNMWN/2nr9DSdpnfA0+iEsV6L72Le0
rPU7Rhd0Ussu75lkIPpm8KdFgfSeqWk8DbHG17JM35R01WvlcLhHvOUHt/vwdV0JebdplD7tYSj/
hH8ED47OXwfL4aGc4nVDm78OljNu2FbheK00BmKLjn7IXtYtgEP/rlpr03nNaifghuBHs0TegbGE
u3Fp+j54fiRcDuXpH0PCv7K6SANwzRDhx6AOzvFfFKpqDQY1WsXrOOKA26bBsot8DY9lr7bLPK99
F3pbThnj0Au58vB18EFfWH8sU7KZ12En4Y4PdsYq6+mn15a9cKr8qVlCOWJtj0zCpa7+CX+2/m9e
RIYRBwAD3mD6d9rkeq2wt3mfryngoc1M++EUxiafp5x457Xbu6bH7NeG8nbVHKtzBdF3Pvgvu1P4
pOtxPVX1rrrVj9PTNiPytnnvnnTB5gGAEX9DxPTpySvvtoe57/lNUmg6QHQ56+TzZRzUcFWNrt8B
2PvTnMbqNR30aT2v5ewSzg+k13s3h3XvpmOHQWStXjc10w9VzfKvkStQC+QIqQSOkzlTQu0t7pO9
rSuyt15OYBOJl60lypBKFHK8IbMa0eHaZvQluRJenA3HntIcZbvJ4Wsz1lEQoOkHgo0/oST9s8GQ
Pw5rKOcNzlurtn77rEqletHUyH6b8WrofbGFbY9B7sp/2bVWokpxSadamR60q8fSVleMhxXPbY2W
KpIOkdWhz5MkUMSAvbkxWqy6Gb3pTpbjB5lnKDsQOaSt1BTyTdSKo4cGkPiTWZx8S/bKvM6gH1wn
ZQ82oVwznZI7wnFtSvrCEgSiysPRf1PgyiLa2shJ/AIGRVvkYN3Guprmdmx8efpTicx74n/Pw2rO
s170Zd0874DZy1WWxS1d7+j6edH2G5tZ3ZYE/RvfLdbdnPX2/Oeza8zO9b2UsrWo7qvXeUD4Bj0K
LwYfbmKmZ67l9WJvS82n7ylX03eSoRULsggJlyZzxgufD9Ml/pgDsGLdx72j1sUvbszxS0oQ30Ba
pm/Lge1c39i2H5dtb0mxaRPZ7usZFjXe5jg0j4NjWFCl2cuI5/UzgCs6IYem73Wc9QWQOj94uA62
m10BSCwTjF/QMO9dCNY/L0yzXkiSpu+LdLzDfAFcSEIW1k51ydv1OLiFIkHHuwWU8ONPLwp+tLqi
QlHUmpSr62m4Bx/qcnh6NyI1xyf0SGE615lFYUcUvu6Z8Ue4g+lb9H3zqKCf7zoz90jVpi9zGfPF
AVS3E3fbZ04aLpY96ws/ToAazvzzaHi5Mt3nT3x35Revd1VOmhf/Zuj4fkvM/76sS/61g1q9g45E
Me49bSFBdeuqo3A+Rp1IM0LB9TTN7WSPOcC7vcFjqaZjfwfG7J0v/5+9L+utW0fC/EW64L48DqWz
2U4cO876QmSVKGolJXH59QM53XMTJ32Nnud+CeAABzziKRWLVd9ipo90jusxur5lqgUBHdbNpDdp
v7yaCMxQNZHMd2BwWyjHNvmvj2fxNNSD3ns96dpiwZq96DVnjZlXdG9KjB1P17lm6UXcqLh5DEO0
a8GrepjBOT7ihuspVNin+e6x4zNg2Kk+8K5ksJFq7mF36QZozh0xfdkJJm5WzWj52B4o6mL6vJB5
5SUhdBeiacA5G5GOdoJbGZrmuxM5vci0FkMZU91rFWLRlaL2O3A92vt52hUpSWOlkkLQch15fDWv
Wz43w0KzqgPoLjEzr3ZwDy7r3PblKAN8QJo1k6otoOW0FuNBts6chqmG4TD0eSvr2NNbZBl93RgA
nPJs8++W1rFBZWLn9xkT1ym6hPlL3W7o4MGS3gwFBEoj112KvbmCKemsWkakrx47NYVIQAnPB1cO
eQcC9mixxznb6YChM6fH/s3jIRlt2JsrDbkUoPgGQN7LZV5soex6PR5mD+zxR2iaYI8T2brLMEJ9
D2A33EwjstVMibgRi5/fj1DmM/S1mdS6txNDj5vbjaA4lTVYQuUK5L+OnRw/xtqJyoFZ3gQ+5+MY
GppVQ2f3BQx4K4O1Kzw8Tng9o+a8tK282eN5dnsa9nr0153vDCil4fChtY5mJZc5XZtdQa/Zu95h
bvdTYGqnj1CYviR59V/XWY+fGqjrW75O+QjdHj+WmHNcUKc6hmyl9+7XY3krZJOPtR3sfR82e8xk
CBXjED08ng1wadzVKurmlttm7zvt2vkFJbe8LmijZJDiZpZtfjEnix6CS1spe7KVbPTdhTR5KxvW
woeJYa/M6rqLhKS7pA4MNxmvww1Fsbv0+2/QNGb64H1w09HlMVR9gOiASL29TaFY305WiBswduih
6Adz0qh170cvpg8N6/SV1zUrH1uC21KTi0CTvqqHJlRtFLbyS0hTKQpvj7WI9jiPMZ/XZQOqXzdz
WjA253nsxFAmsI0fO1TQcgnd9hYbnc9kwd0F7+xExPx0IGYPnsc0G3cnAZB4unYjqd8JuqVpBwfv
9wkf9VV0OL5ylMc3E+f5XOQwpnLzW3PLQTKnZmNeWYn9O8C26fPY4uFmKoC+j4GNH1EXe3MZCJ2v
wtRNn/ieKjGA6OAstrdZIKs6ZvaRfeEPeJZxU83c9mWdnYDlsPD0gksIH/DM12980PG0mNypYbYI
l2anOEzdOH32vQNUzT53l3aQQpnJNLeIDx+3jaapfGQ+I9FsodzsHKqlA7YatjC/92FsiVpj0o3q
wCipQis1L0MBeqjC3Gxvx1HjUqYtVdsKhpskbH5hEdP3j38+vpipbweoCri6LzQ0xf1EDbkMeYmv
IirSsW9acxrDOB2wIfNVzWkzqY3q+pZMPFOVqckvJpbn9zjwdIzefl9JHtmh8dhWj41i7qePBBX6
PjzqkcR53Ha/q/VEtu3SDuHCuzacV0E+ZFc3Vd4nMctsp8NKeTMpO67iatHL+AO4/b9R5TOjSgj2
IeF/JlL+n+7T50/9L9rVPz7yb7gp+UtIQSBhEO52bT/BTYX4i3CIMIcCMbhzyv6Gm9K/AOCUSwEw
YYzvPLR/yc1i8BdCBEtJGWMU4P+OSPlEEmOnUAq8fwuwK3j95l3YwgkRj0lxlkVBWmXalM+rJP7h
pz35w+DwiYzE4zJ8h8eyXXUKPXUaytC7tOWtOPtM4IMd+1ThFYjbPmzFc5IVv81eKZNw19BFeFeE
fUo1EQS2Xm5YnxMc5S1gbnvBKMRXJIP4amK9aZ7hNGD4++NxLBmkABIBMQdPOA3RejpD7vTZJKdr
pedxuRndWo9qLPqRlkIG+Rbs4uZHsNYbrmjXtenExoCG00zrtaTbRoJa42BOj4TwnUNpVJIOfB6i
cTez9PI061qeQnbm1LOEykHH4So52N91tpOnrnDLG7iw4UpubjoWujcvdVrMS1K3dKhwPTSnNIP+
YmqfDvPi+ztUkPxNtia/bSxxb/lUvwBrMofAu6Fcpw6cM8L2BSGI7cKheL1Dfu2/Z5zH24xD+wYB
06oB6O5I52Yooem3ch2HcAajHqs5z+gkNjAqN6dwgE2cdmKhv+ZwGV+6SQS1dBZ/Al1dnDsW5iq7
Ipzn1PFakSg1K0WBxi9e9P0Ny328k2NuVgXmIGrlBDkCj9wHYwsZbBUbx/2seAp18B8kRTT5m2aY
2iMfuBzKoDEpStCMYFIA98Pn1fHpQ7vW4l0rLbqXNZBNGYCXX1vhp1ZB6fheo6XRqqI18eg2AWoF
BG4+26YTtDQD6W5Bt4mpZKQeb/ga1uu0DuGtSLkrrTauQqjDV6TNtVfEtPTWYHjfRANKHdt038yS
HTwE7kPPx+04RrAcxcYKquLI+q+u75tTMzRfkmunqsaCXtdSrJOCmTb9waPxSzPo7sXc9fkdwai4
w4PJNyBr4ZWP0F7YsIGisqbVQBVj8ZowQy+aAHLewuAPOBl7A9p6/Vp7tny2cLdqyXVmw6FYjLyS
jvuq0ezLvHRlgMG9HLr9Rs+7rwDHoJgl13pXrbS2fiN9YU6znrpTMYlG5aKPpY9hKEdEQCm1YYpP
y3VbOIJVXOpUMiDaT1QArXLBP2K94qoZWTpEzuZ7HTp0wxr/isYQoBKCkyu5bbiKFG0vsCXo0MLt
W+x5caSuWF5YNOTPSxxT6fhEP0/R2lsjB1TZvCz3M12KcljE/TxLc1hpfl+sDr9EuUEHlLJ/WfCc
D0Gy8HoY5FrWUG7H1JO7IfTvONYjOhsrwkbUUm9N+jIwY5HS27qOFVttbDuVxIRalX27VbbuLT0w
tCZbpm5m+UaELsVLJ0Gd+rKp533EWxR1fmt9IFutIlp9qFUuxrla0+bbB+JaUS+dgm0UW3jgaWkO
EnpeVzQ1zpaFtoYqOgOm5CKG4RS2zPj7WJBaHHmyiF56ETyoTFckcfStN7tPU7+wY21Dru83S2tx
xJPZ6pds3tk7Y++G8KpmRS2wmtjsm2updw688jrQD2hqVtcqMOiiOQQXJXrbrqGgxzlKyr/y2ASo
mqVZiiubpnp1r22vh34+Qenth4JO9rXcenNyYDD7YpyeN7B0b7lOhSs1RjqpsDJ8ReM2AhXyFlZF
i0ae6ILxVUB6voEx0jPqC8BVtMmkqs8SPqBmrFvl5/2/uWb6dUpr+MLQoIUa4DAdicX4MnbRNGol
Q6rs2pHL5MFwZWKQh6Vf81D2s9ZWFSKM1zMhfi75xuERMj9WnTPDgU5yKQcPRFRFavqy0Fp+fGzX
zEsxvM4e6FbRoVinattCfxcxmb4RRsQNGrSpjxaR8XpKss/VyuquObgUxosAnbztqGGfun42jcLd
Bo/a8/6uCJbb0oo+D2XBJtMoWiz9dyRc9xaDJb7qbMtyJXI/vq77HdDi/bhCFUfL1qrR/9Iz/V8V
+EwVKMSucvGfq8DqW/cpfHLffsar/fjMz3C1XbxREA4Zl+xv319O/+KCMyqYhAQ8+lf+DVcTmCHK
Jf4htIH+rgLFX4RASAFju2XAjmR79BZ96jX699+/zEQeuee/9vbpXqASAIXcOVFPNAJtuzUtzHI+
J5aa90u7DFPFJhxWFXM/lpG7fjlOc3rVjSiHsmu2EgAuy0GD6dhuZmhVxhm+12btGzUMlpVGgvAt
Lmy3L2/aUmhsd0evV4MoCuXW7uOjBi5ezXQcaulPCYP64KJkSQnCzVn3lL7+AeKJS37ZtXQJSqwg
n/nsNSl127srBoGt1lFHVfCuUUvjZoUlc9dxdq1iPe5UEWl7CjjvEj2OTReejb6MhVvuB1mTK+fN
x5bPxXvT9cVDPQ9MkTkOp1Wi+jDVE1aT8NNtjl5UffR3m6i/0sI2atB9o2CD7ghK9iilbapEcaHa
elhOoLbfJ4dNUEAuYzWAvBzoZPIRzct0nLNb7psN3TEcgTJ8ebGMM1YrQncGige9rS+gloNq4vA6
zBnexDDtZIJhU0iE/Z/+Zkz9DRHTe90vqMxwiVc21R8l05cdo652Yo1N9uO8j+75OL6ObZE/2G4A
1YSbprJiWo8rSFtpzFBSLh8i1gfNW6asZvtXmBWjCyrlHPGJZw5usS2K47LZ8XXtZfd2TCt5CyMe
TnjopnKuNT4yKOIOYZpVA/rvPk+vACP5rElxtZA0fxoJdA+TXDbVGI1wiafuEASaXnWBnrXIQgm6
zLdpa9x7YsUD82Y8jdGZE/SpvmHa8kPmEp7lzMTBdeJNl6diVgSHNzXR9RXpR89LXu/FrdTrlwLM
bij5DPDdgjr8sjdzA6uAmijU2Mz50DXDa1zAeMBucE2FRnzvu0UevdBDhXHDSr2jItp9HtB0xVZu
fZzlyT3OCuoJQlWbNKoWUqEWsbHxJYJxvd4HjOsxuIK+4SSYa9Iz8JHIZat8WkzZmxaZim52HI9Q
OO0UjglchzTT5TK2gCpK2yV9Lwaai5Nw46i/J8nDiw453KhdOeTQcYOdgl1dTn0LXz+mr/8l+mcS
/U69RP+U6Y/d6MzXX+/7Pz7z7ws/+AtgBCgEghFE+a6L828/Yv4Xw4hRKeHuOPxIIv13qod/AbAr
t+Gd+4k4Jv8v1SPy126mIoUAjDPE5H/lL/OrcBIlkmFKMIGU7iqf4On0uw4RZDGN6xmhtV7Kzsq+
Lwlq5A1ZsfSKUzfcWLaaoZLN9pyE8ZOLMgWICLTPkMEuq/1bH2Ce6yy3HJdTWNF24KlnB2hQVyVu
+mf0pf+4lBQU7FJUAjwdDDvcbhD2dDmRvbXeIRgU9s10wALOz41yfx2MPz4VBnAf4sJH5c9fxS0y
jHZKhCynx1lfxHmudsOHcol8vfwUbH9opDxBYP9YigJAAKYI/6Y0HbdltR2Ny0kaLdWW0N3gVvY9
bqyqB92WfMSF2ovYcgJk/O9A5v9aHBO+RzGUu8LYzwoqS2y0xtOynIqRsP1W0hwGSOZnBJl//+Eo
AhBxIQhDvwvy+lpgv816PTlJmCsJGvyiaJz5dmin/lkF2l8VnSgFu32L2HXJIBLgN6g+nTeEG7is
pzqxRTXWfeMYfRf12CvY9ddMt9Mz/aInPbfHFRGSiBIBCfyt1tKNbYPA47pz82g5aNmVE5DjM3o3
T9pgP1Yhu8UdB5JQvG/zT9ASsmo42NmuJ2y2pHBR3NSFv00QoTKCnj7zTH/aRfTTak9CgxFQzzXt
1pPYAlR6NKre+kVNu6X1KOWinLXPaHE9VVB9fELBBaNYMInY01SWGstECGQ5wYaRWzKS7m0NVn1h
Yxbndaxttc73fEuinDviv7IFiKuJ4vNau/G0rXI7rBEF5QKfvsSIi0tiRCqkl/l1dmkfR9YltHN+
JjE9VZzevzcGhAPIqNjdE/b4+OmXEb5maFyW5WTCSqwi+yVPxUi3Q1FgoIyHczmJMVS43cEPXSQf
Qebx1QrF9JIvGZf1VMtbKPC/bOX+IzaK/iE0MdhbmAwjyvBTAe5Wdsxm2i2nuDQHpBtaGdfEchZs
Ofi59m+iwW0JApNdNXZ5uIpD62687jdb9XHZ1AYGZYlv1ZwGoDCcdKUHAdSA6nRdr8i9RCwXl2zD
WM3bzpvndCrnxcm3azDF22UTupTYzKUjBT9ijIzasBOHdYxXi3VehaJby0VTqWJHrxti36xB+JeW
JKwSzvbo8GqqUCy3o+T5PBu+WxV1WEXd6RvQJPCucPN2agdblJqm7zbh+0UsVkle2/PCmuU2dnR4
Bj31+wsiKAUYIUqIZJw/QZ1FX9OVhv1H983Lwq5NaQS4QBMf1qynw7r28L9+JQWllHBGwe5x+ZQr
I13chMx2OTmtL9CTQwfrL3IgNw4PpLSSvf/no+n3vL2bIAgOJZSS/aYb7mu5DUW3Lqc2dZNCGwmX
egz4IJBLzxy4v4ep2N1N0C7isRt/PnmD6pVubdjG5STFRq/HYoaXMaz8mQ384yqE7eMKjHeU2a/v
aQ900S/BLqeCOeDUzGVxXudavPrnfXuKA6MACSoEhAJRDjl6KktuTZEhm6Q/xQjHaoS+PbLY1xXz
w6iI9vwUsds5O7i+cuKdQ/VpJNY8l5aewPsev4bEDFIBKYaQPGkBzPNIstm4P5HY8UOYZXfUoV2O
JCxGlJhkcoFDlAcHxm/dGPi9XdpwqinYXvQ54ytqx+dsINAfvxPnWEiBJaRPK46aFEWhG+xPQ70O
F+DoQYI1qDws80vtp7Vs+Dp96Kgtym4u0u06mVQyA1AlxTBWfOi+dTBuL62IVc7h49oWqJzNMr1O
w2rUtBh6pnUTrobUvSzA8py8/Z8f4HEcxTGhj1qpP+d6DZ3skwj+RJp0Xzs+HddA6jdNKLpymnlb
aQ9B2XO2nNfR9VepyZ+E4Q/eMXlZJ63LKNx2aMAo78bMxwdB8rdM9XCFRSOPYapTFWxbVLhduqMz
8/RMzQefqM79CIufnuDJWxCWLpB6TP6Uira+0lkOVwuNw+4oWy27uhheWVJtCy54TLvyGXluoIf/
GAVSAECZQPA3l0eRNhISXf2pLZplUmsn6GfAwCtO/KA6Cb6O3RbfcQSbL96Vy7rVZTuiprK4GdRW
+yMCfqwcI1wFA0OvOFqnshEAnCJt25K0NfyWBghPTvPXHNsDBe1YsUK+m0TrznCj4KagsDvncfzE
N/CaJe/KmsC1nIL0z5E5fy/dBAMAEgIZZQA+Kq/+VCBQJLjVrfSnue3eDfrEt7arigwaNWaKn6kT
/5C2GUCUSEz4ozzir1nOd5YNboT+NNXDd2mEVhhurSIxPyfw/+TquUcSA2g3diGEcfDUaWPW9Tpx
Tf0pufrBQly/a7usO9UnwhRNtusUYIW40gw+N6L9w+nLAEGM72Nh8Jts61KbGekW+NPK0we9iFeR
z/eA6O8dXz5z6tgzB9Rj7flTP/XHs1IkBURsV/d/8tbIrfDRmNWfKJbD/YrdS5Q0rtLQbCXe8jeg
+4fRdLGq0yQOKxGm3Hztdn7UM6fYH4Npp+tyhDn5zT/ErMtGmy35UxDjUoGJM0Ua3ajCjHVJm/b7
P59mfzg0GdhduneFv98NI5hsbd2v0Z9ScvFUT1CXeRXNM3fEP+4vxLunzb69RDypAFoP6xGSyZ8w
Fa4UW2yqbWhlybQoLsFjV9YbWasizd0h6Lov2w12h7gV1zmz53Lk75dywSDHiABMuPjNzSeklebG
W3/C2wIOTc3ro3f5RdpSXdY9LMrJ98Op4QtSo13BMy/wU/TBY6wJxACnmDNBnsbaUm8a4QG4U4Kk
+TxxV1AVXL3cegNprwIbGSvHlQGuiiQLozY2d7QC7WSR6mfe2DIUKbzYGlxrhZZlhSWtqf/6z5Hx
h0QjJNslowHnu4rpr4mmKYRJdGDziUXtjivJ24H4WR4WTc0zW/KHpSSAhEvAIRDiae/HtNBPs+Pz
acm6/05w4nd5aHqnCgb+Px5r5yAQwPaW2m9ZbRqmvEyCzCeKjLuTFLLjmLi+bt3y6Z838A9JTO4Q
HYIo4pw8vTeirOt2XMl8MhjUlV6G6XVfz+iAgM8KxJ4oMjbpmfTxx60UTBIGGST0KemjrsGwyIbO
p4TgVvY0BmXaHlUOIP/MUvIRmvMka0oIgZS7UdUuJP9riAhLxrXOcD4x4sB8ZCktrjQNCbmivR66
kjmPKhbs0pUz3kJxnBe3xkOOHPd3vaArOBhcZ3nRPnVv0bR1TeUGK9Zq6jpm1KLn5tMYaPHCYkH9
sW66fWo87HpCgwMIl3ynkldyowEeAwY4XT+On01yPB9G4ppW1baBD2xFGVYdiRQdW9hHdsByatB7
GaDpv7EWkZ1rhgBrrmPjsK6csa5547sRph0SLempMbAnhwJM8KrPMRYnv9rNv6T9sIoXZFmTvmMe
dsNxWEURjn1w3ka1EmmHarAbqV8IPuwaNhSP7XGlc/d6KyTTV24oxjN0dtAq1Q45JRvztvcMExVX
MrYXXod6KsU6jvaY7O4f3U9pcDftRjgzJZNT6E7eB2mruNEUq3FLGlz3hdfgFop+QtXU0724MkKg
T9xrlxTXSyyzIKN7PVFT8NO4+Da9CppvrwdD3HJIxSz5PRh7UR/WtNXrBYsmHmcRpTmSoWaTIlOd
c+l9K0+DK8x46PTe/gMFklbNnoo3bTN3Zez6EZeeNBtU7TTRcy/WO+jMcd3o9E5PqHvfFQLcLwML
SvdtPBc7sAXP8nbt0nGY/TE2fLjXXKqNNPXB5sGcELGhstL2x3rdrvCWQokm/6m1jCi6Il2tbcTH
HuOvBBfhsA3Jl544fmI+gIMkhp2IzKPqAsmqHWR97ckUP/NlDhVZU6sGvn3KM6PnDcestpgUNd1b
ANiBFWx+RWXvDhAM5pXFIZcrMPBa9F3zAofQnWbeGuWNfhszpidawDtjmkk1KeqLlsSWsbXrw2g8
LztBaOU9z3e2i5d5IYsyOVFlsr21cC5jIO7KxoiqDOx8iIvrVNvorbTc9tcBN5XZjHilBbnviyYe
YBDNMWeXy1Qsa6VRQqdMGbjXdTd9HIQHN0PDRZWWmVURLO47K+ahLJZtqsRquxMfR3pxncxqB/Ze
MDDo4hMXBxe3KwTj0dAJHi1N73uwzu8Ho8+cktdmTe9p1MMhABmUW/X7nhW1U7XtxWVb+XDcillX
mRYPVoodVo1NxepRHMAOM+/CnBVpZa6aZpnujSu2V3PtxL1fY68C9jdL0lx1cdd0K4Zvfg7TWeDF
nI3v+/PQi+078cuqkgl5s5XdzJJTuY7zkPGoCAKu1ofRyOXBjqLJCllp3/UI4FjxmWOr0JJh1dZr
+DCZbF/OYTCndjcgFhZewFqnQzEu45HBLK7HZRwPUTTxoH9g18QPJFv6gWtLSJNgq7wj3gqIj6Ct
Ra0KNIfpxHeUXOTZTmdsO7RWvXB8U2mEXNwUBVtaZbnYCcNpo8WVHs3/Ze9MluTWEe78Kg7v2YEZ
xMILgznUpBql0rBBSCoVCYAgQIIEQT69A6kO/33V4bju/f8AGZUDMyvzwznfAVEqP+qraQKGyNkO
/WGvXfrYQZMfUW/QR+UGq69Xw6YjFXq8hyuqT16ndZd59Pmm0xH8YEBxJoWYw5HvoL8NnZt+zrFu
2bHfWt+YlWp8l3NkLyRZ9S7auiytD8xpGVQCh32r86cu1e59CqVbsbkIvw2ZTwe0BPogBhS+6jKv
Ebu4nedg0cd6I+ZrinhptqrPRz+j8Wb3Vd9cBncQwfEzQpeD+OJSmdNCKtlhMX7p2nr8OQZiTzZX
4xc+In1lJjX31zjP9qQ3ED9TP25Ocr+uB6aomw/LHosQpUTsLSD20DJGG6MQvl7GYvRYMjpW3Sym
k8UwuSsX/NTLWbfptdTQ9mNNNaylaFelGw/IKBoHBL4OQ9eXa7Bab1phuhfgul56Pi3oFMUcqtdB
ELyUrWjR3bZo11eG2fSaUF7WD61S7YOux/rgQdg/+Lmu70hH8HXAQZ8v5a80I7pLv/HxhoWuezBr
DN+ggOi4Jk8f2mke2XHwbj/tS7an1Wfizpzz9qHvQ+JNoB19MKQab6Kaw5FRXIrzgjzwrgs/ptRO
T2Sf4Meocfx82T7Zt2E71x3SV9VEttuqQuNToFP4QcsvzGZge0gHOxp9ZorqK5pdOLJqyY9wIuPN
ZU1lTzH8mLcwfUldLvYNPv70ZXVL7ks39XIcnLq5FIwXMcc3sUb6QPaxWmXyon3ImuogV+bc9rYb
TOosA1ox6SVeodruIDMoHFZh2qbq6nGU7VAqe/WylO61B/BjgBt90NSrT4F17T2ji//GWmYPcxG1
SVTtCspUg/hGF1xauvV4s01AHdpqSbfFV3ZFBM+f6sqEb0Or9BUOzB4CqNqHRYxsl11Ni5wf1OSB
4LG/nqxySs5iteag7apuOjeXqnbpD7Xt2s8Hswe/yH1cw72th/h52+j2XvMU33hLaKPU1l/DaS5X
+dKVLRyD6It2XXolfl54s/p6vOkpsM/1PIXv2HTspRL72MswrN3DxtwAZSTD9KUvYvyaxeX1Uq7S
5eVGk6rvqIHqeSwtI2ir7SQ4B0gOle8eSATwY2267RG01fYOdq/PVSZ0kHiq1TNyhlyPoBvuGF7t
s/a7feYQ5E+X8uS+JlLd7JOO3bFy3fbOQ7sMjVo65WVFYZzkwKp1aFjl+SCJ2V3V6IqpZ9ItdJdh
ieN27VJineyWJT/u1TjlA2ckpIPQY/fQW+Nh4+DuHytswCTT1hf9Uay7dM2wr4dGxPnd11VFZQLO
NKNbx/fKG/hKSrUtrRH+YsksS5OK7krN/f7ukQlTw9Cw2WYydPmF6mWnUiWur6oQfPfAhJviGawW
TrKk1T/uqK+exQzCV81Z+pVDPT7NagjHZUThfk5b+JqNGp/gXLcPipVOh1iK+rbG1yZ2YjpuNcHX
Q9XOn0etB/A0VXXkSXpbVLKb3955jfkHSII6hUVNTnKG+HloZ7zIUeH62x7r+V650J5T36crwhy5
Hq2o7/BE7CIpb/UjIzGcwkDipykkJae9e59bH04hhhAOKgX8g4qWnkjo9yaQzR8QzkNDE2Zn2IZV
AkrJwc6TDnLGbnuGbsqPts+rHIhRr6hvSdNX/mUW5EPiSjcZAH1Q8zQd1kWY+7Gqb8DSpRvjwnQK
0bIHsDp433Gnzwzv+pyBrj5kVoWHYaPqhSnkr0XWSytn7XYJBzHLEVJwTfV8k7atP+hqSR9Au053
Q8uHm7YbNgkQjqcs0CrX0H4XtBuvLR/ys/UJv6We3IwawPO+1fC84zgeBwZDk2dym7Mhn7E3QG4g
+x9iLedMfj51pkLXo/I8X7wRV8n47XOd1/YZDN164jlcMd+PB7FWupV69Ff1un9nlLmv1vGdS+7z
KlFF2ivD2Gobvm2ka4y18dpWAMukKvBgHQmnuCz01qklH0iP3JNaMj9OQFUfl7FiEq+ifV6ibuVC
FX9cgBgkBXiTG1fku9CCvbI491da89dsgDsvqdSIgGp76UqUyeu1+6BrqBoP0bXCO/zRAbWeUl2B
84zgfqj1gg9rclUTQzfL1e7i2G4bu020Ip8NoeeBZn8CzmQZvIm7bNkozqIX4j3ZBX3OgcB74cTO
Dq0jH0OXTZOVICdqUHlosX+FlPOnLeF4oinm8cTBMsppntpjm3P4tQ9Vj5rQzvp+NFS96KFvdRGQ
hF6GsHWSOBObHMzUVKqTYp9Rs3C2Noi05rvZsr1p1+FqtmNvJCXVnd9MftoB+jzryp2MGk+6rEzK
mtJ8VHy5d4SqT731jc4knSznwMhQz/q5BtN+sA7Xt3HTQ6NAd+xob6XFE31wgXrfdKuAch/6/Xrb
fKmjVGY4uLqyj4yw4Sa02Tz0BndejmbvlZymoTWyr0wx1Pk1fRBqNl8cIuxMoSilj+yjHPfgJrno
Kj8KVaaTMjWhqXnSVi6TsTdi1eCZcnIzGZ6vVJqbVEf7odebv43DymUkvpcbWWc5rHG+g8lskkVz
BXMlvogeS4Kr75MflsZ1dG/GwFJj+NDVMqUZfskbma494j/gzn6pyY/ftrXtv/XR+WsTY/WJ97Q6
4bS0x5kv7mljY33oix9LEjHvTZtVFxoH8lVCLumbCvuVHBIHkV9xCyGSA2H+oVpb28ph4/6BgTI0
gWrTern0fb83HlLzzTkzPKGxdk9Mb7aXehv12XTr/NZHBH4M0XRvowJ78Swx/zAGim/oZPzLRlC9
fpn6kBoFdN2dXMf6SaaK4es+1PlxFzl8rcQOuNz7MuLbEoavvdLooxtsnKV1HblpbY5vzvr5LS6x
DPZui3u3pGTc4z6rbyAa+MN2k1PSky0/xjGrb8hObWiI0pVowq7iW0VD5STak+DH3dLhpR/zzmXs
8upPvJ2TPxGx9t1hyV1rZIeWOks/9P6lY4ulUrRefaOQ7lyKkPvpwI2w9EAGoIMc8DbbQ4rO+qOh
gNWHASPAJUG5ctJoMsRbvdOZHiIYEuyaNay6PVENLZV7VWd/TVbO6kNHxFadq618BZhV5ZRcshN3
pgNkOLDJ4aXpFfNAVrvmrOnzor6lKXWdbBctslQtde9oWSonlxFv8LASLL79fjJpqtpFYoqhbvYI
nGs43LOXdcv8GQvaNnhk0TbuAgUwJMMLhRoN516b/rUkC7Tkg832KsB2Fw9opBmeZrrT222a/Qtd
jQ1NS3bImlWNJZDPqTfXUwDW3EaXbDq7refdB5Hm9J4Y76xcEA3dB1bB7qPdEjoPyzB8dlDwJ8vF
qJoQavBx7ULcrjIjUD2Qpc/LFUqgjK11hLaNHlTyJ7bloTotq6d9MwBdVlJC3W0HholTMlVznOU+
oPimKa60pKspIwgp/tImmv4slmmM50U4bc7AapSbHqguyNVQsF8N2ZGbVccKSOvnAUrakWCuAZu0
P062742Xo6bTLAeCYG76aiujLwtQVg71MrgG7XnvH7qEQTOWr5A9H9Ase4K6T9AAdBx7D25YHKar
1S34ybV1vlOd1a/73q2fVkTSf493/v+NdyIAyL+g4cP3+fv/+H3L++/u1//6n+dffmr1XzOov2/z
XxnUEuUXhAMESU1w/V8ZVPoPBgRBgHN2ySv+a+n0/2ZOMfgHppwwUYbSYNko+Q/aBTX444CEiFJ4
YIICBglBlBXI/C8HmgL5oVa+7q9w3X5dbZflHK0/Mg6+DBV7mVJ1NRTuUzv4ZVtXeFr4doo53cyF
Ee3ViK7x6rbrWAjSAFd6LQpVmjYQDryQpjmJ6X1TiR184VC+EKmqsClQKFV14VWFXOF+3ZtQa31S
1ZCPS8ufTSFd664Ptp7d7bDqtZnTUn4yjuMxVggdtkLLwDw1Y3IPW0RUhkLUTJ+vp8LYaFT04PnK
G7ity0ekhW3aQuW6wudIBZ/WQuzi3H5mxGmJCs3jhevNhfCZwvpAoX6QxelICwmsMT8S3b8ueZNl
vFNuhRo6nr77BRqZcFoPU2GLulBGW3gjLuQx9CM700Ijp8Il10IoV9LnY4/x21zoJSkcUxeiqfjy
HRXGWc3pxhTq6fS4Hkwhofs8tEfBhVwLJXVjPM39dtp99aAKR12qMV8FLFaZuYfPovDWuZBXmszJ
ifVph7N7trSu73RfT4s0Nbe2UUv/YQq4XY+oTqAZh9F+WXavnyzuyDWO1dxgPORVhjZNLyOu1Asi
kN4Su+1cVo5OV+3MxjvVBX0/+X79ogSKb4Iy8ZodtoP0flkPzPP6rkvCHeNqyfW49PUTX1crhx7b
VvYo0asZ1+Er14azxvDUvw52oLe078S5zPfdk+HyHx/23p5aEKY7PqKiZMJQHbRAC5TdMo4yojDc
TFEpI3cPhpux2pdRjvXAR6l7u1YSeqfvwez9bRmxOqGVm28cpYodsmqHI0VavRrU+5caK3fMTvsX
aD28x6xs3pf/AG3O5lsIZRBNQF7WK+0OT85U+TgDnB83mvT9Mtt2kEtL8jHqqM/76qYrPK+ql1Sn
7TCNNfk+Aty/bnoDP6aF4+sK48U0bZynq3by22HqUn70fqmalDe9SwEA/Jg8HW7yHPWZo2VbDmBo
t0fU6v6VLmqzVzQmVcJ+7fbMe1Bp6TzIz5Yt/jZ6ymyDN+GOoe71LuGcu/F46dFtyW2HPLvwtTNJ
nzUTpc2Xl/qgso5M8jL0GuCg77eRxDc97ukMFxx+0TzlR7X48HC5Z0aZUJ/SAvUue4T4U7t3VaPp
RFmDVVc/kaLJJaUz15cvagMdlo/RkLXxbGOs0eWBX36obgudP/Hs3HvfK4OuafJ1PNTYb0cgYjqb
lZhvlyvN0Fnvcm9FWiTcEL299AdrIvzDGkTXya41S0P3sX8lYkWf16GcY8yO8KeJtuTaW5WfYV79
YZpm1KB24eQqpB2eloUMN5UrmQik1nDqVze/zbzT9wPw7KGGbLsdFUTPCpj6eR0rd+wwVFbugqpv
oiwYrtR1Wl6a4VWq+dPEt7IU3nbVi9/HdN6Z8S9jO4qz72dxvLxabnX+RbdbrJto1TA3cE51401d
322c0Ds4RqIkq/suHVjbabmsW9vwPhu579lIXddf64lsDRq9bqLZ7+PQ3adxe1yq+DGNrZeJ+m+D
rmVxBTai/oDm5QGs7WOXgJX93F05M73TVdwK7Hs5V6IZEH/OEZ9w6s4z21/bKbIDBbm+Y6z1Mih6
tLGSKGy+qdHgn2cO6SJRyVVDDdkzCeZThAbes4TQwcK6PTAecAP5QBrttnudxWHN5hCVv8EDV49w
rvIDzMicat9uRq41687MWyNrkchxC9ZJHsbpKqU+NHNtx+5QTfBtaHOTRvRrHJK/HTsdbs2+xOOA
HLzGiP6c4Hw11PSJCN43Ni34AY2t+lq16Eus6p/b4p3ch+hOfepn6bYhHSuHt4OJF3NLWWYMjPmX
BRPSpM7sby7RBu1dcTl28RTm/DKYJdwIbs/YzF1D6S7OXjN4yuOipFk3e2cZ/MQ2gCQX47XNm7sG
NcJX6zDaA6iXcMyDVRKI5Sa0ezhV3n8dwUJkHjy42yzgNxOdy+kFAwea1FcA3dhUbpQL3N7xFp6D
rvkvjbi+IusIvnFW+QO09uMMo/m+bRU+diZFqfFYN2AZolRRzDdEKDLKtO/bIePUX7Vmx1DSGpBm
9wck1Mvo4lu3zeoIhnq7z920hiNuk56bYUZgk8M+Lcc9oeHOQ3bfx9U+dQlMR8AUfMT7Ro4rWgbf
uKUyV3aw4UBilWSEKPyKFNnj7tD15ryVOITvS+/RYayjOBiYvgC1pwZ4MkuBRnqu2PITEPB17PAZ
bKP6tMKwSYxtkhSvtvGEVh8mQj+pbQANG1SWRg/tl9pssRkiPswQ1HdrvbRHLWz9RjhNz5xq+Mlu
Y/kOwUU51WTbzTqrlcqEVJ2bNplPhi9Wkkjcr6i4+TVPU38jJsfl0EZ18KlKJ8vIerJxu1lbh4/b
PoN7rox/wgTnQ9uNX7YVl2RImOr7kML6bQBb/21FEN+zmfiGrm6TE9P7oUfYa+lmvfCmG+jYKOtq
IVk27V3Ks4U3ESmYZRd3do/EuJzqdnSgmev2dWa5emBwqhuLUR6b3XvQqKmtjsma5Y7TicgFDqqV
fqQBSbKvw5Hmxd/7GvIbQp06qpG6o4qjehWjnp9Xu2tz3OM4DHIWQ3U/tzW9xniwZwj8eNS5V02/
Uk+O3ZTfB4fQA3Tt/Gmd9HoVOj5+ZuPsZc+34dDuRfLA13ioSNAN4Pu1dRreupSqG+C9bgJE45VX
NDZhmk1j1KZOXsP6qMZ+PG+k/8FjX8s4qfXBsgp8mNQwnXrsp/OIutQsq1UNCNOH7M2JVNW5RS1r
+nr/aqbJh4MZUt/kdZyaHVoodRf7kyNgbvxkyXn3+4esu+08+aqXaFH4RPuYHndLdmmTj41nqX7Y
1rF/GU1cr2psq694FvdwCPHXyvUoR7bNJxFYe1p6FWSFx1ZOk9aHZdqVBBijcobxnDz1DwPPiwxi
2WQEK33FIZ/zmttDxPvLxjC/zxpBOde1OW8DPLNVx6aH09En3/4a83bGc9fJNPr+mLRZjhnkfKMT
jM1iorpeR3Wn2/GZKEoPXNXmettZvlWm7sR8MFVniw55fxY2WAdv+VIxXXo+XQ/D2brVtE+YmfGw
/pYjmN+qBHHxJrQXh4L9LVTgF7tCvpgW6MW6YC4Ghq3IGPLFy0B/SxrExdjgLvaGeDE5dL+1Duzi
eHCr+5wdeaqASCd3EUGQZX1RRQ4BiyaiNdSfTKLkw0z3L+OO9XEP7FkLXzWmiCa6opzoBTUPY9FQ
xCKkMEVNASOcP6xFV6Fh+jW1GzquRWVRF6kFL3oLcjFd0C4+iiK/WIsGoy1CDFTUGFvFv5Eiyxjd
Yr6vRaChLy6NQakbV2kmWwNAY8c4NCnp3Kii4QhFyJFnos+gFh9FkXVQS273ou/oe/PG0ZokGd10
z6Btek9+dj2KB1X0H9vFBGIuVpB2m+YfgKzzG7fU3K1FH4LqSK5wUYpMRryAtAggx5D26mDTbK/3
i4dk38l2R/RUPYWiKekn0H+InftJOWnd0aNxCXKdC6MZlD/oofs5Fu3JXI3ujafiQlnVPJ+WQafT
VFQpbZGmIITz86zE3nQYPuOiVsEXywoswhVAxHjgRcKSi46FFTHLGPBwt19sLeM29w92GIs6s+hc
hjGCVqoieXGw81aCi/sl6dobufaifqsvdpjUUvisizJmLvKYvWhk9otRJl3sMuximlnAOnwcynE+
LQf7qhzxx5nlYw33a12O/0MJAvgSCdAlHABLTIBdEgN06HQzGbN6iWpvHsa2yg/mki4YStAA/w4d
zP/MIJjfkYT8O6CAS1hhGmN670qAgZcow1RCDbkaftkSc4gl8JBwvLPT4mQoYQjmQHpsS0ACl6iE
LaGJvcQnaAlSTCVSYUq4Yuj0p6XELbjo/Kkyrr7uL2mMC8r47+bx3zWPQWlc/L8VE/+7/x7tX5nP
5Rb/RD4QiX8Ijmomao4BYUUm9rt2DDn6ByEAAoEoEuiinvhn65jDf2BSlzIaqSmmsPQr/qkZo/Af
mAJBSvWlxIYx+U8QULFl/Is7utwdiCAlkMEaEFDjP8KfNU+bcwsgvzqwB/Peu11hcFhXVI3zYZ4N
2l5N3+r5FDfcuybGjdKfWfVhuIOe+hGdQlUoqR3ryls5CAVUV4YIuvxpAq4yWzORwHYmtcptqpqE
00hSg/tl2/FBmyWiB8h54JNsQajWT928qDJ2t7RzfSCb0KikDACtzzi2eqQya0PF1PRrrmp1GpKJ
QTdb7NRQ/WcdC8IEEBjBUm5glBTB9l/5mI8M+jnu9FeIaxK9dC3veisngrH9IFoqhqrJUA/ufWST
3j4SjoSYGtQtE58KEGv/zkz+h1ebMMG5gJQTWlOGa/FnWpcblJ2PU/sGe0Dth0B0a292soxRn7uK
6dVKx3UHjbRdqBdpTQ6WSwOCt999jts4Sr7Qytz0IEXQHXfV7sth77NZ4nGe925/7SZWFmvZbkd2
v+8Wgu7oBIl0lKCNCxd/EzD9azadcIDLNShEDSgU7N8acaqzWVe2H36BtdrYCx105Z9dr/z+N5Wu
v/LO8odwyaYLRmFdukt/VKm23o1iZ1m9YYIRxMfQK0uARCDa7xlzQx7W6Cnu5MZoX81NgC1Pz1bT
4e/i+H+N717uCa0RBpDWmDPxZ1MO4nYDIhv2lmI9sXsaNjPPcnIV5vimjWyn7D99kmlRsUOKOQS8
5KL/ei1XsK247zn+2S9joSvjFqpkZap3ta1/87f+2m0oj46TmsDf1RUs/swLIz30NmiK3jJsoya/
UDm76a5VWCpz0/qxPMX9xpbl76os/3Yl0bqQY1r6LBT9W8AcT32chLHxZwZiqXdpeF+nZ4UqPc9/
8xj/iPeXBykuwgRGERFMgD+eUOM9tGtC7i32hDp+pYUaPvVo1iNtZt6qNjxksSvg7ryeBgaONHV2
fzWRh4Cl67XKSgKjnHgyhnFMmi4NqL+zqZ3q7WpZCXHT35QJ/+2FKSVCQUqHHwLI/vxAg8LWKCMw
/By2eQpYTpWw5j3BraJfvHfM44Nyyc9/Vxj8o1tNOKACUIZYDSAiCP75saUqCHKYaPVjpxVEeyM4
1UtseB26CTQQ9yj2V4IRy79vXd9mfxinaRKhcVVG6aN2+zoNsqvzPv9oB2jECQ8MbbfUbST+nQ2D
1X++PSFknF7eJqJ4Mf58bWm7hsktk//R1RpRJk29zftjZHmqd7lvoN3SWcQQ2X2FlfbbIQ6EDFUz
sG0D3VFY0m4/l3p35p3F0p+TWhG7rzJB4s377w9g8n/Yu7Ylu1Uk+0XqEHd4lfbeVeW6HB+fcrXt
F4WPL0IIAQKEQF8/Qdk90y732DHv82aHy4WEksyVK5OVg2PpDcnbSN+FUYgh9mlhc4xd0jE41Bkf
6RpPBoEUh04uQ3XRTZDSlhMsWfM/B+lifn+UCiG6NR9D4CeoVJ1v1x4TXdUF4pWUvVvlPlWVTayW
L3TfwAQ6FIdwvObHIMg7M5n5ePKHVcfeAaeE2er8WfBuDtYpc95o1sfTERFLj8mvNL0JKutj76RR
iR+dlNRme4Iy7+vaLUhOc+kVcg2S3cCDdaizrVJyvBRpqCFdncRah/CBaUCymygLC70iKcv4Z9zZ
EqarsmbVxD54rMZyVqNg6bGZdoFkd6C9rtaMxdEHJOZpfb/yiaTrAad1utfY8HK1g5DNrVybsr3a
8paF6zMfqueb0gTKLU9B7nPXDrHGzJUPcPHXjq8xwN5i4+b5+vsLEBXlsXeGtYKqU9sOTdk70hpY
bkMeqxPTC2ub5byGgTbLeWKuLKoPblb+X79jdWvjz2gayCR7Drndc4fkQda129BUFn+dnWzUq4Ks
ow/jt13F87w71BHutsVf73uU8yuj/dboHkhRV0QNc+prcQNFsnOFrbacwNhUc7EiGvUVzdZs4awG
qpY3JhLL2EUhVM3FEQW96ZIRIvDTCL2eS49y69RXxBkY2CWOceboVYPzVD6tS07C9TYn1eiewJaD
4S+uW0rV6WAb1/vNQE2ap348TMVuCmRE1anQQdeXUMLRfL+iIZnxbBtfvzuDadrC2R8oNTXjHKr9
erTiZjmPHK0ovRIhYapOtli8xtOmEKfq1IyRpbnz0Ebh+jLQutC+qfosWEiEaU8ZG8unwtc52xM6
KMXXiXI0T71aJl5x25DaeXoImAvybtpwO0+9QIUh2Sks6h6vaTHq65b3LQ7dwVm1Ob2MDF+rmPHA
LmNLq4lWaJ0eHTc4Pa6A6xg7pmKgDzEcB0BnvE8svSm+HNV5yNnOH9WKfD3SWNRf6lsMvOlIkJs3
XXQApUc2zbDWESyrDQwpt0Et90ljANB59cE3uj/GsFWrRtPk48nN4gDkOnNdp8Sp9lFIMtUZyByz
6pmkluq40La5kFmMDl3iXEbcnqI8tDyNqXXHa1JKDrDngUOKz2LZdTGnteyWPlBC0uw72Ua9tj0d
FJr+sEBOdTZnnSKIOjOl0oILpCyk5mYKrZ5Kl/0abeizDqHZb+chMECuhyaM5dOK+WTJRxOAaXRv
BlVG+5dY1gGbBxusyLyn7YR3fd68DSqfIxpVWfvRbVbUYZCU59QNkEZ5PSC1kXHs+DzgmX46dtJg
WZ1tUcdFqDwfk+y8zFKOd7OVG2APMYtQjWdS1aWwuJfVXeYyVLtstxww7Qc0rfN4aw97rO6ywrR5
8HAQNB9PYTW8Cs/VEZSmy20DtvUh7BSu6qLMugFUJXhgK8+2LDumvVjb6gW3Opd67trJDTFd2uh2
gM5JhdWhLvqh+qW5TVVRN6qKCCXexn3uHM602W+jbBx9SENgazwBGAM/urR6VGydlr4WcsvLSPE1
1+GYx1uZmw3THgOdV3dpxrKor6k4ZtFpGYjbwpljXYNsjNsahy5TMtmmZ9wXQrvCZYP/yG3xbuym
shB87dZoWnnm1lvfHQusEKtt9rl8WvhK5vvveUiDZN2c3a7IiqvZO76K8yjVjpqbTR2Hdx3naDyt
w26GM263Yf1rWDMot5OVeiznVHa2ugtTexPTxS6SUXVS29ECcs2nre7gd7Nepr3+W8EWBdgfU67A
mdqmuvvQcH08gaa0AJ0R88LvHSx6bGPHmnFqYo/5QBjodgmYe4DTaNQpiNnHpmMHKPRDY3bt/2qX
rB8FhELJzvt1Wl9R49J8oTZt7pNb5Nrc+nFp8P2wSIZ6a9y0fpjUQI/LzIzVn7HSh3+zWLr4j/sB
9P7HIRrdVs2UaG8dIrszHVdGVM0VjHDYLvtOeHrwqxyy7ejSLuAOaTnN54HHBPqV++KHzma+HqqT
Jnmc+zHPqUL6w+9Fd5gVDUXnfFPiewHBhv+iOhY89mrFc246oWEZbOfELsFwtmUY402UrG10zw69
H8dJTPpo/WWAx25v81yGraNxvt/bFrhLEmxEJ7I0+XgcFZT2PDEa2atQysY7hCMEfQFY2NLRMQZx
aixkqm8Zg74fiR6vGUTxtNp2P24HYdr2CuxAwsvgMjCxi0wfUy8HRJrXbrYLfruF1St71TpW3HoW
ts35MceM4n0Tomne4AaH4ykajnVHPKX+7cHSaGynI2XeXfFMxiN3bWKOnkQ+9Hw1TFHly2ExX2wn
Zoug7Jk/wsr/Bovi5rOEzqZ8mmks6xehCNq2fmPOsg6iQGJ7FQezEn7a5pZoejUszUwfBGDNPF8l
6mDQ8ovkBkUBesvnDdoTILEc9ExRRM344GFxq3r9HX23RQ8UvNnHxdrQ7XaqAdUtaHHk7V6Ic/jk
ht0PqbNtO87zdUm1VhWGdl/dxedSsaZpvArTlUc51bAiVKyHe+UVPnqbE0BniWn1cAtpK8KcmjKA
4aKK3kddX8zt/PZYx2aIPZFrUss9kYvy8RQNGeFxVRiLcbhsxFb0R8NcMwemwDFPfcFp0eJqW5eJ
viMmmDBdAdewWVyNTTy2k9tWsqoLCQGmRz431MErDMlI3+2trihalN0Vcqv4VIPG0OzDbk9oCaQ9
J2Doga4Fhnrx1wa2CDU3y7a03nSq0VyVnpDFV4e4aDiwy84R1vvNXkRcaws9q5GTr3uep96Pkjl4
tbGD2eOvhMna6N4OInvTtcoOae4CsT5MV0Go6idnzHSje6iA2O3JDC4A/1F4UfGqGJI+nmDcPP17
31djLxQqZu5Gq1ILLtG5iqWMYxWySBHrHkVraARftyaUWZx2DWqDUwAGtaBjbsi8dnt4opZ7DHSp
EOmZ7qFhqVHqewTDwML0ONu2MhZU7PXpARoa0/RuxErYqzItVn3VWyPK3nGl6hNsoZHzfP2vnTjW
JsRuc+io/JCRMD3aJdIFn2ZgCtfd1uhqilNLSHpDljyQd9qDcX717TNuOQDwRHm7xUe+DrkFF6QM
WPz1FhID/sGMc9rl62NX7SDep5kRNV9LR8dlv8GA0PR4MFhRLDhcJZ+839Ikb1xrKqhoo5qOvdth
qYk8p+tI3y0QUZD7aW89iyc8Q0sfRjhUNJ+s855ct24Mib8+ooR2uqMDaxd/XQ5czwFCvl3XLs0r
So864HpE1mWthJdR6xbOQ8IVqAHdkHfTCqqBoWGbVni1QqZtOY3foqtMabRNv9k9Ydoj5HB6pMhX
vBlptcdBKzWXvjXjrL4OBzNz6bkq9aePSfrj9a45C/wEZCVDeylZhYYz3cYK5pGrT/vteMyRwPSo
t90Ke+VDRnG5Qxml8UPi+zj5awLYzGi/rG0106mIY1UX7HG1XW2gMPfLDsYUT6MOHGyvUFwWZE96
t2We+q1JS+2PODxOj61LUyUrQIXWIlma3oxMTP5j8tuEli7Mm4umI2XH6A7vIM6mGwi06uvSwpoE
KkdYemxBrh8kYOGO13TfaHqMhRzlFu0QllvKRMnpKkO0zh+TBLmirm/IJ4xtauU5WO6FvZqymMdy
/p4R88OImC55HNtNnM24opguIwODP5emafInlLb1eN02qW17JJ2MdWykH0NzzalD2yM9NNqavtmB
P143UtSkm1FeUZjPoCb5TPgK5EdnUXocwjDOpY/LXpmJzJtD9JNPxLgLE8QeTzOj1eMeYEWuuVmZ
M3uo+cNagbOTldobjuoqHcqJXjtGqpCbYRkDcg04kOVTmflcPn07eibpCq10swizdGW1OqynmFKo
hmH2yh81AyrVJFnLd/NHi3M26yWPR824iWgipv0OWD3iB9pHd0/pjMHDUXY1Xg3S5O1PmtkRbviW
gb7mAfrg+401GI89yjEN7EL1bCtyxdFrcaVWU5EoNHBsYr9/yxrzPM6TvFlVAmqpFxg22odtx1Cf
xZhqFvgtsdDDUR/aHrm2KK0rLfUiEj8a9Qonrmw54X1qA+x3acwmzhPY6qNvJu/jcs5yG2I8N9ng
+Z45XVP0/SjueF3gXB1WBP5oZJ/nME2mo80UjuFiJDLzR2RzzdDLN88hcqhAdwFztcp/K/v8BwnQ
/8AZ8RYJgVoBGflJp4tny/dB6P3vPMSaZybZaElODS6rFl3YfOS/05B5SXcCQDkXBFc6D/KfxOuK
M4a3kca/Cd1r9eabaWjeVGb312/381J1HA4UdTArqMNifqSPoRzdkQqyf094qP7JUoySvc1uaH7L
vz2zgf+jN4EZAAIxgAhkGNGfq1KhBUHvekZ/Z7Rs83i7yXrHpicRy7n00i+gWc4Htev8cTOYhLXb
kl657l2EgT6YNNfKhpC6Mjzhm2f+XvswfqwpgmEk2OmO0XX/PzPtACHYAixAizAAsPaM/3tXdfbD
EsedkY9xArmV5731NS3cHCL4N3zuTzaHKEOCE8oFgPgnvpusaoKmoe6jkBxt5XooXO1P4GD1iNBh
3H9rci9LKAAxwCiEhFBO4E9KwX4NiI8EyY8Oy+qjYp7C8XqbthogoKgxaxB0jLHbygjFFw1Z6//I
US7kN5K7Ly0SEkhIrWW0mBEAXlrkbmJOuxjRB9lGUG6LlFP5xA2r6fyvbf/lLlddUMoJalnLEEIv
yesZk5UjoMCHzVg230ena2o+KYzwdZKwosZfL/ijogxmkAgKOcAcEQEof2lBUfHD8r34D96MlU/2
aKhuDmyyBNgPftUZdHIaixQ9m4kcy2+Eep41a/79BEKKEHye4cv4f5BOKnisnT7MfFhlW0Zz5hAd
8zmsRgp19Q22JC8rNKYYV//9nRRvSKyU10KjmeTN/m1zFkUqxXOQpmDaWyyQRadDc+NQF+b9W0Nv
bPjeTWCOmzizndRgmcpmkz3JoY1YdgjCyr9Gto3lE9h93qcuzYtRZ57nCcabCaWVHyc7NxVbhRQq
7Go8ZEPsw7TWcE7dhNMjC6iGeOe8q7nuN4I+MF295jzDCpoUj8+ID4IKlge1qMoVh3Gv9NioPEqv
YMqpkixmlvOrX3//nwyOYViFixgXEP1s2psZnGzao7y3ckWLvx5drCmQOGJFAN8p618v+aMIHGbV
1YrnGg2noIqA/+i0FNMlroHv78VIK8e4TYLO91Uod24e2tC6OHRYi211lwyGCgobvdSn+fVjvHzz
KhraCtDWy9ct5c/l73+7kWLoavYJRvl+trBZXk2Lj8tbOO/Q38EQH3692EsPgpggDAGOKeL4Z4Eu
Ctpxki6ED2l16ngiilWzUMpVZPXrpeCLI80x4YxWvXOGQYvQy4pS1XfX2iT41oTY8tOwARrHy6jQ
VMjtpPbNoW6wx+JQx5oSG91ngsSTUpF43rnM9W5vF4hq/d7tSGd7AgeuQH0aG/JOMjmWT9IqWWmt
3FQagEdqJ3mTOK008bwMOD2mBiBvumYmBF+PY1MrRSAt1V9zsM15vWkaORV9MbYd8W+Ggr/Yb46J
gBS1EArM0M8VU0LGKBa65bfbompkHuxYj1yzW308/Xq/602qf29sqd8UEUYZFJRTjl7a825dWB3A
wyPH9nmtjTj6MKe1Qv0NtZUE/VZ71xjXTNBkU1nS73/zaasMQbO3DXlHMKt8pgLa1crbEga93zSz
2prjLgxOUtlNbpn3q4K2ANB5NsNA3k0Hr2nJ98KfgaUWkRqtYC2Y8PaI6ZLsUj/4QVRD3jXP1XH2
jZpIYK8cb0Nk/ZIK+PHYO5bW+t2jnyqx/L2Etj3brkK4Js/DEGsOU8CyF/ubePus3fc/MYExhgWD
bZ2QQAhqyUsTXmGRibdu+KQTYu+UNwRe4ATJNZ25w33WMl5GnMVt4ZMeTg4P5nqBs35K49Sm59uM
VyKMqBNN4aGjMq5vB5RReK1zSLKXPMHrSag/F8PaT8nh4DrqG1l6xkb6RyKDvZXtFO7bMsqjWxeZ
5lMTFPrnwbhLrwa/K9I5LVp8GhCZn5qjiWsXdZZ7H4R/jWk08wXrBt2z4tMpurKegZj1kwwav9Ia
TrJTLhJ+svO+qD4C/aFhltyWPDZTtx1rC07IefYILd8/OmkB6QZP5Q0GYwhXUBnzuDO0PU0ISdnx
tsHm1BTi3s+bCJ914/xfFIfwRcNhu1Z5UxcDcHG9iYHmPu9iaroNL+mVNvYcd5H2jkul/rlxSl3H
h20+xd3bx0Nt9oQwaGRnmgb3LW3/xLG0f8MSwwfADvxWbmTrZabL7czCdMZTmW5/fch+dNaMMQII
aBFBCGLI2Mt2GgvGma1kNJ8Na/NrAQczn6m2UXXUt/Ttrxf78UB/W4wRKGqYZwK9FF8dDmyY8MJ8
pi1b/iImt4/AOBi6ZZnvE0ab7PNolz83hdj8Gzz2o+N6XrutbXgcYEjxT11yGwnCztgvn1djJtch
7eZ8WRBYfhf+nhswfjhjBGAIGaqzSDASL7t0MlxmmJiUn8Fu29Sh5yEL1i9gOmWp2RsDl+HNFIbG
da0mwp1QcpO+ShOhp6wjUN04RfqHp168Ms3K3iKKw9SlTcenZQmwh9EsroMR4D/bpMzXZUP8zriG
/Zlggf8UavOxAxa0rh/n8Q+01JtTDVvoa7rPuz6DXZDr1ovyWdkx9mrd/AWMpP3Y5oj6Awr0Gyz0
QuiYMVZhAER1XxAm8CUkAA0LGfNyfMZb3Xw5IXmFrNLX+cgfDRD6PWpEPm1wLLpbfUOvsSnE/EY5
lvyot8yq+8M1q+MQiOeJLz8CJDAPSyajZJ/H7dBzr42fu1yV109h0kc8Jbzka7bEvHVT45Y3i7XL
tZ2yuE+OpthpNjZ/HGDE1+gopiN+EB+WKRrS+7m5n4phdwWVK4MW9AgOp/+wzaZjR4c1l/6Ieb7f
lQ1Dz5xgbwREyV52PH0tVE0PiLnpam49uZ5G6/5YSNTxZIew/V203N62BM5/NoYj2dEM9guCcd86
5KfxcddCql6ubTwlmYHoUhxH3TG1Ktkzk81fmDT8bpIF/xPsqxm6cZ5J/g06+rEt6dveYg4hwxQJ
zl6ON9jaQUDYsuHzOmHy0KxIPbkJlXKaV9M+gL0KNvzam7wQd39ektWu2xZAxGu72ovP2ULtl9Wp
L8op/OpoULN0w1aaW+EOddlbHcEJkdF/dqjVT9OY4900ifbPJgn0mxEEz0Pcfjj0jIKW8RZyyAAF
L5sB/b6QwEdjvowZ1xHrgx0+WH/IdFqXQrq1hfPabYsddBcJkOWkJCXXMozTKehdiJ7aZpEnbyl7
N0WdKvXb5LNpgryf6RSuV4TyA93keDMSNuLOsqqwEwqAshtdu2ydB9z2fDmIu2qW1V3UHJt7QUGS
3biz5o4GWV6XvGNzUmRyl3GXce0tmOa7xa7IdA1a0tjpVRvTpV2Vc8JKP5E0lvOyl/BXhNncyEUj
33m2sLbeWgJH1YQPr5GYTNMxZW3ubI7DJVKtxz5Y5u53J0Lo7OSo7yGHFtwgznZ/1dIR/jN6O73b
zB6/4glOcxeSGn5HfP3sfxhmggjMW0Ah+4nXQ3A/jjnv8xdexbPrqHr1N+DP166N+SJEyz4foY43
Mc3fJanddIUm9zux9f9ksLy2IAuEuMDgpcFSMIUlHEx/GRZattPzB6HHJvXdpGm8tEcSj6s326VQ
OZydGPJ7yX1y1zIc4Ddjo18QdM+nh+PKLbcE0vanjt1j2fZk86y+jKylf60UhDdQN82J0TLdIrBs
D5te4yuHzXKjMwL30bAQO6Zjfj0xyVmnzJ7upmZDX6ngK+n4Os3fZqX9r1NTwE+QgVFAEKlDiwQQ
PzFEaRnKIla8fSm7Wse3dQhI6BeIS7eFNj1Amua928NB+Yl7Yr/Ko2VzdwzQ7VeI2fBEhB7vWrbP
b6HH29RvYB4uXnl9aY9RsR6vS/Pd3v7/nsVv7lkg8jwv5H+/aPE0+XEyP8prfP9P3+9aMPIPiCmp
ozkxr32b8F93LRqO/kEZwzWFIYQTUfPFf414E//AhGDQti2itKY3/33ZAtF/EEQRbxllHEJI6f/l
sgUDLwYmYI4FQ4whihghbftSHb2OIbS2jOCa82J0VUfkvW8F6Q9T1rtpR+dshg/FcKK7jY/ybbu5
scctsreTHLcHZOnUCZ/QhbABDGfPCH8ty+huPTX60Zpihg5gfrMO8XFIQ+Z92daPLXKzn05+8uPb
4BvzBCPNr91SZQgSbPxnMhh7a+Uo7nDJ5KNpV330GQbyETlab71TLJ4itc2XObP8dkZ2yV8EE4Kp
V1PA+4O07OyX0PMxq9tWzY5f0TSYxx3hMapubDb8sEUIwAlK2zw2mLjYHdKks+Nq7Njq5y4s04pP
DKL8AHzWJz9L/kHPmsPbEBP/UIyF8BrkfbxTDmz9NtNVVsE4ex74vpMLWFvcDWH+Gy+HuR33yXWE
H/hEPJ7feRXMmYABnxpGSa8HtD9BqMqbxRIw3uCwTVfWLe71UEWlrvIg8U2bU/M+Bj2dtpDzW9kG
WSd2a9ytR1rZkwtTij2juRHnwx/SdVkN7XoZxKinnh04wj/WCR3rpSEUPD6LPWwOy6Ojenfv8Yj5
3bMKYd5R3eUZqLGTVoBHMZMWdgXu4HGcog2ddkRW6b465NvbCB4CQnDrWQwudMgZvZw5SQB2XAqz
9I1fzXzZzWZvgdcQ9c9/1EDpox8c9bRbN2OWvsgFwI6gMrM7Z7J7D8WxLD2Jy/CkMJ+nnmyU38WE
m6nTcjzAacxEPHE7o603cRBPYGtiHfqebOqEx+ARAqLGbtnSdLUzux1XOQp0g2QkH13Wa7jCkfup
8zkct8IUALuyAHsLRzAfvcKHCx2r0oxw9VjdxvnQ8lXDSzN1O1jzeGaj0lO/pMG91/uyDN04pHk5
keKROvHMND5xZil8GJLeh0uIQ/tf7J3Jktw4uqVfpa33TMNIAIvegKRHeEyKQQpJuaEppUySmIiB
BEE+fRuVdbtuVllXWe3vA8DhTsKJnwfnP99wXc7jbDnMavmh1Fw1kz6mQ5Jyfuw4h2hujFJnRVO5
nLKsqzMzg3BnT1fc+eP5sahDHkibo4lbqSZ5BIavP9MaSxlBlkda/Nd6WKuGVN4n2a8IPPMp1w8/
Z6zZqsvlZ4LZZuDkZcjodKNuQ/++Rb2cKB86sJZsKB83MULyDexn9gMZynxfg+i/BgSPLAMt8XaY
FCUvg1pFp3EY5+uEp5i6vl4xbgKazoA6bKK52S3nD2Nv6s9kUXv1/vNbcnOsw63ZyeQaDKlPkvp6
TrJCGD6JaJyWRifsZKo3vDba5nC8LZue9WU25y1F4Lw+XO0gPS27mO9Fneb7Pc4gPYl9Gs5ohiHV
spqP6UbPlRqksGG6YZtx/fl2EW+JBXC/TMGbP46DxlqqujrXFERmlgOtuL2Z17zN9wzasjaj16Up
TC9buwh03Kaj3l7BxstzVrv/itm84gbMK+TSjM5CKYjwDwtfm9lTvkuKqpBlQkl0q3UDbvaY2FMN
TiKA2MV7YLgeW4wZfFXjvhzSxOS/LmRN/eVsunrLi8A3auP2cmCIGpAH+rJOS/quKgyxNJyKdyNM
eeN1ZRuGIkQSxS3OctBz9VADUq2Ns3rG8pipS82yRYNbKlwKzT4N+bg9We23GxTse/CK4Q66meOO
9NvZcZ40uQ6DIlfszuu7l7F/j4zxh3oNc24YstuHDVLSkTygoasWvEkUeiikjcRfcZnwzWz4ODZx
3IcXB717NXmuncz6DCFjekSfxHywS7XF/XfCLL7r4zLdqszhD0PZ8c6HtbAL0JN6CLGefsehbB9X
SvfryX/sdmX6Zp6qT1FV8X1EJLUu6LPBX/DpZoeVkqhU5gEWt0kjirsAbvfODeD4fdoHzRu8mXTP
6caUzIrtRJ7tiF93rdL9svUsNAIxeF2PqB8tRbSl2xYH2ZcF1c3UH+yBDuEp1tH+TqkYSXfwmI0s
e9jv3FL4k9mqV2grVDpAIY6N5jnBB6OPHF4OgsdrBuJmyXW5HBnnNgXtH7fVzVJXa//scrykZWfS
TZVfX6FzX/CwwaFZRDqGm7xO+MFrB9Cn3uP5fRtNfDMbeR5pDq870oPchgRfewjZm2PLKM1aFv4h
EA5uJ2Z8B4YRfBnQVu5Jzz8eA6o/r2lHN3Ohc7yhm5tF46A3/jbHcv7xt9vihW1Wj55TGk6fqB9p
Z8AIHrb5MM3ehwW8pPEMMEcMdEZFKJPCscgxL6PvzAYcaMd+3H7tfbGmgWSl6gLsutrbPRizNhUk
pss4zA0vYPmInOZfJyRAavWEwYdVkVVaUPlrrrFLzYbVr4VQf7+ZdX1aEPh1izw8+nTsi4Rb8XXD
XL88pPpQbSYCve2iIvd7UfBFw3r5I5MSf93FMIdvZQEmv0x17If7JR76OhjtGh/iF7Qf/cs4wr7V
te4l4rA85AXixiQjM6vj3Zpw9SHGpe4SwsOZsmp/N8tWHsIZWtHTHb2oaclf+VT37WDH+ll4QT+U
dRuY1G60QQLK/BOrev0I+oBcO66geiF6pi0j69YVa5jMpC53J0bm12ldSENn/6lfPbjTIL4vec7d
qBBtkwJfIRqualPpodop+bJtA7aS6T02sE+w66txvE8DGT5gPq+PK4u3fN0WqRla5Ajg2ks2+0Ie
tnEhMjMOGzQSbNrBo3Vp6V491WRHN2AaH+zG51tk4OdeESYHU9uzU4I0blt0WxdjWugzPEOySDeW
WsgBi/5oBxJq6epI4EUQDIpEyOMXPpD6mYu4vM2RrIOMLs9tUuPS6KNcKrbkxzlqKv06fKpBgPcn
HqKFuPhmcDu9iMXat0nN2UkFlbkgd0qZyKjUeVAquS41DXJP4/hsS8QXjcH+EcSY7/eETyRkdjLX
w/xoKMu3U0lTahcrXvAC8o1365jaBRF/j+0RXkdqTW52l7ZunU/RaNxmeLcStb5MUw3a2NdXvij+
MOth/wSS6WtJ7fo+ruMX1du+oRTyXg4lD5+yF0GydMIzQ8J3tbfltoABSSJGfqnXeiFyiWqrpbVA
HA1nax0vux7pNdd20Y0vNFzItIr53oxikIFZc+M3wt+9KJXMvsS3Xs3skkroVWcB3G65SlMbjNCS
970EJcLXsa9dklGNpD32Id3PZCdYgnFf70sk82VDqOBLMKI8MltG3rCR5h8qrPUf3IxbN+maHrej
WMx3z1i4FVH0nTlLK29TlCbvQR4E2rkxVtXdVAXfKZenhq98fdw8RG2/m6XZc8itZgzda2Xz05G4
x5/iFvXj4gwec2NFsc9qmXCTNJ1fV1uG+tWICh8NrUSUeVFKcreR3zREYLiI2jkmM4iT1DXUHwZU
3oZsyoPTKXX7qkVpVOL9S1rz9oiM90y6HQ9fmM1ubg+skuyJ+DqscH49+k15aYfxEvS6P9BE6VNw
Y4hShFC160zXOzyb5b7AsN9wN5VnSJf0cdzsXdjCvedHaYNA4YNNc/peIwZu8hLiHcy0v4kDf1fb
sF1Yim1mkbyovBsjadZaX1Sxg7lL47HByySOY5cbiV41s3GzkhbVx+uKgf+taGsGSQQyWXpnjcRu
ldzh/njQa6zs9z2X9FyJ/fhQjUecusFPdP2NL/6jX3enmYzTSnp0Y6uEq2tf6pswYvY6Q/PZY1PG
e2cC6x+wA9+WTfjHQp2WE1dhvept6oM81K47rtV4KsiEgs+TZa9nW8TJpHk+j0wvdDLytEhTv30+
RjI3BEc+sOcB+fCclv26WGir7d/4mP4qAFNyOk1OkiSGNYGE/CMYahDbuqOhxFsWI7lueBAPdBrR
x2Nn6YeIcLr51/Iv/evR1TkhwZBTdIpYhP4T29OMea8pSPOts1E8LOPiv6Zqp990tdixRfP6fTSA
kKch8xVfY6xxvzcJVqN9VFSZcqmmVXR1cCR+sDHDJ1vVh7+LCIr3PC6iy3qGZ4qS68l1sHX6AQaA
xSewkuV4Q3XVxy4UHW+ndfVfF6/ot5nmbXlLUNB0ORYIt9S4usbk14NUXjc9L842Q0/xdcKDOqS2
AH60DPuvm9nTj2o83B/8yO4Ni8EnuYTkbFMj4L8CS0p5GHhh1fnsBEkyWPUvR5XWdBFqiumGD3O8
3YEl8QOZPaxv4gjr0iXI568/34VtHeB/ZL847wGjNSGcc0oA+ycJXkeI+jqB+Zbu5/synZTr5QoN
GP7dyfVfvAB/m+hE3/60VKF/XF081qQKBsy3ZjT0m/bc2m5xASKJ+4N8SxMfzzzvEmt5sNl//ddr
7a8q5Dk7B5gLUXMCBP4nOruvdsjAXubbqDz6WG8bb6cw7a/QmXg7lyrWsl5YCk212enfMc3/QTb+
c3aCABcIMiz+6bdvilb93Mf5NkE/eZm3YSWPTAf00amkbUtgPXqZyT7fL4PXgwTRrU4mNzBzO5Dy
N+n4f+TNfydvQnLq0/9/efNtXpfxf7Xf9Hzy5/6MFb7++D//G/858G8Sp6h/IYSfhHKBKf3vcTIV
BOQXcJ5Ok7PDH9Wn5eVvEiehvwiCkeAYi1O3p/9P4SToF8IpqlmNBazBmTTzHyQKI/zXU1IKBIAU
AQBhDQUCFJ42qP/m3xIguaXvQ3VPCMwvnBLbHSTSqzWH7phfUwuOjF6xqfMNn8nRwbyLK4d8bAc9
bx93Xdt7nJBtYFj4rZ5AprJXyjVuhqphtRs7vQyvg8e3RC9Z9iSahhD3vq36eUNkkXobeFNpNEpY
q9L0iQgprDMyEQ0GGYhBb4sLo/QesebAg30iW04fHRajTGwh7b5G8wNUq9w5/qRm9Qf2S5CsX192
sS+vaq7pTdgocRKr1b5O6ljvZs/D/c7GvMgSrL7J+JhaZVx52LeaXe1QbKfUsdyR2IvLklbcKD2f
oAUEwFOsK1TkRva+zaV4K1kJZwwJcPvtASLogCd942mgDyDyW2PQqweQybOt7NFqeO/6YltVxCoH
vqBOj3qXIfD+sgBvGyrI3HEHowyD3uS0hWbQODbJLfb+WIi+MFqxO6tU3fRzb+VKmL8UNBR3WxyG
tKGpDJ02x1ugLrTbPr6LHaJPm6X1tRCWvzo4IzmmIFqw47l/8nFHoDPzOEXRhGqE4D67Hh9vLmKt
127aZl5916ZAdsjZrNVxWeukolzdnI4G0JlkWZElLHKhan8N2PEnMQhQdRsPuMi457DdWJTiLWK0
3DDrnJMTJOxDsW55rdgCFrlPlR0XyY+Es1yGiT4wHUGjYJl0V+mj0nLJwhqpVqKfqn3CvmorW8pw
3Mw+HjE+zspM1WiknjlnVCacExONz8Ud7o71bqnj1xn19DUefpu0FGmeKqVlXOaotpd+0fbGhZmz
4QNmR87bRfQjWI8bcvi4vIq0o73+tIE1gbcq7zUfukooY0WDTmIrugDKeZmM1PVMQXncJrf7cAmp
d2sDDYCfZ+7Ly1bCYeWuXDhdWVDNja6G0k6Qir6p1pREN+25eh81nXSLDmZ3udS2PGoIAJdOhB/0
GMLRzgH1r86MlW8wo8FLpf343lOn7VOldgQb63fw4chbnS+mYlvfrGGcnYSLc3e7guPt7EzVTQfD
Q7PxdX+L/cgGiatYPuvpfLuhoca/hpGg1gx2+BDGPXyow8S7JXvf1CN0281YefB4gEQ7OwTQFWeO
22l3/rlO0b2LEsoqWYDkkGRXyUgoYLwipfrryOv+yj2rNknTwrQclkJbWMHlkAA6Jpd8aCsVxcsu
YR5RN4K0vK6ZuefA/XDDApEjzPSDUHn42Btf7r3xiMpQDcef5cH/bIj/ZkOE5xHdv9oQr+7H9M39
ZS/825j/StMnvzBx5if9jEH7uav9maxWcf4L4EKIGmPGBagR/ftWCH9hVDAATvca+ZNQ/LdoNcx+
YQyAc5jgAlHG/5O9kJC/Wn4p4RDDs+4TFKOa/1OrxIrSOB1jqU5WT2lxMOYbVX0/yHUCyMvxyCjL
Pe1Hk9Yqb40eEHyox2gfj7onpYHQ6a4HU/7BVmg/HH1xvwqg9lkOQg+TTGtl2zL3y8W6w/1qaY+v
oIboQ5y2epEqR/x4QMOPRis72C4JU99MNX9jUZvXWNb8AeRvdo5RjmnU70sG8eusp1w1RzbuuNHA
l2/JLLbIKVX7ISs8oL4twuEi8cIG3fk66N/GSuNB4mhPXRrFvpvRPl11CSXJ3oj18Uzdx5cV9D9P
4xAnnZk5w03EQkGpuMI3QZwgtzL24wNWLPMO72xisnKmxo2u9Pz9ZF19nRdwPK1pB82KTbofRNq+
c5vdV7JM1DSZD/v9tOnwsns1fEMjQnJSaJY2rJe8Wt/UKwJNmfj2dNAyP1O8z0JuvIQod7uxG1Mm
/cSxLS/E4OPi96Xd03xlbFsHGfTaZLdGWZP9ZkMTe4YhCSQVtt9LMlDiYvlzTaG/9ota3vC+pXZK
KXVk2/Ftf3hopKu0u6PLwFq1H+s9L9vUX48Ew10+zKglGKgY5EQDe+DAItfEajfv2Pr1bSU6SrXC
7ZCrzvDLxHT/Zal8ufqNhs45UT1sB1JycVMt52MnzVb64+EY4PrZ6N2H5mSZPmx9DPcj5/kPEcWh
5LAvlW6TIeOHTJzpfBBOtW4TwUkIWX40VYlQinrV38IJGhhSCfRmmOxsJVJb+lUpY8zJbgle6oCH
Z8eFg7ez2afX0Wv8GQ12ehEHPZTEgMU36JG6rGEk9xCpDOS4zuNthZchyX32LVpyuN12mF+H0Zqm
tqp8rdwQ7zCw4vctbixeamAHIiHe+NRtIYhXoepja9IyzNUXNeD6eSSTOyPO+spJkQ79nfgZC7mO
SHcDOGwr6AKbYKH7GJLQnzaYxmdWVHpMcB/vWERZdHDewsPYO9JW9T7YVnE1f+Q4gBPWOKe2Clt4
gPNAHkMm69yNs/VPyrF5SnKz45G/FAcVUdIMQhAvdUEc+DuRJwD83ezgab4vIu+qfj1jT4B5cAAU
t0iUquW4tdu6yT4foH/dt4z3u5GO6jZs9TPkSreesKPBeBrkTqJ4K0ax3KWymq99L3YJTZ9Ny1Yi
UqM9mhtnE31bV7p6uU9waRayh2Z0E3gi3paHhdbjDQmKyjQn02i9D53os+44Xl0TKd5f+1QAk1PO
5lPpN2wf6nUB6plN6TCiJf5YwRs50majkax29AnBUN1ua3wnZtxeKs1PfnHE2xXHfJcHVz/O3scb
u2jUmmKOG7/a/SXMHF1XZYKcOR2ufE/mZYs4vppNlYZoNV16LEzH/GFbXAtp+zRJGMYnqw652mWU
YJkesrrz24SuK67Czcr60IkJfa37kUqqqjulkFzDDCTkMLW4rramhETeR4LJtU9xbqC35cIETx8m
QL6K1Q/tdmDRzVuuHtUB+9vhfFrvK/js4OJlP/Re6v1HTPl+OZJp+gXcqwktewOFBheQxk8Fj04a
Nb9ztrOr5f47LavpyoRewR5F2y/mfcDxQ70p9bwE94X0tEi037NpBxcL5rd8NmHbwpZmA7uVYNO5
Rc5kLdfi+S0boW722hm55hSYPMb6MUww3UWc7hfVD5dd8HyDcCYtTLsOkiAGWib0eBcHRqZu3vzx
dSwpPYqykUu9QYnYSu7rel0ewBCRBNXqXkEJ801FXXVD9mNpln0+nvbYq16mGWbJJ+pfwr6LV3xE
PbbDtJgXXZXtQy3iDzaP4E5PA7w/rAhdlTZuG08LPB+zobKS6334yEAcWgrp3IZCUXdMybZDPexP
phy93DOMnw49rE1FSXpCYnqhsQoNxnpsYs7pyUZtm2iNfcum718o6okka1SSzmBvccr3ogdbqxEe
v5nSfxsTCC/Is+0ZFVHup5jwaz0J97Zus20WXN8lZl1TVoWkqsBnmsYgaTUGOarSN6Kmc4s0+76V
nF55JVhzrGW/4P0Ql3Vj5o869e7p2Lq0HuvDthBsZFwTeeodqR7UMjEkw2jDKzWjaQNz+h6zGTe0
R/5GlDR+J8ZEI8WcUsP0+qoOaJ7EDMyzoj2VtatZN9VHaiEEz4wk0i5Ixas9MH42HIu2Wnf/gW7w
V5pj3QVY6TcrNJJ0YejzMpNwSRvSsIVp1EYuGdQNJMxd9gnFStITKunjdF/lWtzRtO23jk/lWi/r
IIs+6mtlYA3/NGD/T538b+pkxsS/1I2a2bnfvy/T93X577LRn8P+yxgHfznrYFgzhGv8F2Mcw78w
RBkAmHECTx7U30tl9AughCNeE8zEaaj7u2wEfhFc1JRjShlEXMD/rFT+a4MFJZxhLBBAhENGAfhH
jz9Fey3qecq3sxtOj9hkuvFwoqHL8mWv9W8cZCX9fCydW4totKqTLGXXdxxq34CFf+SZ67vKLPqx
rOYhc5Ikq+onFCKWBlROMpVFs6+kSL6640KwBW0YPJYjD+LiRTU1ol5FwwR6+YnABmPv5GmC6mBg
RQ6wTrIaQG4UdL4BIIBW6fQlG/FxpdMsg59RU1P1W1150BpbJ6nhkZs5s3j1OX6BfPTNQTOW6qBV
Z3v2Xm3gVWH4W47V1NTUfzHz9Mc8LFiWmU0Nq9ELHHmSyJEka1+WDsTwpYZKyCUyJ7cq4hM1gZpi
HWhzxa4x8uvglqXrk/ZNFn03LBbLQ+k/kK6KrOus5MxjakEgSZrssSR6+ESnWVw84Fc7pdT2MSuZ
AZua7EnVjT1KZ9k03yoS/WU2g2nrUE9N1uRl4+vSnSMV6bmcxKrkgWonh71O0hu8dHSBx8swmxex
m9yZM9vSDAe9pyRg6TaMujXE1P5kMoNj+KTTCSRkK2/F7P7YXZhvA46oof2u203vaJDCDN97U0G5
RPFRALB02BnfJKBUM1p1XMjCuZxBRk1UIn3sea8fgqj7xlfmuPgDHLcbj1jiVOt2o+zKYfXx5yKZ
ws7bnYTUepZBC3f8YjOfTqfmx43D3CANc2MBfclTRM2gNLniKooLVGtq58GWOyYW1GWfQQsWmBsg
2NOUoG7DnFDH8qiauq+LPBArcjXWN5bSp7LrP4rQWCLEuTTb9BsmLEl0cC7Vuf9nWLl2W3hqWJ59
Y60oMkHPW8T88QhCEk1M8cvP+20H7mQ21dQsmzkuw6jEmWmi5BzCKNeamzsAhz+4OFd1zZ3k43hC
Si2W8/lfGMKyfzKjxbLm6jcMWZJrEVxmr6enlbIrI+zjfqxLt4XeSca2/m7j9ngcmfONYOkL06Nv
ahaw5GtWklf108+L4fyRm62yx6PX9jc7b6jrAQt3BiXakV77xujU3+1OwFeblG+Q35Tc4p4bvHh/
OSxCXdQzaG0kug0gL902jOmep6rcDDWCDzj0UxOWA3WazajZN/ww/V/2zmTJVhzd0u9Sc8KQhLpB
TQTsxn0f705/JjKP0yDRSICQkPT01/DMuBUZaVVROb8PgHmzQftn/d9aa++NMN66Bpmj3ng3wzsG
57JB5VQ2LKixHVI3tmU//CrHoJ+Dwg9vjxfqc76UwMM2ViNrvD3aPX1vRTl511SKD3edKs05lmg4
8qnKJgzM1m+fbTEtR1SLuZEgjyMEDI2ZF16jXc31212e6ZBPdl752XXV0KZp5CeC1NjsxTjXbzfA
cYd3Dj7rKpszSoHXPGxbW2WeL28f8+b3Iz1wmus4wK0NPZCvs8bFBSup61youTYeFBfJUah7rH/X
CYV6B8OvbliQ4Kjc2rIgup7QxmtogLwrV29uVJfxAUd8Znv/e9HpJAq6m5sc4NCOlOna57K4dNiz
xmYMbokqfqJk7YWZkLkVjus6G+YE7adX4yQTIBuhY3XmanSiLKK5SbCHunKI1HQrUbOu2IkFuvW6
E8caagJrop7KS2kxaoux0zXtwNbKfS6bt0wx6eGzQpydMzDpPG8ItnMVQo0XNdcycF3vHjgB6Wwv
E4P2MtER/eNsgjzC9u2hDZqEuuiKDx3Y1BNep7JZcfUMU5/ORBZM4M0eXzs7rNMS55Mjeq4HO5aN
Wkpzi6SKD54Ov3iFh3ZMZq7f/teE46EZpk09eTDyU2XI0FZxc03BMBJjhRdBx0I+QZCnhthlPDO5
/FroIujk+7aXeBadnuJdVYz6BNb1OysL3JoCdLVd6KfJVrYdCvVU7P6BHsZLtLPuLunY9aIY3Qga
4lPZwmG3pTCxIEfSe/424HEKglBWkZYz4AqR89r/DnsbmyP9F9e6hB9wN4yNY/vcv0ud83d6LyUT
qJSdFLIDlW/7cumFsnp7Ul1FZCcIGDt6Wl0MfZ2GrWxj4qtrc6VmUJNlKe5m6V+LzdofjofvlS6t
Fx2Kwy+2oCITwYqcXe143C+bWe2JT0Pks1iLBdVzv5bN1FehaDoFbQMBk+/4bnNxGpHZ3cMAFaNX
wys3XbaUt+JL6qpQK9+F8SYVR5tY1xGQeknDoh9wIDC1HTSyeDGeDXeKkr8xyvx198vo4btmiBBa
Esb/alodeQFzZVd/oTql81HbrofEGmTYB79aJPBGdF3pv03Q+StP8fZzK8DKI3Gb/lvaAE8VTHyb
/QXsb4cdcwLp4YfZi0HEefj1J132b5OP3qa3ilACCKwAL/8tVj/vXVHpbPxlTJKJYxLggyzarnDl
/7wE/H9Vz8LqbdX6f98ePypt/zz+//OCP5Ty8jcMKn4M1hQDjo8akD+k8uo3BigAmDJEOKjKP22N
wW+cYkg4OhJ/Dhn7v+d/xH5DnJaAVQgSQAH7j6Tyv0Tp44pyDhg8XiWOeKnqr74YuRddUAbja4jl
LBvY5+FFjbO8w9XRFZKw+8xRn0/zqvMJ7FHesXGbv3JXxo/YsPlrRXr3uUTGfe5iCf8mDOevDzHl
HJaEH3FDEBFyuIr+Zaft2SrBzqtrHyr7ilUVn5ZSmZvBhw1g0WM687kMtZvtUP2NTxXBf/MMIXT4
zgkmJT3exI7f7k8bdangOBOvl6vs5Jdpkaj2u9f83cBXSxoyY3qDJTOkRonQ+1hx/RH0q/4Ws8k/
qHdLaOac0F03dq4diB/P27j6oV0XS56pYnOqo6f4Kvdpu4EZzaeqnCuR16OgME4c1FVw06OCqZxr
CgKoS7YsSeyA0sb7PCXBvCoWgTYSRegJ/NoxMwjreiWyY/aeuiq3qx39izLOnGyqTBDFhthw6hbO
Vc2l6mukqwP3XIuWDfSDj/nY6+dl6AQls3lYq9i1hSr2w/+CwiUVk6yHIh8vU5tPItM9LKKTRNWz
MqqeYExfTM8mLArHwQ3vvWzImrbPbJfUCV2OeylKoGIQCDNy9LWl065Gco4c6rqo4O5ESeDywn3R
P5dOa9D03VJ+HW1JGmtouTZMRd7uHq36FFBkSWhAyUuUrItCLgsZRa7U9gF4q1qz0d1fOeNj1xho
tpeoPVM1QLuTQhNQniYwSCaM3AY0C0xmULRVl9G9iWu5i67TcBeD4l70a65CM/dFdcEBwkKMFVnF
jvEX2ifWKkzM02DWeHLdAlfhscqiWrfeiK6M4FT2/Xpatx0/pREW5wxZ92NRMJyGUp/4FkKDKeBX
Aun0kmEKSGzW93e5Z33D8EZfFd3mS57K3PJx3i5JrzafNrh1WdAeJlIvoYpbHRbjzmzrwb0sWLzj
DMhPqIf+wna1z2KkWP2s9jI8AgsiFtrQ6Sek1WAFzAsSC9ZmEhx0ixYpZIwEoeuRwK/Me9UVPXrw
g/Z4Fr2cyP4erJOOs1iosaGWSC5d3UdpgGDzNvwwvZKaHcTuGZZ2/zEMYQIiDGoKSsxmDuU7t/BV
vwY9jvOFm1DBR+dWeZd9RtexRH34QqLu+C1haF9zgTZfS+7jWlOwFNt3I30/NivfFlWTzVa63fxq
itZKlt6FBEyqXUk30PpQZP0+IZvSJYUF+rqQh9HImnXqmtWrbv5W8X0dxVAYbARP2Kx1tw/lJS+d
elR6M7dV7XpulhLZV2cpuoI1jVgUsbTXNLjhBVB8HIbKADFkbR777OkD9HbhdQH5JMV6/G1JSfx+
lRns7YKddEKFyn3eNOkrsepgijZ2NF8WG/NF233+6iS2X/cAuRMchzk0at8Qa13pD5a7jP73sl99
+a7XKy4fuDzsQzOc7evqRo6bt3fvt6Ocp7Couuo9bLeeFVoMxRaOUsP8aXSo0LYedpQHd44SyjE3
uKpAesXer+V8x/6xOxn+sVAZE+iqXliQ9/DFdHHUThQFNq8+bZMWac3u3q6ZPCwOzKEJNtjitPtN
96Iq1vm8MDg+JqNCFMRq6IQDfXz2uoOPlbVkFVqy8XHF4zLVpiMWNyyFcI2WblCUYVPTbSpW2osd
5KMebpqrqwGAhYdqWY8yXoSlb4xb6bcimD2JXq8Dr8cuG9BYRlIpvEpsFWqh+1cLCvugSOJTw0hv
hWRlde1ghO2wO/u7A9tHFHdyDZz3+Aw2vj97MqKxKYZKhjNTbKkEYHoKAlou6wr38gR8ObxTKMhF
FEUyNzXu6wc4+HhUOnv8HQdDjvpyoE52H9oe2iLXI8DxVo29vZcqqJuneT2wUjZe48Jm3LK4gntU
jNuVQ5ipwE4WH4Zu7LLIiKem4stoBVgmeuhizjHhLYS9SBs16Wx2lFQNAunXZihyV+MOV6coh064
CbnPbyPq/6jHf6MeH4El9E/TfPO6vf4TLnx4nX7+7/91tftfEIu3C/7ADcvfAKYUVP+kBv85NHLy
G6ngMfBTwP+CGqLfcHkkyFWI8QOvqP57aKzK3xA5iI2SMFbRA1D8D1jDCv1rFCUu+VHmhQhEFS/h
Ecz4r5NRmrYtGKrZXblM8b7o3dzsAxxeIsLDj8mEfN3lVtGajkc1xJDk8IDQtH7te+JmIakrnkBH
y06oOYWnCm3y05ChrO4XHeN3tem+u9oFLbKWxqOiXmLuTh5I3so40k8Jb/uzX2fkxJqmUd6pno0/
Qkj4FhbPPqlo+1XkcWWT2BiAqTE2Hvuj/ap4pa8Bh7HtFVq8IIZjfYgm5AcDZPxpSnrtxjE/9DyG
z5teqpdBFj43Pszy14by9NgV4d0wemVEMrr/miVaXivZhc+xW6YaJqd+FQjNneDdUTKzRvo0k8Cn
JibknnrcxXeZrmA/PLvpF52K4tmafg+Chql7CAWUV1LNlIjOMaDFblF1g6of+rrsM+Ai7l695rkz
l5FI1+Ig1VeQUBdrxCZ2dhQjKvhExvcJKPXosb9i62130fvYnbvM2R2GVTiXNs6oydNE3k+qy/qc
jRqpSEnBKCyAPgs1GNA1prL8RzpqpOrEVlrWagz+nvB1q6Ecljsvh77tHSBZQGtJPS6R3685DAL3
iRhR8pk9VMlyfZKB+pdAp+XSJWUvQ1G631Uh2VZzPY22rjKZ3y/jvt0Byorawlg8Wz6OmyhmMz4C
KmkpWJf7R02S9XWHafgy+jIJ4quN3QNlqRIqpxiF7Ci/QyWRW9NNe9+OzqyPRvm11lEvSSAyL021
R2VFqd12t/XTEdOjYvfEtvmXUzn5S7nlRTcFQ/bX3g1jJdCex13oKm/fzYpIcZGSjZ+kj/01ILO0
maceXWdDwusMOHsi+xoaOxt84gVaqejRgk7ActSJqMH+mDfX9Z+WcpAxPOeCaTu2IBfbdqYg6Jc9
UfU0QZ7A+INNDO5VraZVh0HEyqjC3cq8JqsfSkIn+dAdFOh08KCg2sLXHe/kyg5atGP9p0W6penH
/L46iNL9DS7dAAjmIg046s3lJMzBoQYO6V062FQ3DdN90aO1Tnat54NgpQfLWh1Uqzv41mU72gsO
5rWgG2z1wcGuHZqacQD38GBk7UHLRlu9lBW/jHuJb/kgatPB1saDsiVvwK1/g2/DweEatsIoKrOU
DwW2iTTuYHbRQe/qg+OF0zq1uk/0iiLfb/7gffeD/F2w95uwU17uiVv8HTwY4QRMZYQ+yGHSH3Qq
d89ZLYsYbP8rM/QRFF6QkQ0/2GqrpidECat796HwcHwY90hrdzDLOmLwfn0DmdnBNPODbi7fOOeD
eO4P9jkcFHTwwxOqzCd+8NFd3oMoLLr0W/dCDoZ6OmhquRhT92+IdXQju6yZTHU8COyit/uHEiHV
lAefTQ9SG74x27CHL+TguMeD6E4H200PyptgjqPoKuffYT6U7RL7eEsTzp/RWFVf6IT7Rg3rKOKs
1B31G/1AKfb3807GKHjnABfUIjYJjWXxvczRzkINXX4sB2KENl3/lAMZfw7dzC42V9XFF7y/7aDg
se1cF4+aEl9vppzq3eGu7vSwPLzFENB1YvfDCl9LwpPwnQ6nKKcsMF+2dnKhHAQiRj3voxpamZEZ
a9KNixIQ9X6tWcH5d63T0S+Egl6EjluslSzMTWPlHnvH9h+hxEUbzJDP0wbLtmSzafqK+tPq2PRl
sYw9qa2bU931ZvvSM3yC2BcPeIjmEQSvm6OY5gPkcPzlUrV9paCr3tMlmudlUV2bwFKexrny70Le
2LUvK3d49IuhxQyOsUZK+/e6QvaOKYdekTPpgtCy3yJczDsGZneJBQaPzuGhjtviT27a0/sOTISJ
qQD6YQt8u5VchpvDo7yUCvd16N3Q2Irpkxy7R8Bdf9Gy0E/F4CkTQ2C07hLqGtRvEAq5qXxXjrM6
TUM/PWg4yo/K5F2JacbuW3qLaMpF0DcYBndxUC5OZBB/nzY/1BnN+QMKCNaz7OkqxlFvRzKI+7h0
O7xlJfdb3u0RMkXKviV4US+YePAedgGesu3nJu3LlmqSNvV5Xmb3hDKJT8rZQ5g+TvtN9/FVDcv4
Aaljs+YJiO2+o6EuYZXrnvrtDq/b8+aT6x+7FYFt+1Iu5EAjEtnBUH5JRTeai4101Z8rDKXZ6s0S
H/z9ULL+MVsVoDDIT60HZGkSCnE6jK75B9sCaeWQTL2ueqVCoQoEsa67FJ1K/ryX04c9xuWsh71r
fafllSk3Nt6Y8RkdHCI29M53xdwcZbP/SDj8n/n4b+bjw13z/6x3/octp35d7aj/FUb+56V/IBbs
tyNDiBLy5qI5iOM/FFb0G8IElwS9zbx/YpER/u3wyBxFsIhUb8DxHzXPCP5WVqzEFGMCMETVf1Tz
jPmhUf6fiDl8xB6V+K1PuiQI/NtCwGs4mLXX9hIDBXvL1YD22hjNz8os84kYWPnadD175hrlIKA2
+mEn0TZhVOwo5fPgQy81+vwWPGYJNO+DI/Ibr0B8mjPa5wvdM77MK5qkOGxC97oItqGDsbHej2+V
Ziti74RClKMbGwv1MABbDMceDN35vIxLu3DdZbGmtIN68ETFJh8hlW7yehaUp+o0FK56VKCPT4OS
VV3YGIq2XAp0t8pkJkEJNn1TIAXVNUQ3i2ATeQeLVc71BiW6+gmhuz0zdOVRl6aN4xK+lhOivFkm
uf2kPB3PZWU4qKU3Dgk2L1oJSsbU8oTRNUpD1nogmx1aXez4okvGaYtyOf3SsMQXLHF8IgbvXQuy
lj8yOUbwAezu85wLCmoZovtczdh9Nns5vPChjE8yavW4e2k+zI7Zx82tId3HJXa4qTwslZCKMifG
aQSyLsGBLGY1s+c4jKldyFwMogdSTqJEWkZR9ZE+Z53nb6Bj7EmOdrci5rUEjeS0Mg0fd3uibHIC
Z3qN8zQ/DmDhT9gprW59xfHFRTefgl34bSR6OWel9pvyHJ6iCtNUa2zsewAW9lxURj/0g5pqnhi+
TKCb6kmu4IO0Q3XVqUB3xaira/TUPg7rEor3uZpSS2gP7iq37/UyDr5qNIbYXXIxbU3lAToho5ff
9zwtX1dv4ee5TBWqeV4wOdQC9wMUE2vXTW1EsD3x5zh3SqRU8fdw1d1zRDl2LY9rwWsc0Dcoo3OC
jQWGzaaK/ZXlgdWDA/w2z4h2J5/K7q6KvdEXSZctX71PMJ219MUNyoPR3yGdWlRGZpRwiPfbVeEB
76LbZ/9CAcfDTaHIn2ZWACTASshHA1L1Trmi3LsajVVRCtb3NuOagDWjcxdTyaUo+n6fkyiWcVgv
CWvLvi5HpFKx8X2p1UyQfBzAIX9XHPllbxll7NStIEN/kXYttruNzL68jsuS9Gc4O77dYYzxKoyH
5Rcqu+J92ldXw0G+o9MU7nXY3Ge1TA+So+42+knz7z0u+gAFRJOtirtuKqlpKBzLjxiV+qRzUqLM
W27lmoZTSZISGyrH65K7/ZPeoG4Kruw716uldfP20nugGj3OkBzCMGBiUGr/RIjsyMUTVXwwHZJn
u675UKnRNNclA3Oje7g0ZIjdqdig635gQ+F4SaWOXgQPfZO2GO8LVvZX60vcJG5ebGa3rXfy2gfg
as5svNt171sa9dhWm1JisfG8F1XxA+elXUa51ovM58hAf04aApHmjT64FN9v2XUN7fZDu8afwLom
0XvvRU7ePu6sfDkaQERYszx2C+pIzuhEGOUs2Ey6kzSudj0296WZ3c8+0YcyQ/l1WYf9EvdlfG9I
YI99sK5Ow2FfGl14Al6i02KLUexapXNF8oNeWDqPVbnVSrnxlMAARCysq8GQhlqvq52bgeWvVlJc
p5E+5nl9t+2DrGeoQj0gu54XadZTT4ry3brK/ZG4kQnt7O98GZez0YC1WiZ5suvW10ZiV1sAl0u2
VtdjCMVdP2lwn8YUhKfdt0MdbTqgdD3QZBrI/dGtZ9fPe7/sl3Lqto9HfvCpJHtx7tb4y69kPCfV
p3Zbd/AhACi/oQEXk3gzlZO+mnpRMFhePbH7cEFThe/NoucT52uhxdxZfZ79UN0xeUTiFwV99rPi
Z52jbfqjd23D1eRFIJk+JLcc6aPDkfDCFn146xb5iS94ahGeZOusVw+Zs+V3Ywc7iBz18GWm43QC
PqxCashOk9v42eYwf513WX7ma1e0W/CmtrvJD4ZBe5+Wfb1MaGLPKHjzzpFYPDrWfaLdMpU14Is/
dS6ThxVKEIWP2wDucOy7Gx8mxkVn8FKPm/a0HiCyWixE56bapyTwVtk6QIAekJRK5EnF9dAc9Jla
yc50psNdsXZjs86dF0vhi0/bXLrP0jizNNrv832J1hcie/sc81Y+oH4wDduqK/HjqSfVfiojdHUE
qrpAuEoRXFVcV0n7n8hV008/rVNDFJpyHTa5Y7FWJN0ZSjmq+7TghmANPlrlw4viA/sRme/amS/s
tkj4reD+l9am+0IgiaJIpqxdhT+aChfvtuyGGqIhiADmJHJa5Mdurc4R9d8k8d8ZXPA522oTWeZQ
I52+pJB4s40WNpSur8s0DiKg8jqoOLQrgPPPTtIghr6wDWSovwToja1hTlWbiQRPoyNrO7h9eDaA
PJhuM7cpr749XtCSgF3QW72rdZ9bB6b80KVNtvPkfvhefUi2qVhZ1YXOCIgdhfFCQZ8bLEu4CH4c
rgNejmFmYfVWrU7EVKBWGalf4TB8KCCxDdqX8puCVF+sZvTnCtYXH8AvOS2CrXqpeUG/mhGUzYI3
fY5DSe94kvk2l74SFC1fbZfnU+b+bjeDFIOa5zaYZWhYF9Clj2m6ojBfcSqh6An4qPc03Ea3SGE0
ASewOn6G/abquezPaxjnO7vF91VW7gTyYUAIuPaqzz82VFX1hrx9L1kM9WHkGIScUGrGZEKLid1E
Mm46RW8nsRbsu+zgF7B08mu5YPSIOB3rieHnBWwXCPH3CU7gqrN37az0fD+bYO/9An/Saa/lCn44
Niyq8WGca2DcfmGz7IWr5qrVi+pFYESdR7vTF1CkrlHj3p/KrYiP0FD5tEp7txa2seN61qp8UMlV
NaYzqnvAuiapCJsV9OABzf3HOMzkRUblz/OusRcUGvvilbd17wpBA2kx6ayoyshuxeJI40j+tPX6
fAybCzCPlm5dXe38Hs72F9bdZYHTKFRRPsrdPebxyEXcXL06Kvp5+raO3Ijs4ofd+acZbI9bYd6B
xerakZzqcZOxTskPtQy+q1MvlcBsVKHBSGMpIq3wzfSM3ci0mP9i78yy5MaxNL2V2gB1MA/9CJI2
+CS55BpfeJQREgcABAkQJIHV16FFRpVi6IyM7tdcAA/MzB1mF7j//b6yY16hxGlQhbb5DfKj/oXh
/5+D318c/BCGRxrr/56oefq2/dfjt73/6be5ml8e++ehDwL8CoADOSsxYOwWnvnnqQ8C+QpQzACB
iMpbs+NXGgPmrwDAR6QeQc75cbb7n2MffIXRoXzCUHKADsrz32iR0N/F6oGUgEAqKKEUMkl/bxOY
B2Ly1o7Dg0exT1+JIzSokfCF1KCTxSgV3vw2pEuPXbDF1aFuor6UlI8Xt/XgzIqQfva4jbYswETL
fUhrvt9Hxr/N3vCqZ5z5PF/GpWU6MKXNlsi7InRZxPYo1dAUfjZ89EaB1ApOa53z0MnXoC8W/ry6
eMhoJ7b4Kb3Do2+Wkm3rAj4bvB368EwKFEvfOTDau14cw1mCFwqtlqasVZup3rsHto7zJN51iGe3
DSUQGKAaWrJkr4ZxsuElCMxgLQaCDfjYz3zJ8TxOq0C2DMCO4L6HvY51BvNPXRH8ic9TekORGXl5
KBNhLVgq8pdpBLz/RYrznw34lxsQyH/ZmTw24OWrnULX+2+/ybbh25O/XryAVwxCAY/d98OtC0ev
KOUICSDEL0Pg/zvXQl9hwCCVkmNIyC0N988RcIJeMXlotw7QJxUI4L+z/363/Yg46iLMBBEAiKPr
+dsGJSnY3s6C54seaVfizBqFWPsXpqPfk6xui0jBDikPF+x28/NDPmxxazFJKfIlajSrnYdcdXzl
5aTJ8hdBuN81XG/v5/g+4QevCdDfp1mdbfZ5aHG+7Gu/qN70+h4h3CjoJqtM2y8XC31x3jMlSork
/mL5P3ycAh5gb8khhBQfqJrfJOGQyYJuDM2XYdxekOUfRR/+wvLxh9zssQSViEuAmUA3U8MPH6b3
RYqggfOFwu1lp/hDkNCVEUGuQJ6//fB78iexWXx04n9zKycOoQwQlDDCBZEA/vYd4XYmbJchXMiG
57tWWziVThb2TtPG3pmVvCfNNltF2nkBimI3WDUbmb2y2ltfBdf0iqMWStUNQl/jxqUtV7fKudyN
aZ0KQQ6jQjOcNmU7qfwg0RUNFv8DDdu5XcPyfSRH/MYvAH1IQU5lkWS0lS5G/NTNUVa407iKIO0f
0tD4h561W6sw4r6ryCztC6Om/dgn7pS0Hj83raOv6TLqt4wWg1qJtyq2S/sU1xGq1sqmciLOigI6
n9aY81WL9jEOxXrC1n4n3Lx1PfmJZfG8eGfLjQh7N4H9S7uSTcmDUVhQb5XFQ670lOeznmlf+hFW
NAzbN9/J+cqH7vWUWFH10vmaIBvrzW3sad+xLmXBmjvU4g+8gM3d0PVLOQc+HRPN3zAr5Ms+hr5K
cBiespzbl4URU0ahSyDXtuKubdS+Nesl96apB7B3j2M4CunDzCfSdk9bwHS9+WJJZbulVl4XMcT9
1DsuX2a+iqoTFJZI9PxhAsMA7scJNvA07t6z92TkxcdOr/716CDTtdh39OKgXu+N7+MFYBpU7/1i
FZppd9/Y2T86A2iNxlmf7Cbt4bEe3szOpXLYRlivKaLT2hvwgTgtqrTOe1l0PYqfYw9m2JYgwYci
8/al7+Zcj72DqjnU393MglZbD+U1F755aJrOP0959G+sDw+NTPjznMXyQiLWl4Px8wh3zC525E7N
mfWnuIz7ebT4c6c9TUr3sT0NHO8XEnr5DFg7nAs8+cfcFu5NNKlCIabHdnfTXMrJgJPfhvmzY0d+
o2dTq+BO+7OXJN73zSGQyx170/NwahrsrGoWDo+84Jch6u7qGP24r+0dsc1c7dP2PCX9foChVcU6
FGdix/V+CUyrvluDWmO7PRfNBs8I9+ACwWQuyS7kSqcw3ycHGnOQGdxrm6hAKraICVU0LXjGzZy+
hsKB0uhifFjbobhfWobOeJddxUxBx2qwoz7pZubVDOY1qFZj55QsCnykC5pTM3Xpbi9E81noZSwb
0cpz2zTb/T4MQ8ld3Eomi+4cVtAoq22hEAGtIk3cS0u1VJiZ7S6jDj7sEotTMzD5wTk3lFb3Y8V4
9xU3+KOEOdXtsoC3/Z7ABa34C/fNQyFM+047QBTkbatwn+8W4mK5NtofJdhSNduqq1nArmR5eCzC
PD0Pc2Oqcc4/960IQnVAJyWadr02RRtrWIDnPcXTsrv2MhRxUE5O2znrIy7RsPm9hwW3KoStqKbZ
u1NEDn8Nq9HKdROrw36apxa/UDodzGPtx+vI1/AmFhP+ihgQ195u+AxgZ8r9RvDpYmMUJVN+aoxe
DrTflN47KMxD62i+wl1uakL0s3dbUEiKQm2icaWZGlQF0D20Yjx33hfKrmBdVNvaRhkLx6dgxdWs
6L22HVCogWPZCn9HvCiqnIumanQhHttGf2t2OZR5DjWPiHyNgEz/GCJeX08kWKmo0aIqlsRe92nY
HySD5sos8hcsel25LW+f3L5h1fXeNgrIIaXSsGXcVTHuw3c5FOYwMIGXhmfyjPPAKmwkLKGxQ1CO
GnzmpltqNq5BwZ3tP1ubitd6PshnYSy158MH2tHxkmTvTDl7E0tIdlIOBNDaiNmcY+bkweB+mxWe
8vraBlFcoACsnGf+E4e4XdQqG1PNDR2uYhD8xYQdnkfa29ojkkq+pv6CNEE1ZLK7xN65e7dHeqEL
pa9ZD/WlK9r2izioTn06m9ShKqzd/h5u0laISHEqlmResGhhSQGcjCoWjd6RmdVss/bjkjT5sq+s
e2Ke5Y9hxJXT/darYfL+KcJpOWk7xNOS+HAh2nhl2FZUFLvvow5INbPXJ9Y24Wpat13XAUMl591x
dr9Am5CpkAnxP3Mr/97cCoYHAvBfn7LvvvnwLf22wr899muFj19JgBiXhGBM5Y+gJ05f0UPmwhHg
AMMfeqsEvsIMci7QUc799pAtXknEOABUIkAggH8rh4jx76s4CSjgVMBjRJ4fQ1e/reLQ7EeLI/UX
uRY9LkePlzq1zuv7rlnp/Q78vL5raWjuHOi7eF37cXnupmK1Zz3ApEvvV2NVp2Vf8iZi1RxwCjTt
bdm2Demf5RrAmesRq1bOQ5n3YntqNexwBVPTvOxopJ/YuH41MJXtauzLOjf03aJdfg5evripHUoz
Tpoox0wTFD2meT0e8mPcCB2VGAR8G5jDapkW8ElqODBVFD16O46bvgt+XWpnRV+yiQe1MV7UhPL9
ye4uHFg1+LbJqKhtKOT3gLwDanJ439Rqs7+262C9IruevuIVLnXegiwzCYO6fVA6z6LyvPsH47Iv
iyI4oDa4+ivVPouzgEi6crDxmvVASo5jGFSgW0AVGqc0KGallR/XIc9tORoBPnG75Ec2rbKk6BiQ
BXu+LFvw17WIS52h2DY1DkU6hX6R5dY7HFW3SE8V6Xuk1RZwvvhBRFuhqS0+x4jpO7EM1ioWMXzw
Ikhw3ig0H5I2XFRrG+Enb28Z9h3gqIzt9tdiMsX33G2y3PHc3Olu734uTNifJirE+fb6wvGqOAJH
ewkBf0VmoaMabV5Lzvi4nY4h3HOMaS2dmPKpd6iog0hLPeY1doovPXpoBYysU3HRentgqOm6S2Og
zhcWFo9PHeW6P+N8lBtDkws1Fk7fZeKuqycLUsuwxtPSt+jTVADBTnBKApwnTfIlLhZ8kmLSd0MM
oeod6ksZAu1rwil952w2H3yBzbtu8unTPHXhQYxYvgx5FacOI8+q2c74bqSxvW9m0n0c0jH4LxO9
LybZl4INmim90L5cXVrLGxWBZhTGMwWSKE3nZVNMLkztw5Q/53FLZ0GCPBuD8PeN4W0qG2+tUxDn
vataNPT6JAewdE/auJpmGc10Yo6hDZUEr6Tv1eodH+ql1eFtY2V67POmS+x0X+UFNI+W2X4v13YT
R7Yenrzp8AcThT5bsRdOadZJU+1Lb8VZQxDeLY58oouJD5aCj6PY03Cg0rdODTEXuV61ebRtk5cy
QMZOvchNSTiaygj0eNc2giDVR+Ff52zcm8CyfQ4FZqctJfuG9gTexXaUCqK5rS1n5JI5W2okSb7r
yKyN0mjD5WYofr9DBhS1SeyHkzaobd+iIkG35YjGfi351ujTuKx7jdxCjALNkMu4heI8Tzg8RiyH
17vA+n4sNvpmoS2q125djAI8gKhaa5pjjF+SByPnPlbbDvinNRf9YwNh+1Pyw/BtXNzVJ8+qPEld
jQyzTQ3QdYNKA2ZjCXbAv+ZZzqIqBr+Pl9bZ+d0swTTU2wq7OnYr7lWhx/x+pwnUeZi7pxVP/i6D
yX0oGE1nNHOAapwKtyjfTqCox5ThpFazkAp1Y6hxHClUW6AbVNFsoFoZS/dbM7nnbs/ho1yIwVfS
5H24TtbxULHc+rvYDF1ZJBaz0pvQi7LjwUMHc4xl7riDJR8nX3qDuhfGW5DL3XhdIm+H+3U5dPOr
7zsFBsT6I9kbSi/X/dyBdiy3ZL+6DOba9wldXTPzJ5di8aK1MVZF1OWT3PYBl3w0y1Rmkf0bL7S+
u83Au83lZ8TWaKvAYvP59s0y66X5Lner74wLoUIwQ/DLLpoYpu/2DM0Hv1lRsQI4oFbk1k7xFLHy
jo3nvc3+Oo0GkXppN/QW0lVUbun8Xo0oDLg0q86PG9jWSXVbIccnDGF6Cl67VLkDxhLimB+9gPQ/
TYl/q1zCDIF/Cfv5+C0s//WnIrxfnvy1YuKvOGLsmNy9hceOodFf02joFaNICsLgbdr3x5IJvGIY
HCZSLhkWjKP/7UvwV1AKBgBnEhB0UIL+Rl+CiT9cWmLGoSDHaAkkEt/8kj/cs7WJbGYc2u4aLI/3
TowUqxFN4R4nSypDDuWZjhi+DbBQybZGgX7vK3M4MnTni6FumshPfpH+nRSwUBIb+aEXizl3sjiO
sId2wx0GjniTceyHlyM0mftTHGJzKCnIxpQU1FBFNGXVKpOu6GH5mBtyNwodV+VT61VrRfsejkE2
aqX+4HsNn+S2fYA3fQhpQnqflzWXZDPp1K8FqJZDONIe6pHlZiHZDyHJ0hRmLXPRzG9pmvuHZc1w
qjzg63lyxXPfTEOoun3YLh7P7jFvaVT7oUDJhwxlOLQozZTwKfnQvUEysFnJfLxzM+pQI8v6qj8E
K4zTdVTdluy7tqP0hA4VyxBYX/FDzyJh/95pRw9O9PooSDqJ1SxlMQNXtesRrw09Wd7paeBvGgfx
c3NzwbibF8alyBQxosiVjI1Ugq+kRodMhqXZVHlLusJhISVx0ipUcK6aHX+MWk8X2HcP/FDUwNi9
bkVelwolQEzF1w6VhG5EjabN5GEp/NqoMLJFCZYX1djlIrdxeU9CGgY19RnWxYp8SYaErfJhpJ/k
RuNDFuiyDOBzfyh34iHf0c3yoRkTuJObf590IqVMYPxytLzuYDdxZZPoKqpT3cKFVmZo27eBjHis
Vu7Moxjs/GRuLiBpbMfVZB173cbA3mhcNFXR8fVz4xv0nGY31LRl+0PK07flZhwaU2Z1M/ftm7wN
4W6XRvmB4RIfsiJzaIsMZE0Vx6J5hnj51AY3lnTh+trdjEfbzX6030xIvm3DF7DN8Xs/rPCZ2Yne
D+2M32lGhqqgY3ygIcysXFabF7VN1j/Gw720k/hUTKio0Qa+kdF+4dvmQmnpOF/XQ91kDolTMhyG
yvokPou2iy+5OPrja2NqNjcmlvnmgwI3N1TD3GhKM27bl67N7uAjxX6qQzGHXelDMJVJQjXli637
MazgeT1UVPqQUk2z5LjcYWqe1wm92Sj8nIP8DHxUHmBZew7sdJGsn2RJeDf783r4r8BhwqKNeGmb
6RtAsUlqOHxZ/jBnUbOu4nVnyKRGKfpy6Bi6tBLDt4R3reI4dE9h7u8Fk9t1h6MNyjHS7WVsw4Ye
w83dJZrdt2X002d7c3v5Q/PlQTgNh/hrPRRg/pCBpZsW7BCERSDP6VCG6Zs9DGUk7CU20MpSxDTc
awwGXfdhGo3agaOPgeKm5th11842sJ6no7blRVHBiYmPxB+m5yXfj4AXl3YJ3VkL06qGoeJEm7Qq
CdJ2GsnQq3Y3+tNOcarsMG/3oucnMi5WTU2CUYlAtNJ+oM+dswegV6+KbZ0txapJOcx2vhs0zpWL
cTqvJPTlCm37uK10a8s45PwyG0CvdBH+cQdL8WFrqy6a+wh0W1kTJqP61ol6L7A9DdM9S/sn1Oys
cj6g656bXFMTpntDgXuEBs+9oqTYvZrdjEBFI8X8qtkqToz7+RlLj18EFV3J2CSqjsJuK9OU07kp
GsdLabT+nAcZFdn5dk8JHFTh1y9Gi0F1a+x2Rbn0J0QZVHten0xu0/fY5VV1K+enjrbEKN5P8bw3
4SfSsPm4DpVadewYv0UgXhubTOnc0dww8UsTOTtti1kvY563RpnGFVkt07ax0tp++QmNEpuaEx4e
iG3kaW3hu5YzccGFBfc94FPpRzGcDS+s6rK/hEkABaEU9chdKuFYrBfkR3AF6QgDS91d2Ub2mnEB
7tmyATU6L05hAughcijv95H39Y7M2+bIkPDQ8vPhxRaq8f332KfoVOKCKDstpNzgaiqJ0XydJbRZ
Da2eK7DjNx66Iy+NUkkzSY/d1PZPPdhFqc1UlClrWVHUw7u0zM1pi/P9bu1cg7yHn6nze9naaasH
Y6aHBeNW5Ui6q8/yH0Iu9tpS//Ms21hHvf3DWhJrABOsY+zfO+i7q/ChvcTN4Mo24mmFzdsljPgJ
WzQefDD6vJHennwRnto0vI0gFM9bN7zZORN3zU6R8sA8tdzm0860HNXetxQotgZ2ojn4imjZjoqu
cSk92dN7olNSW2QbeTvHvmV3eVhSfEwBtK5GMkOvUL/jSS0Ap7ZTZHMJ1GwUGdRdI6f8zvZAFp+2
gPZU9ZyLXPU0HOJHPfKsdg2NITVfIEyXGbbvtHZ8qPKNUxC0IU+rht6UjkKs0DAcvDDo7bd0Qx2A
mOfXyKGiq6bB5494ivtH68B+xw9cQjzACXMqtqVcLd9ZCZNe7wDT2zOzZsynfe2WSzoADNDa6SJ0
wb6mA88QDlDDCmTEih74BpFjf2eBDRXGtOZcbqd0wz2gWJzDgYAIScynTczwhG+ECDs26UA4Q690
0vupA237gaRmqvhgF+UnHQolLSaX/kahAJlGtbkINzUwnDflyITv/RRtVy/ITwd7K0UpVD+s4EQD
840SqRNDGXjsVdamu0sBjm2VRVjj9WY2M50ursUNoAEaELUCmMjXkBZsKd0xDHnSdJa1EzL7qsOR
VfogcwQ6dLDaBzA8i87Pbwc5bEFJlvrSQUnPoW/2kxeAXfIN/DHrfQUKJM+D4gcbxEgpq+bghdgb
OsQcFJGMe3JigZ7x0sRZ9TfeiBg3rGbdN2U4cCRtf0Sziz60Nd4L+0QSG9qjAppNaRkSV3LgTZoD
dNJOoOnKNh78k+nGQgl6AWXvl+WTOFApmAZ27yT8B+Faq8QpsArI2MzKaJB2Jb3u6m2JQ1I+UlQu
C8tTSVhnX49zELBkuov1QrvHiW7TSR5gl+1AvLAb7WXEgj6HGwMm0NGcych8LcmE78SNFmNGkn7e
G9F9kf3ev0cHVqYh3cjKPq38IYAwsqppYSsfLaC4RIl/Wo6J/XTM7rNjit8c8/xop+DqUcq+DMPA
PuOJrFsZxOQvPea4sgbJRzOk9A0VTVsucw+/Etv0d/1WwDrNhH1aVx1Sqb3lzamY+05UC8hItYv1
pzQu+G2EDteUbaNyietak16e5W5jTfd1vc983Z5SaLe3gR/g9HHby4FqpJyeuq9p3vb5mBUmJ9i7
hakJTr6e0bqU1u29ws0y1wXr2AmtgP+MRrQ/TKHPT2LO07tpg5yWI3fDd7fA8CJHYD61EJi2ommQ
dy61zV3PDbgDUzOfuKbzPZhb9ozzspUbmNwVHbcBRaaFgpxMdRo5vHgMWE1pE0vHl06X2tjxtLGJ
ngdTjNcdgF1N0mwvzht8KoCvl2keXvet79RwePmGw9DHrFmraLuldHw9+ispPmLt+7I77H766KGn
m/JPH/Y/d3gA9c0I2OOmNhbMl/bwBXY3dSC/WQQPn+C6uO1ndpMMTodvcL2pB7fDQnjrAfwnE/VX
mShACf5X7ZLHryF8/amL4duyhN90TH558p/nfyZfSSQYhPwIBUEgyf+c//mNz4ApReKQr93CT79a
otArcYDjbgzew87xA+8XvkKHwwz8LyXsb5z//3D6F5ADyTGFhyQD/D6yJHFihZ6K6SJ6871zrTwX
wjWqF2D7C3zWn62EACAYcIbRLfH5IzzLjGQkeYfTRaC8KQumL9PodrU1XfxlgPKn/f+039yfhHn+
bKVDooUB4YiQ243HjzcaS9FkP+npsmw6lk0Er8NqB8Xm/HfzXgIKLBABlDMMODpSUj8stHIDpfN5
uqSgv2ujvzdF/30wf5vpd1uGHkxozOQf/kYL63Lo6D5dmmKTtRTzrELHTKn3/v/hoxMMSiL4Eb2D
f7gMmoAlrsvTZW2sf9iPn/vGIfHgx+EvQIV/Eu8SDCGJ8HHn9AfOHF+tOOappku3bVqxmN6mdv8A
i/RhWlfxF1myI93348ilEFAwzBjjAjH5B+9fAanDHLrpIueDZBqsvwxibpQr+q9AtLbsiccKpmb5
+/+KByiOYsk5YX9IBDLvIjLdOF2muXfvop+xorLQH4phxn+xv/4kkicY5Ujgo58K+e9anzkOMfXO
Tpcizv5i45TqAYHm3Q/fcf/e3vrNKr+LyQkhyVpEM10KudN75PcPq93Gu1tc+P9vpd+h/jZtO7eO
Zrp0JqaK7cPX7ApT/hvbC/zxC0MKIgSTkkuCEP9dmtE1lgrrJnuZVuSqCayFPibQ9je3yUj53+xd
ybLctpb8IjowD1uQrKo760qyZGmDkG2JIEFwwECA/PoOyv26bTn6uXvfm7upW0EQQJ2DkziZqcHc
QOnhZZWU3oA/6U4jli1eyXS/rZSxOs+8tKJ0qfbzlH/jpnc1HzS+O5UbL6cc7S4IvusOuD0tPGjl
lyMwheS8qnkB8LIb7VpgM6oTw/TGy+pedy/RR8vRfEf1oD9vbtub7Aq9aX5YNe+TvOYhiMbywro6
7Klyyk5FNNvakbsYzdQmO05tRHx6F6uB3AN55N9W3ckrjGy63xh0r/tA5ocswjbUhgsztzsZwa+D
NVXdh4xOiTLyxekyN3aLy2WW3fLSoWNuIiWU1RvWelAwjbKoFUd5ZdovlxXo0g5rEk3ll6p2QLv2
cOuq3MBjzeOEas2TVabrp5Yxk+qJF3iJZpljvUmI74nb+uvgj/kBgjg3wq39VUhX1XwE6GNnztv8
Dg6fOzGPH1i2/XUNePm0Moc+6hjNoniGy6fFkXRcmd70qAxfZKwx3j1WhZGqVxXx44eQBX0QVXCv
VdXHzxpG9mCGdXlhafgGYJfqNDD00Yn+WwlZv4vsmO/yGRpNCPPDPqLZXvwIbKeolKN5M/SsvB1K
T+4I5LHWm+uvWzdiJSjrjRpRmu77DgusSOr65w4v8mVg3fSNVRI+w3mQV5ZGOjWoykKo79t+DB25
P4AWj4b1U2t7gD7qZIb6IGav3bp078WBql51vLef5VGycmueG03N4JoxbvNRz8dJAewnBJYnmLZF
Nszo7Rejl0q2CG5B1NNs+0MxMPnHau6Pj6Ka6PsyWfcNcTPfA9vt7RRXrQAQ640MUH6YEYPv8TRv
Q009ONs/Cd2sksZs8yUVJx99WbCSEulRRV0sVQUt3ayqzlY1OLvjwurnZiHgqOqNZNkeuxTXiJct
KTrmxXyIU9Vt1ySm4YvMqLrICW5PjM+wU73cxmvYdHmbvdx+Ofxhr3RJcbzkyqP+MiyYHu0xCLsq
H7qcFCsW/nrIJfyODjTfkUrvsBkzDT9vPC6fuoHQB76P/ubKbKnyqcL3DJB+b0juqxrajtxT09nP
a4em+6K7qfUloNr64RsSRj5qyPD94Q94gZ3bm2oPa26MY+a5s7K0qRvldahKVglnqxKuxtoILxpq
pH43bD7ZxizFfJ0WSW+TZZvamWHHI4HplyXs2xW72XklUz+1RxbTfSb9t6D7Va1VBHWA41X67mtM
njcmlHfTim5x3n5NZu/v3cRQm/TCHtYg+KtJ66rgJEsL4Lg9bdHLtrNxuRARtUILtx8FXI4HIMvF
HfzUrylLrF22wSrbD73CcTzvWX0pb8y47M2UBvmCK7tc1kq71p69pNu2aIXDsLeHx/Tmctyu8My7
C/GiQW740odKvIg80C9jCSebM8Lnucvw/UA0vi9ps8ryQX9OUo81GPe52aZ+amk4BFZOrPIlTin/
Fio/etWFpaoNseIVMr8qAsYvlAbReO+qmpnqZOMXq5D3e6P5OmlFcRKverb+EeZ0Gh6cJ60k/Xod
gUvNsA9V7VCaG5b3ufHz7G99ELFGEObfDJ3Ou9tJdTKAeiMAtb4fX/AS54vJWDQmuOUlrOe5ekbz
wwiXfm/yalKvHCS15YtWvZa5cSzB9nvUzab/FK2AX0H2WG3nHqHggM9Wx/55oKW7bLsZFM/VcOoI
Rvo8dPQSyHDU23zaM+Cjv65xLvV2sPnnvqzy5eB6agrgviZVyHUSUQ9qBN7fusim99vS6VqwabrX
R3KvIQmhqm5wTZZ7O9nNzc0m53TBA11VN239M9YI/Cphig9bRcfazulF2DDeAgPbdTCzvDrZVU/R
9y+4x9sv1TCEl72Y+KSH42MPcP4oTg1usc/9lRyQ3g7ZH+1kVveyVF6/Ge0nvnrX9Nh8mzvd1ST2
P2N6fPAb6G5IzFVrOrfWEeDlhewBjWreu2th5NeKzkkhPpB7KztyV/Vm/LBOabr3E5MfgBPwfQ/g
MtcHy/vyR5BlJCyXgyV44QJnZVnh9S7IVG/7WNLNIUr8dTJSIWiWrOL3hv79e3P/QJFYa4cG6WrY
AXs35RVIJRbeq+k7QWDf1sOrccG9U/gPEsF3QsHi0M/BIXefV+zuZx7BUp9d+ff47H1Mf/RB6j+6
IveMijvuMhj99sQcz/rtinKfG2AHU11JvzlznweJt6KQ05u4J1uaJ6VZwhzXCEufmDqk59/CPhih
xGbd14WyTsG+43dF8AXW+btQPF4paNc/5OMFt3tfRx/jm4nxTvmBJJnqILqhjYvxpDlwgpurAwyf
hQU21nMZ3+UBl1EtkHXDebgmvVr4vt1P42CbfgG/EpFuyzAMqjpvDwmtzAWxfW7WSm+vlA7VE8RT
NTSRu6IqgvYrxQlhNQ9hV2kU8YbWFNuy6i/WUNvyjGyLwCyama/wFxdReU4hzFCVzoNmIihVtRzx
8bxMY/dbN3KYlD0190deZD2MVXXXFwrEhXcuWEWY2xvSmXTS8EhWmciRNsti/M2m7Fwtdrpd//2x
97uE9V9qFXkylE7zS4rRKWzz16IyHEdHUgDjbTXb3DCUt6fYJcCV8It8idz0zzuujFHocP31lJ5+
mD2iDxG7rldQ/lOh9mNLpTjHc9KzOKFnsftDkcs71O2CgPHmHfyQwP7grV9V5v2XaUxv9X7APxCn
/7F8/1tlKAEEDCFCoORSnl0Yf66qA9mo6/Iy3rZ1XV4mnbT67s8+TWZ+qMg+/4Ml/d8kz087JsCp
FOLUscQ/No1OvkyWMDvekFhzpdYpzU0fpm1pBu++xGqWrQ1meWFU5Dff006eD8iuBmV4MXCsam1H
+mU+1u1aQvkn4AT/rTw5JXogwpRxDtjfivKl9HMlSLI34xy5T1tw32a8doPKMQfgVEd0acdxHAZl
BhifNzZiBa1ZXhY4obr37osr83Qv0CqaHa1YhX6ZXD3uiT4Q1MvHyQ/+0bIg27it/aJi0vTW6bm/
4rL2c0u40+8wAeQLZuTYlCTHdhUV5K+7hgIrvZfxA+j74fP3rDhNQIo6H6cM3j/8On4wNSfnWlHE
IADslLETP2yOLmU9kCrYWzxBfVqFWcUydHXG5Je159WtwsumxGDQhXpJ687H+38/hL/V2RJLdrYy
A4gw+5uVbNxZZksP+5tMe3+lVTc/LCT/Uxj4G2IhsZSSIoY5QZz/CMSkPm2aTXN/Y2TBinWpqqeF
xXpF8kT27YzVPnT9s7Fy++Xfv+B3h6+/RqDTxffEfySEp1LWX3+AO7Rk82M2NxJyp28jmeVjpbX8
7BKhD2HOdH+RFZUfJrJ/sHJfv1ULzW3cN9rVcZ5Mf8ZbH9U6JoHb7nQKIsT6mw+dfBzmKfy+aqjj
XaUD6/5AXP4fr/4HvJpSKf+0zn8TF66/jP232U/9XySG//jWf0LVEJKfIBaEntGXUkHlf0HVEJGf
CKAAMALE6U0B/5vCi34CkAsmAIFSotN/4r8o9OgnirEg/F/M3/+TNR08M9+f9iWgkkEEmWAcA0wQ
OePkn+DWeOB5WVMqz1PGst2yNoua8cBtbXneXllF9/uhbJNtAbDxU5zJ9rMloawqyGn9Q8X6f8xS
J3fix9EQcPIZOAFEIPZDnibTvlhp0vaM1gk+d/aYtEp8ZqYuW5yl2jJJn/i2nIROJ+Jar4O3ndJH
4KQWkk+/yxjBi5XGpAaNI/z5oJWA151R/RXuFSz/kFe/w9E/zN/pDSMkkpQD8aOzH+m5EUzu8RkX
2nUNK8f480akwJfI95mqbS9waHquhTo423u1W4CvbvM7bPw2x99PC1JY99VCmxD7eVPRGbAp7qnt
2m4ezBub5L0L0oTmPOB8CGZ9sGOmpe1DxZ56bzb3D+elvy8DP68UJOIMQYZ/xOD5XnW5WsbwPEUt
P8ydgEgRi8yilimVN7l4+W7RcPyHIPlDTgYccg4FxxJhcP45h/WnvUhB6cgSuul5Egd8htak5yn4
uhfa/MMlww+Z4PuT5OkWQ05knosf9tkykf1YvZmfxQLIlzXPfrzqKHak7GJasKbxqDHYxVwPmGb3
T5vmh4QLOBQIIIoIJoydnjB/fVHOcW+6yfXPfLX0ixsS/WLHcwz0cKFlfp7VDubBXPO4ZqRWO/Ov
cZThLsudPBaGPahxHmZbD3xyP2O/INwYse9fl2pbGlAdjtdUzsTfKGZH+qcDw98XSvAzbGAmEeGc
nET6Py0UYIlOlOrqCSbtvvQ+hk7BysaJKLzvU3efTW9/7YRcHsuxmgubSelrBDf+LfLjmOvddLwm
87B97T3mv290MfyfjhT0b4uMCUaYMyklJJLyH/TTmRc98Cbip4Gsi5aiidIc1xILlpe4pVT7soLX
ze00KWMMrz2crgH55TqSBdV2XN3bZaSuKD7m7mMe3Hy3hxjVQtflZxasaPQ66TrNw9CrPuIhKz2E
6TkvVXhZqwO3XQfloKpDT65Gm3E3yuL4Fg3dm24/TebHxNfnqNf3EbkKN2xDZ9G4I9h4ko5DgSyG
x9FQ8UmDRO4NE/Dx6Mom6wwMcfXpP35XCb87lXdxNDDTqjmG8tsS1vgugYoblV3kFx3WdEc0Qu9X
A7O9al7BXh3G6l8lBn5T/bRWn5PjrlmWgO7sPC13cJXj7/22sEUt2Nl3vdSFq20l3b3XPtU7XZcr
JEi+rNmVlmS/XiAscGtHymFXb7kTa70ho1sXsG/SIl+MrjrQQDjHmzYLyvUEBqZE5OMvxQHzgLxc
3lEc6TXJoUKXwNzxRbDZtwGU4bhsVnSXqhTwBYUxfwvdstD6QBEkNXVo6y4lDnONc87t3m1JXPys
TTNG7G7TslAlGfFzwza3cTWEYahqrjNXfKblUCSOusaxmtzVM9t2JO3gNWNImj54MKphIGu84Jhl
uBbMyyOzxzHq15TX6Jza+3Gf/O9GG4SOTyFXhTujpPfUzr+h3Q0Re5ViSgt4jjY6W+5lvx7XTaao
75zv+0UNaJzfAV7hu2HHONVplaNW+wpkUYdxQjSTPk2A4mjz2jKbO1D7MUL9YlbA+HyzO8+m2cso
4yMLEaNOZT3DE5s6aHVhlRn0y4YJZl29ikV0CmIb3GUaey/VuG5E6rZsPasrLaGkatdgIvUctHO1
kSnrSx756Nqgt8le6NS5oxYHHY96Qpak2hlfjWoLexfehL5yrp27Xnyr0sZ70IAZxWtPRBLPtNKd
vp8wj5wO9VTCeuy3ABj2pl06w12rw3asF+nD1F/2kbn9BkJwS03RPvY1L3Qfr75f+6qWjKCP1eIO
2GDMrGuYdaB6GQdQBZXiNH0cnJPuDnsZx9aayN4eKWJ8GaoZwQeTTeCT4gaZeNV+W6Z3Ifb4fugO
ZC9p8WFq5zh2RytgOWQthn3JT07sRrfVPC2+0RCme48pHZtO4y6d1o79onoebKemY8DH19FiyRoh
4+gavDuz3kHQk1vXc8tqZO2Km37udXMkbamqsl/km0HngdS4X4dDuWU4qgegR3KBi+6o4kbypYW7
OeY708PctVYSk9X5fwrKXk51Wju81iX3Z4tn6avPftrnvVL9ZgV6hsfUH70SG6nw+33MKD2zRe5z
M8k1PtE0+fHaBW737x1xGF90b+D06YDjZO7X3Y3lEjI9+gcYu/ieDIh+oUU7rQTcMb6kqXDcBnb0
h3IJnncmeLWhFlm3PezXT2POEKmhG7Z3gbL86+INvm08d7oVlgKkJqExvtBxHspl8ht8PsqCyWuI
FL6HsQJIZVYFUUe489JuyA39zReE8t3Eu4Be+orLDxNYz805DGu48jGY8KbsJIoarNl2yuRpcM0c
dgQfbJzkByzA6FoHs/WNgLLMdzFIjd4MPln7FolJkrtChpyeYonn4dPs5Q21FSvtnB3Kd/N8HJsq
yMXjCiw/X/4cep66c1yLg8+ETpi8ppU6rYyd7VFLu5FUL2Nn+9fJ81ErnxL90s32WC8Qxcm8rJDs
flJ4MWC+M9mX9OQqs5xWX2ktl3IyiNs//JbSWsJa7wjiVBcJz3NynNwHjbA8vYV6oYShdq3L3rEv
eToVjYsf9rc4FhAeOiDQ8DAvkx3eCQPzNUwAPq+yWz8RgNiqDDE9up9FJ9ODNnO3Nbvna1YH3/F1
QWu2NeDr/psdLX1TUgDzbQX7Zj9m5rpwc7py3/ZDnjGkX0fTIAYFbnu0m3BZmJMfK6DdxeWlWxUn
eW13n83bfo7hQTo70IYij7raj5RwtRkkP/ih2rp2RNNwqKPSWN6RaYbrVzfu034vIM9dm8+I3Q60
OtZL2Y6txZHm9QH6hFit5Ri3x9HgDSju1+Gzl5t8X+1+h/eHjB7+HsO0B+Ug5NtdnxEvbXHQnLSY
jnV3C15Mrisr2eWYty0+lZ2P74YtrErwcCOubPR2ZIZSbQEMx3UZ7Tw/TayQxyoCMrdmndz20O15
MbWgwZn3yC/hdyCnflEb78OmrAlnu2fexNpMel/fjd0K+1/gfGCxqQNWdv95ibiSrVmD9q3hle3u
K73kX00Hqq0eeWD2rpcAvpZQ6ePq0xr6tj9Sf6gexQG/KXY86LNjyziqddkAeyLQkFLveMihzWYZ
XZvF1HfKH9z1SoQwtrDg4pttRMJfD7Eem7KkdLzZ9Q5CrZfA1o+Z7vD9YE7xB+d7+WEZOxfeTHKC
9pLQIoeLcIZlVdKnbve0QoqNcHxL0bTmJtMukieiR7G9XXWQvt27OLl26fGxXigoe3nscbTzI/eL
wW9QASO702WWh+pLqbon66slNy5ogJSeXIpP46hdr7y03SUYYc3J9wR3+0qsb3bGeK+INvz/1dD+
V8w/KMWpzvc/CyU8femnv6ig/ec3/tXxx36SmFHCMKJMYPrnjj/4ExCAE0nh6dTJ6X+jKPwnQgVH
gkuABD7Vzv6FohD8E6CcU8AB/M744/8Xwt8P9dAfQmhAgrOulwyyH+D8XWKC414dt1m3u2zp/iSG
lz/Nxv+mR4gLyOipwnB2t1D4wyN0TmPVnYT/TWNlD3HKzyrB/kGy6+8v8tennJ//qbDzWpZCjTxu
fPocqs9z+Rrp/7V764cX+QEI5f1MpnmTxy0drxy87n2zHr/++7mCAP/tvkNAKAjn6KzxIfwRwQhj
tQzdtvobrSb/28wZyG0PMmp5lseNaju+xcDpezAmfY8DSJcScGnZUOB1L1u+9ov3H5A5MKz7IwyN
j/wVUbfRxmwlP0rP+susPWhwLNsFblq/6wE6VQtcGt7vVhTFBz48BLbxWszLZyeWZhAitOMMt1sa
fE3laoCqJGSNrbh5GpflZCakWbHezw/Mp+HOgJE/AHGwT5XjE1SG7uYJrBV7GLtxrw9QhdZUdHuI
nUtF2RLH5kg2PSbpjp/7GMfGLAbVA19/Y8jxe9073Ipq3ZrAD3clKDwSi+LPZdrJa9YJXqvEx3bG
frgjDlg1JkguwYpV8bLAJwGsawdMiiqobG8xj+5KrIiP/Bj2dj4E2tW2B/ikNT5u8yC7upuTedXD
ln+T0e2v24FTqJkuvObbAK9Vf3zNE9O/mCX5oXFyPH5mmVHc5AN+9b6c1/SBxG/VSoqpyzDGDxL1
wlwKi+R12wCv+TnBlMCneacoKhfdUrOdssYtOj6OTOOoetK5VtOJL/UeoK0ljbxO41A9Dx35GkNF
VN5j+n04ys/kQF/lJOmngmhXk1T1v0Rbhjuwr8Aqb1Z4nTL5esTZS2XyetyGFRQ1jEsqiuojfkig
IsoVt9RD4fbeSRo+9NXO67Gs/MGJZJ4Wl3WLqYfXFPLpzoOGu27CWyP94i8ZCXCdETqsoox1tdS7
bkXZwVAfo+ju6U7Q7YBsqQd0nAJGQ7xmJ+xtoMP2zs5HehcXPdSHlydxUfT0dez2WYFR23uBBVGk
mlO7SUlehOyFUSuGunF+QQ0ClD/HLIfhbkDMXZZx7VdV1h7qOnkN35Kku9e968G7YUq2qFN7+AWN
cLiargNXSLz+VXOKpSqo0s8oy1nX1nCeFIFTUoPW5GU3HjV7t7O6HB253xe/Pq4Vh2+hO7Y7Jhf2
Rle4uoYzo3PousdM6Aft1uM1chNyXegGbsmsDN2tPo4qpTKW2vZG/xpLGpVc8hwVrlJ1nXcjvpHB
im9Vp2MdqpAfPIfyVyMBbLu0EqjOu8y2ClEqPctzPjSwrIFH+X1cgx7qsJWxNd0CbjDA/eaERI9j
15H3oNij1buAm8IVhVfBJ3+lmeRfBNLb50lT8wrcCm5bj0bWkFT6uuf9hpUjUPwGbYj3q0vuOeGS
v3iMp6cpdfKlwAO/H2XcrQpBVG1ZIX3IqNvf4M0el27x4s3Q++nLbmh+9fte3pTBxOcSVvYIC99P
y1f6YBc8XeFKt3rZI3u37Fg08diP25orsdUUoN2qFZ7Ba0Q6vvoD8EkdQFuuJsZo0ws8XzadwTfS
s+iUGWfzbvXb8Ds9WLjBrQqtrVy4eg1pU5ikl2VfwjXOuXNNWPrQFGpImwBZH8bMjkGZeTXvD+R0
p7ptjE5RbVgzSK5rxKfjfqVb9x+cfVlv3biy9S8SwHl4pfYgb8dT4gydFyHpTmsgRVIUNZC//oN8
DvDl2r690ffFTwZqi6wqFou11npG0OVL0mm8pT1KpaF1N5Y9s6BXdOjljcCMnlzfswMnjbyhk3Sn
yDZ39KApzqHV3aAsw2Yrxa6uzSWIR5BCuCkC2AmJRpFOdVsXR17PdTgiYGS51HFu1ebyppAV26M1
Yfy5jjGWjVv0k3FEnNsepDKGdvzedTIf3cJ5FVG//OLA5hNqBL1FFtrz6jojlCh6/2PSDv6M3E5J
GdnVf09yNl/StK0PEgJ9efl3ZBn9NLQk3KStGZDKlK8Pa+63hxdSnEVol46k1/nkUxQHApshqBeT
Xd7Jj9hElnJOu3YtNhH81DpOX/kWp8NC252jKODi2HUs3dmdMQlNDfpI7Fb/0ZPWfVm6YThHOdsz
pbk+dhkC1Re72NgIZAm2WV+Ym38IieON4Exo1cw9PYhag6pftVZrCsu9jGBulW1pcQxQdndMb8sd
LGIjVYJuq1whE1LCQ3wTEF4aBcQyXPoJblpxx+J8IH3OVbR+CApsLFey0+wT3CbwLU5LfurIZAbl
d7Ym6oU985UVncp+nlvV6bW+bFlMCoZ5KR0fi2ffsXXddYPjUeAMPziOw81scPuXhGt90aZnn4bA
6G0NnTw3bOcZGZtlj/5CnDGi4Qb7Qn9ZZSfP1o7skxxZcaQkyFLEaM/NTmsV9sNuknBSRc+3xxcK
KQwXWTo5YdXWbHvEIZEfcBjN0XqbL6wm+pJp3ZUckHgcCLC/+maYb9AEpudJs/wFNaJ5ZG3RPMR+
lp9sPywl2+mBuuDtWQTMvkUpcFRzh+oPZrVNKqfByjOqi+0xRp2fcgGWX4uti88D93WZY+zhQRTs
v/uk41b/nQAvjhvB6wkQD+9pZ4rnptbpEWOdLr1B87GgW/eHnSfxJN2ynQow0694TuTrEgrytac+
3TuE2Kkd2+KQuq44FJ60Fa9rt3Nfho+uHewRBTscC423+5dVj3RoD24S4gFpcALWuoMMU39Lg4Nq
dK0r7ZzX0mUITht14JaPrT3aXZNmSBEf/TjAcguApFPNZbrMKJmHWsDmBg5t0uWLL2cB85MsiDgM
UpDbLLrtnk+2Pg6GN+Wu3zgqSq1+AGM/3LC0sW+yrpdzrAGhSnQeHUAm+suax3ynJ5fv4DjJslkl
HkqQdPsXzRB+bIvuZ9Bpuw/tmG6Qr+0DDzkfOkfnRqXJpy9gc5Qqm9f+mOc0nTjU8oORqVez5v0D
1m1xmjHSFzIP9LZf8/YI+Voc6+C3h5FPySne2njmoyuw2vLA9QHBUHdKwFYel80sNzI0eVU1mfzd
Go2FpeXWPc9us6dZzibuEuTTLSQoPoxNXsows6VsWpPv0gr9ZazZesIIFkmN2hbPEwAulGJYckUJ
npRZmr4EzTQEFanvVZ462h/EsmuZ+8WeI7TmC5h5cRx8ri9YdvAnaEi6I8M4Hci6gp9JCjSrrXNY
FWSqL+0E4rGDFF3ytuanoDm/sJWko4gp3IiEFq9wWvyoBsmWTcXFaaLshPMTYNvcqgIbl8oasO2Z
FGMTlazb5cMci77cxZkeewytVi6PdTXBnpw7gPNNL2p2XsfuvH/RA283VGZJ23uYOzSVczd8QpsO
Ryd6e8y+Lc6RuhgUpgl9TzaJXiE7fsILTkbprrht6uVx9okrR8a2XPvilxgjP0Fiv+HZQGX6VH/A
adEHA5zQijZTOAkR1qMzDTrXdbco29TxltQ0zKUZAT+KuW0vPtOhjG16RH5XDJ/Y8Ce3xZ9Tpg8b
mvAJbeuw123jjWg5Ujx3z6trcxlE0VTWjuc5FksJAbGHph7CSWrxrbA4lLHfGdO6aawPYt3Vg3GI
ByBicWOpJ0fDfQzKekqMmhEjSnh7t/n6ztu2KfXS2CPrjOuUw8t83invvzfzQiu9QZNVmrfluIns
PnnCUFamAeOkBtTetj3zj9Zq/61otFU9SsMfU+HnP/3C2ScOA9kORnh9My8pX1An9ZmYdq6KVtPt
4JqRPBIR8mPfsPDJN50+LsPMU7ltu65LZuy48VCXdWjbs5G5Py2jro8JmO7S9DDNCsbxpwx5uIWy
wFXWhspwWF2DV38S86b17WR/tiOEf2zMijso5wjKgKh7WsY+FAq5eX2sc3I3MbX7xHk7naKY9QEN
A/BKy6JtVAg0zIetpj9JS8a1XNqcHgiM/ZOl0Z3mLoU/WAC1Vhts0X0SMv6hTcsvmnT2a504qPeB
OfwF7Cckg4NXoBVttVk737adIHftMMWvNmJabXFcL4Y2y+1aJP1nJLviRgudU26O9ePC/fDXMHFQ
LgySH9PUO6Rk7fkFakQ+hNhSxQoIsEqLJbDsJjIfUxHJZ2z5cNQ1hXonjm7vXZF+6YWLb8hxewQy
i7JpTD7RyfRlvwxJbbTNXRnaoZ3VXGzrgaVAb/ve9FXvF6M842A7mCGwS0JsOLgWZ7VCcWgmnw9T
NzwXpvu22TiqRvZRQQnEwcqUlIb+a8A9Pmhm1k4Bwsf5QI2MZyfZ8Oz04D7EbNBNCDWy8NgMqW5w
SbQXc1HhaS2GKhHEil8pmtmrNdAbODPxJRajVa2fxXnW26pQ0dWfDS7ihwS4eUwh9D82iN3nftTj
Nz/7jZ99QRNUXT12+rw4WlOldUKKFNE+EQxXW06u277rwNCi5rD2lwXNv5pVrGqmYucvFvYWQ5f/
tB6wMtU7OVuh77NbjFMTLsw5aj6W69S7D3rxa6vk6OM9QaK57zvNVE9MPx2FoONdaFhdTqFHH0XL
/4oWtGomcZFq5kjvCO98kW6aHzWA7EAa037ZwoTLnZfjCO1QP00eu5+48N9JP63fSdo+5RlN5MRZ
uxwKu8JzP2Z7jr7A5TLM5pOQfN0Fu8bwkQIzDWXNphNrZ3DKyw4tIS2pCuHIuW0Z/4A0S43SYeY3
7SB11feo+UnTrtJhgFMUF81JNBt/3mDuVW7k8L0eODj4Rn4lG1lvgYfojDRDh3Eb4yfSkb+4EeFh
cTH9bHK9nBa9ik5NOPV3Uub1vATeKumEOI9Nv8tLSdAqXPOvfGnJc7e4cOrnTh9QkK1a7bCUqWXy
RAt6jrhFj73kX+q60w+bz+wyjmxScY3s6I2tfzipc2nCKqpixP092+ps1f6OqVBwW7VNdCybZbUf
bZ6am4CKp2EY4k0UaXiqu4I98hE0B9YzdA/bBf8NG2tL16/+GOauudS2nR8s3doPhmr6ifhe2qZM
uS7mP3pbqLrV03nIuT8uHvtDjht4quuZVWb1c+midue0YPMpmgaoebP+KOUCzsHMz82cd/UdwC64
cekc1/C9lZZXfdO25arjdhlmXlQDlssHhBi/rGRo7qdm1DfYO/v3HPulO5jof+Kx939MIs6jVs3Y
6p/uheMd+rm+FWvdH+aiWw+kmdDzjIotlYVEVN53JjSodHYcN4WD8/Q02i1vpWiDvLcpmGc7SKsG
muS57abm4OedfB9Nv7YtzgpktpRhxOEC8vonp8twoQYNpaN0fVjHJakMdX8zdBLuKulVgVB/0V7Q
b3xgX4amSSWpXVNFOZuD7MSfE+rmgwOpLkGfHlFa12re2A8e58PW5w80gKc1Glb2PPKymAX8k0iz
3hJH8ZGN2CmgbXhoalgtsqj/bhmmjxQU6Gna5N/jRoovjXTTZ/QiJEAnN3ZKhq0+TAJyVVjqzkBu
8xF1oz2w2CxK2Hm4/+dG6NsuKJKAUyaJkFC8wWCyzSC7FCJUKxGjWgrZlJ13T8MwnmlLrk2NvWke
i92ahBgIRhl7M9S+0S1Sx0OVXEMVmBqquoFvR9N4cwV7/J4piHaJIYooJTuS//c+NZiY39AGQ7W2
onneejKqpl/gHYiLvjLs9GoWbucJkBDxXaJWSszlq3411BQkg2GobLDzB22irljoU1lveVNjsw1n
tzTp3zbJBZIIYrgPelIkXxulXQ1R4bqpSrqhCpGGKhYEUXUhyJXveyN6sptCTLzMXDLyWsRF48Jn
74tQDanFOxtU0VfFKPobjcCmjAnjo09wU9rk9m4223bF/pvR790+xpxIJvY3mlcPG6khvgW6mSox
FNtOUEQUG9fP/xwIr0bBXjYRIwwEBftb0c78+Lu/bNDFFCUKVYwjPPO1XXdQJ67vDQK5ygltapnl
dnRhCFeG/d7zH4wYRUDus9+vNaokJRtsEA57kyQdPaaxUf3eCOYFMKPCTUtVamN9RUzmvdDH+3P8
/jiFGHw1/IYnyRzvcKj42JsLHJbPTKZcNSxvSvL+/+KwWEIBCBFEvCGiaMIIYCFSqPgU6fOIxjOv
6+041hxcmU3d5at/nxH+z15KigggVDAKXmHyZc7/3UuWd3Dii2+mev5ri9umisnAuyYxcGYigx9t
vTeT1uJa0LzntFgKxhnBiIg3QcNxzGsDQoV5Q57o7No734jxSmi8l+UIQPvzFWAYvTxy/fYaR7aa
zGSA4T9ZYOl3rJ5Mm4Kk91cSznsfRICQ4oVXQe6PqL8HiN5muySzhmpdR3NAq/vOhPv+z0F4zcar
TNrRiNi4pFBBFO8yC2cihqd/NvGucxABIZYCEMrfOIfsxRpQDJW3K7xrZoAuyNlU5mXtvrVFsR1H
u4CHJuDl4HEDbkSNr2W0t6GHAaACC0yAhPT12yOhfsaFk2PVwGBUdJGVK9TjB1P044320l45DN+u
KwaACyklogjy17JVI+NAJI/HarDbektYeuIt5FdKibe+iAESFFLOBMLiBWH3my/KBsYctBmrLjZz
OXnXlc4vH3i/dVdc8R1LkGNBOWGQvkXKyKnrckrCVYwIq5ZiJ83lzz70V2bA39kmyAkCENC9OiKv
ps2ZHzSWgbsqd+AYzI9CmLLXtuzG+sooMnp7xu5Iv/9v6lW5UmDD6mEfzpwXKQ7EkkYNK49RbXKZ
j+Ni8+dEyXCmktfhMJIoDiCM9R8MseIYM4rHfuD2jKZxZzHFZlADyfpCRe8vEW/FTbO2+a42PfpI
RovV3IjiKJotHg2KfbzwxWz3q5vl2aaZmTJo3quVdfnKh77gKH9DQ5CXE5xTDACgEL8RZDQmF1ja
2VV5auNXOVhwDxfxMTHW/RjyzC+zMVoFU/8RNt2cuE5e6Y3dMDYcO8p9CUevSzR/Hmpry8ja0rrh
o1/FXa5NVoPT43HSOzNdh7mqQ4+Rala3qLAgfin6Yi434kg18bweYhSoDJvuD74t+AdNIi17Lety
m117kM1aZt5sB+KdkUfRoKJVMk/gJ69Xe+XQesfXkCQQMkqoQIi/8rV6WEaJQnJV7ovpwwIlvhkX
u1VNH3qnthqv1T8nwrcFD8aIE0KJRADL1wXP6MiyrH5wldzVkbfODcexCfEDwz6ea9HED207gWfS
yeY/3Ob/K4bnnfDFmAPGEBT87Z0jNGkp2pnZau5S+rawFX4fhYfPFLL+yrTKOx/JEUJYCEGFEK9L
x5i0WOs022pYgjx3C6zDMft5OhS9DTds0p0oJ0xDUiua5L9PUxyxndGcEiLRa+AP182sB2dtNe2Q
znG1z83W8H0yOPzrMoDsSWrnFANc0te6gHrxU+Ngv0NpxdeU7HpAYptVMBj/azclAAmOOKcIYvBa
HtBPzs3NMpsqw3k9ZDZXBe4f1pWyU6fZX//som8dhYCdjh1BAhl7o7bYdMZbYkZTITrgqvDJOrWm
AZaTwXq6soZvA5AAjCkWEFIK0Ovja6QEtmweTJUL8tzi4uuYxV/9hp+blV2pQd4W/ARguvPxAkQQ
oK/uGgNuu2QLoSvszRFze5SOGsXNklW2yyUbdK0afd+iJBjJfQDuNX63IJ4Lt1sc4XLR0v9wCT7j
oEc1t8yodkYf/v3WUQDwS9UBxWswK50AYrHmuirm+ZLMUhGiHzoGrph5W9js8EjMCRYcgzco+UWA
resI0dVSoOK54Jbc+I0VV25Kb7MIARTugqkCASZfI9W3Am2276Heeem1KmZRmn7+m1v21I9xKWeR
S5zclSyJXuEuiRDkJXFwSqkE7HWo1UOOMrVRV5KmrFYj27a0Xue7TeLimK2Y1JSkQapwRLclz9Ir
OwF+jtvY3JhhNKc18eec6PhRzlofGu+nw0tZMDpEbwEn7LNEK9vJtv+rX/G/5vh3N0bI/fIDhSSv
Oz2531rTktFUfm3tsU+yvxTbEK9wCLyXIKjccYhQIv6m5BzIODPbOFPZyI1ybqmAhs+C/2vw+b4V
klFIIWPsjb4V5QZbP1pToc3joy7q9mZj4BpS9L0MxAiEAgnEiHw9I5p7gLZmLnQFp6lXC5/3oZg5
HqfJ/Fx68u+raAIYhUTuGEfwRptXxI4tuuW6Srr+a1+70LGnIdRXELvvBY/Yxcsw3QH8r914m7SF
2UFdmY6KR70TtMOa/pUIcqfQUPHnanx/QxmbrhxV7+W8XRQZciLfufTIbQYtJouumgY9RFv8yH1z
8v0X3+dP3pkr1t5zeIEwEpLgXVtkX4bfbj8GZseZn3TlG6/PA6P8aUV9ceUi90JA8D/LZwIEYhxR
AjETry/8ckbbTJtRV2JewZeuBe5UCCxV3ePFlN3E1889FK6cXVwexmT1PTUcn1sx4GNOnina9P4A
x3o+mlWwUzvP/bXb7WuM9kvmEhzuVKAcU/a68An1BOg6DLoaN8Ivaxx/wChdmbCYbjouvs5b70vu
2/aDsbj7otdluqml+962Oy+Qjxe/DuRGECEVS4VXsrX6ymX1nViDgDC2C+PJvT58tV183vpuS65a
bf7LZxhPwIOzq82TdOnHP5+F7zgifJkxpnujFr++fSOYACAiuirX8C8wA3QYKPgxJWMrLm1/ZJTF
KxXGO0EHd1k/gDEC7E1bfwkmbaFxrlp7+q3tmqJEtDMl6ENWGKXx8xjW8RChXa7cKt77Vgh3BgtE
EHxD6kIK2XdBTK7qKL8f2RoUC+YJTKxRrW6+JEGbf1+3vahhE44glZy82knE+BonMrqqAM1YJrgE
ZS2OT+soh2pg5Jq9d84cCPcaCkMh33K1DnUgbeecq7al2Y6GhPUARjceMKD8yqe9a0oCiQUjAIvX
h6jnpIuDHVwFpbOP1IxZBR7ZbTdDeCV9vbdvmAi54xD2Tv+rknTJYrKZjLaahvl5bt0vSsdnM61B
dc34JGb77ylaCcQSIEQhQvKFvuL3fAk3Ujs0ZVtllBsF+PoxzOHgE2NXbmHvJGZIAKAYA0IIkvsi
/5aYfV63AOrZVqahX5ttO4s8Pv9zgNO9Vf4qK/8PG3u2+c2GLHrdEzLbivcc7iqK/jLRiX5EM6tV
bdZJdQ1YFV2DP0ysbz67NXCFqZ7Oswi6XOFcHIPtbOnINhwLDOFxFclUHY7hkglpn5BsttKmpf6j
9sCehykvZdIilXRp6puWilxlsG2PFIakVZ84/JjlYL4ACyd92gnOz2AZa6nWtDUPvQHmtLpuZ0nr
wkO78fYMw5RuDA3L/YLb4W4pwlIJLZ87p6eSAKBPg0ExqHbgvmI1GZRbsz/Wc0sPMev1gyO4K9eu
n//1+wiBZCd+QBJi9ublgI3TGBMbbeW76ce4xR+i9Q8EFyc8uGNdrO7/EHaU7sWe2Bujr69ntE12
xE2yVRzbved0vyJ9s0Z7pXh92/IjkHKE8c4vjd6QFJNNtzhs0lY10E/ed6FsVvHnqD/Xrrmb1qKc
KfreBHvlyoTft0s54xzulF+vX0f8MA5+pbYaXMrf2g1YJQIpnoCZgTlSI0etdtzpMeplPBhrYVnM
Nig2ouWGdqOi/VrcYDAXJxiJLWuCV9Unf6633Ckp+58ULk6tW9OXmufmICNk527h+dDA+hPSZNrR
4KPSsSdaxeybY79Se4jG/6o3Dh97YfLZb+t4khTaQxwyLdsp9kdecPRlxPTaVryXaBkmkEvEKMZw
X7Lf4rcDEx2sXmwF4o8kBFJpBWcN43LFs97LRb/ZeV0YLX4ZjJOrrQQ1oLQt27Hw7ZXb6nulDcOc
7bp3EjKx/4jfPgaMyLuRBFvR2YkyUasmgL463faqndIV0Nm7xgRCAu3c+G/KXhY8sNYkWxUtG1Th
8nkh/gSa6Shw7K4s33uHFBOUQ7FD9t4UvyYlzPoi2ir04QlNnJWwTl+dCb9i556Gll1ZybcUdTv5
OwFM7m1S9IZpPk/eMEGMrfrNtGWXEbyIHNYblCg5OFy0FfFjLDcv8ccO1G2VGj+dG9fZO9EIfZKO
pM8cpFGrqW5IvrIe77ktZxBDgCRH8nVhuW71VOhWDtU6+l9YNl9atHx60Zu6cr69c7xxLogEkLEd
Mvc/PWpaitR6xIZqmoy/JBN/2FSsBzeHKwfpe2UrF4JLAfY//FUc4lUaWoc8VHGqYDvxo1jtU3D0
0gv4YNz4PBh5pc3yngP/ZvJ1b6fPxCyOgqEq1u3czO6XJOa5qdkluOXKneONTLYQBArIkKBiZ+56
Hf5xFcTnjQ8ViCh9j63/e+0kKxcDRelg35SFL7py2IA9duOONSjgPpkZnJrkMn0l/dZ+rUcxVTNa
V7UADirYxvCpydIdhDWmHOpJnDa+ii+CDpkqZierhmLaDlnvrU2H/gYrKo7cicPmwffezfeuof4Y
W/erE8uqhoS74zwk9Ml3kKp2QPSK174XxS9IXSIZkm8eYI3x02SDt1X2+SbHDFUE5Cv19BZT9DV2
6RqT43tbvCOzdrVNQN/04X0PmzRmOVTdKIvj4ufgT9ms4oCb2tRq2mfS/zlgXmYnXhWECDEk2Qv5
0ZveXVMkw5kwQ8WGLMt2ndkn0sKltDjR29YZ88WjQRx6knfc1SRL0UbzZZhzPEbfy3OxrvM1Esd3
1h1hvEOgJRLgzZVXsiSGiLCpdmbeYxsSu7OtyFXq3fS1DzBXuwj5lYV4p4m50zUysGdt/ubu22w0
+3rJQzXlmpUJN+TUsBqfpjpMZ8kZVpjRozfUHGUT2jKxSR8HQ+CVxslbNk9Bdlw4ZwQSIcnr9j7o
64YNsRsqbv8fe2eyHDmuHup3uXt0EBMBLO4GJHNQSipJVappw6iq7iYIgCAGDiCe3pHtc6/jdNg+
4b0fgJGLJIh//D6NV/nXXsOIbXk9uHD0Ni2IXRcd6c3VNMnB1qCDYLKTvNPTXna8V6fj6KuvipSt
QUupvs4mubPaxV8bU+aUsqBnvqo/jslLDKutI7VWncWAtBG45aLqwLqsVtby4YZmgz8a7PIHZ+04
yaMs5Yviq3iwFftWrYf5F4n5f3JXIM45rgS7d+j/Xjg6CNI23RlHzJr8UYUhX3Kdxy8jBOpfxOv/
2U+JigtE6f1D9/e01WIcwnS/lsSMVesDv2/zZW8ehLLDv6gu/vW//f2k3au/GBNeIfH39N+B2q77
NLqL32jP5XJHJstSCDz3ft5axyy8wbnqX5aM9meEwPCKFiAagq0/e1fFf4/q/xeE+S9AmBhXd5Hy
f41v+PSHc3+k9Mc/IRz+8dQ/EA4c/lbfhciEE3yfL/qHsFlUv2FIMasRv499oDsM7x/CJlz/VnNY
1ZygisAK3jufaV4X9X//Dya/CY7/kotwyu812f8Jv4H8xYL7pxftPmQJBakgrish/l4xZEfEQO3U
XcFmEvTnjfWD3u75547kMlUcSlgztD8u6DiaKYWjhSnjMxt6dgkTGWVP+zR1iDL4nAKpP2VTma4e
K9cOQ51os0fcTUOdv045h9AemOIfYnDwinxlm1XQvQlqIB3r2e+r88t1w2k409ENbc1NaGBvVFPK
sp6PraokE5jMsoicTlSFqbGOGyv1MX8lPvAfLqbpuuahnKqxPq2JsbZatqrZ9Dh8gLHnF3eM9hNS
eBvllsgySIzq+auCazijDZSHtFmh2gHV9c+eM69knrwNcorD8DTHY3k3euGPWZfqbd0jap1lr9sK
xVOlcWj5NAzfrUpKCmy2S2Hr1pox9LLXVTxH1rvLPpLGRHy8zn5m1+iQO9XAHLKsG/zgmHgYnGnp
nM0L4D2QrEdGwmPnnR3SLFcT6MdYYdftgVRNVQh5FDqn65oKuPSgwAdiFHiwyfnOoFAaBXRpk67m
p1ArprrAAdBy39dPcPSkQ5Cyx6Gf6Jl4OJ1QwLSpSiqvfkPpiY2gl2ZFn+o85V+HWesu7VrJnpn0
Wkyv5X7U9lSvc26Bz8cbGTX7ufa58e74Xk1jOkOP9WXdBnTGSPSfNz7OJ637+nc+1uZ4Wg+knwY6
GWm5v3MO8jJ1/C66GxXnl1THeAo1GtujgqjjlKK74trKeETxk0e3/znshziVymXehH5yHeWYvJJj
T/bx0P5drVC/8zwfP0B9X/hxhVZPYDbbjd9BWvNUeSVHoXznB55kjXreqmL4Q1/V7gOG2/xkd/iu
MvCLBJiEC19n85rnAB64w9sHNEVxI2Gss/SW6NiMEEzssoJ1PE4xmTvjeiXGNGXN+0M9lpN2aBOy
5IhPinjeIBgGJcOMpsuxct24IuggEVkr11i0Ti3ey4ZaHQbWJjiNMqMyvQBAL4IGI9XqwlOs0Y/Z
BtY/Bmyzunlov9RjZG/TTM894BBc07iSHp3tgrVhchO7E78KOcLYDf1RPpQtp5e0Ij79Eg735ZG4
VTq+rO/U3zWzfFVx7axhn0ifdCfiCrvBOvGwzwxNUvTJHq1XtX/zGUx6v3slh4snzMR3ZHdicksr
4xbVuprN7MElyhNoJ6pR9QGzuufttPly6mt9V1fOQ199KyrsS1N5MDyHg03sS0U5CrFL9ICvLou1
/133ITV0LELWlZAKEkC6ap0/jqCnRnIxrbsUkUDT5M2OXlaL0D8Z6A9w4W6r5iud7Q7kzNfVtNv6
F1c3q5U87cMkPk+Hpz8MZBDJuTruS7ZqqTbpwp5f3MLI7wfBizmjPm/+wo7AXLuBURi5wL4XnaNm
9LLYIdZyyhX8hIcyT41JdtCy2v14VgMxg1xM31uJRJpUOw2jxnIbhZs/MH6guW6ONSi8/IW/rdp5
3oAcWGZDVylXf8h3bzUl+9BVld20jNQtqqlhf3yyO0e3WIO7CHKOoWrKJPazJrh+coKEqxkFPZNM
+5YaS5YGrZidV4jU2bGNn2cVzYtD9rEMAjIZIZ0fs6Lq1nvPTvO+ECUt4QzLO/QvtKtboVx0jR44
i2cKnL6fVW0kHOqxi8OMwaliY/WRWa+7GqUCG7xTIGvg3DNT6/zGN1Y/L3XYvlHdo0MiLG7HXW9k
Q4StyWQ4L3EpSZay2kpOqRy/whF+MrTH5xqT+rSzHjTjNlZcoipUH4cC+1OuNH+nZEivhID+VI3O
Xu3A0od54eBkwVE9bK7qfxVU05ejh21i9XBVQPeXaRurr4bBsU2T4N82GPIslx75i6Yh31hh5YlQ
xOUQsmn9fujvCmH4QMO8PZMhnxbgiMxLVXSzYAW91BsmnT768lILrTtlxDlZ598Lm5frUW/rGUZX
znSbaJAa7ntTEtia3c7qw50HpduYEb+N+L7ohDBtfcRO7kPIH7MgVCI4KjmgXr34Y9ibrSjTES2G
cz0JfvLJbFbCnah3tRbyFeMQR7lR4X9sHC1PkBX4x7ai+USXgjsDe3ipU8BfwH2xCol5aD1Mw0mP
3nfRLfbZVHv4vOo+PK1xiS+UQvHIGXRNUU4/GpXHc8BqezYzLQ1Ftr7Ysn0PnIyPB1HqSz+v1XPf
Q/F51anuWD8VK1c+V8084eo5ZTUtzVhR/kI1y2eB6viDM9eEVJsW57K8xkTzJMnE6+skkng1tSo3
qM38c09DkD5PVWeOubqqavjSR1c30E1VYx1jEoDjDuEzkcsKgq/Z9VW3qzk8ZSeOGwZptPfbP7QZ
YN/eqXBaZri8A7QuvF3TkJIkLHfiXrNPW65FE2jFmiL4Md7hrEsTpvvAoKxMDYfR3um2BfPmWOO2
tHM/0h8oc/6YidJFskr3VsZoxCTdVh+KfcRR82GxcpjGQX1K9eHHf++s/m98/y/i+/sMHvrv4vun
8R7fz8s/ge7/8dT/i+/Fb4RjzCglf9knq/o/Ynz2l161qnld3a2oNfr/MT4Rv+H70gEj94I2ouw/
SPcE/3ZfuaJ/bZRRcU8a/gdSVgjR3xp5lYCMV4jxezX1Pnf4t94IVkZMC3HVzVVgVmFtIKlBm6Hr
L+MCs+8MwcssD7z5eMoAQ9zVfsF/5GxZklMZnfTrkZ7y0RMxy4B1+ZKLJeQzFBabdk/w58DR8D7l
lTXjUNMvGyHLU6iG5aXsAvSncdZ0kLMC7GnYN0Karc7Cn4FW5nLXk9+YzuUyZfpq44J/gp30x61K
IXNJarQ8bloQ945Nv7LHVEKpmtXW+3o/8/iOrjqidCjlpq/nSgrtT+VIe1tMOlocK9wohtdvu6a7
ynLdJvBk8EiLDHFi/mQYpR+H3k51g5GbTedtP75DdQQ5qN2VJo56q6+kpul3FufwsSYruia2qDPK
+ncbxNGNbBybVIVRy21D6KzR+Okw2LzUmvX6EsSBnw6m+6ldMh4vi8NLlJFQ3C0Q/MiGZMkrPe3X
mBhoihO4CwKJ3GxcbW1RLNCuEJDeYGXp0yZo7uCyMnhdhQjzbSmi/1wmzj56RvtPcTkQv8Z+waDV
yVN7s4mk0LDY66/bHlUHMGKNqRmTIfpNhjW7h1rM9rZ4FqVbp32UqE59Jc1x7LdlXQbegMGrjo11
eQtuIGN17ocpXgysjVzisUu07JdD78W1jB+bakgf9IkffX8h84S++oKPSZYEyidhmSVyGXY2Xgio
uP08Rr669+G+r1d1qyMog26/w9/TGa36qNJVDdRNctKWjvDHkEocToZZKCm1opsSaVDw5LnQfu9y
1buuFg5ex628cdXXnVDENsbMu25GGgdJ5jA1qhaLjOuSuLyP8I8yUbR3tvRbEzP30gH2yWTaThRd
hzU+0TsDo+xFsnF+JqGEZqXmTPLUPzDjTq426R0A9ZrxPVyicTgNJS9y2o5vsNrLibGxP/Xb8bGy
Ol1DVKorddCPYQLV1VNiTksf0IMAbpEmwdQloLScSB4fyGrn087n8QbsUa5VYEmi2qJ3caDvbuGk
CXBgUqsFNGTR22l2bFkeKMb6msb9Z5yjfYgjGW6hZmtbylR10R/nGYgmEb+eSPGNMSC04wRcMwQg
gPRQq2ZQ6g9awleWoZain72sQ1WkINHwpiJ8b8V6DI+OZifTePhz0OXjMoIk4TxCuSHaNyRq+LLz
Wd80PUCUfV78FWK8/uHvnj+ucDmxQe2X4LfWMI+lG8pymUO4up1+DNi+GT4+FtifRVyrO/vt01gv
57lK4oHdTfBivLoyoZZXRzdoJuNQq4Zv5D2FcOZHftIIZCnomk/R26Xb+pLk0JPPNS7jfSE+tXCy
f1hSRYncXrfaqvXjCNwTDxA2YqmTDAt9ysfIn8gd06SnnGXFBZSII/Jarcp1U46uYWLbp0b5BJ3U
qj6jNKUGKLFeeLS/CjtGGVAlHup83wyJuL9vQuhnJRZ9WTlW7c5G+Dqo8Lrp1AGOWl5m95w50T/s
/Wtm1p55yXUCN+8ReRtRqB9mv6jGQx1PPnvxjQX1tQJpkxblP9UywcvA0trcycOyhvcRC9CLh/UY
cZd6Il4XvHs5lFpcjWZvfR1f922pThgxfps12FmTTL18ORBfW7SxfpMeL/pZo3VrwmKWc+V2eqrm
sD7Tgao3nLN4irl6KxEsLdHTtzQg1GixfjjydHIhKJm1Z7K49JZqx5u7h6xfK33S2OCGgpn8UGR8
NljdmA59kw0U51Evn6wz9QlNpf+4m/3JgxCbDBf9zoB+p4MYpQXbj1TE13pAV7TSWnq4+tNkbZYK
7ae0x+tc67NAupdcB/KM4BDOO4+/HD1oR2NJ927WJ98zA+VmZt5Oym43GvbqWUH8tgr/aJP6XBtU
JLKlq2ZySJ18VwPxnYg9NZjQxty/pR7wF57wOY06v2Wz9pP02xCasS78u+kH+NVSXrcRM9UMgPQS
se2JHVu3BfPAOFpOdAv3LE5zGTY/hqYXs2rMYfnZ5rVc1bxcFq8ftrE358VWYzMI4OW4gZObjW1K
L5jkOxGTnMlKfhEQFiOXGfDno1TkVU0EyMJieLLrCJpj3+bOa6p++lyTZkfrYx5DlG6375BsF9fP
T2IrR4u1EB2Ky8ftSM9hZNOvLbuL4MdXzYztNqaaOpvZNISy8bYd+ArjBE9E9Rw1A6XlOVNiN0n7
4Nu1KHijIx1OB8CHTOuAv/Xz6t9wBY2TIC7Od9wA12wTdi8D2JKRc1R1s6TQ+HF3l2OmuoUQ+pNb
/fqIBtc3I0L+ItZqlD0G7wrs9+t5H9q5FhJw+rxXDH0GzroP1eC33JLDkmGUR9Hrm9OAX0Uy5SFv
+J3kyv8EcQPDpZ/cak6U7fhOnIN7lITMx3bx1KJuW8SvCWwvULGxWci+vCXqXnYHQBMMeJ0OtX4w
efySIo6nNdfzQyj1F56I/ZRH84AAXDo4gK1FzobvFeHkssOj/6ELjN1O+3jFGaBOz5s617YeJefe
NJMhfTOm7ZsYhtS5ioOnYdvNZy+WXYot8T/rlQ7tSj2SVGH7Y+bs+Mh2UEuz8m/YUN9MfGKfGStj
C/q6ahBT+pMbXCXzXt3bWnaSGOe5zeR+iNaitMQZm1PgY9VoAWM3xDR1k/7dR/PzqAB7E8JtX3Da
ukqs6tlWhrbHZqFk2sOp4WMkqik+EumraG+plPmi15XIktzwBJG9LKY3DaDMd+sq5jc+oTBIxNX6
CgLml8Lq8AUUcZmXI3/a0kBOd/7/2Ihixke3LL8Hw39xROwpiFq0a+zX91HDW+2wOHsRj5buYOx6
X+cnPYq6XRDeGkVR5Rowa/TsMB6bGdHwqGEq0i7peJzILi77DHPLVPhlhwk2a7YjfPF+gx8RX1Pu
8Iotl/WyK3smbkgnMhHTn0UC7ltgAt+G+qAnm/H4+W5lPZqZW34XUx7446Qw/OksrX+S0SkZyh0j
2KsgAbSqKys2JySUkoVyLsm0PbC1ADmuVesw+tBTSjBpdhfX/kEJ207VXhrFx21QzdTDaVe3uO7s
ZKZt+CgAXiJ8WqxoJrd9jqJca7T/Pvd1fU4w/BREBDktPndrP9TX3s1IlkyFtKQ6+0geqCaLFOPm
WzvPWmayft+Weymp+FU63+OW2rmX8V6lA2a+KOK8PHq/SM+hveAFEami3h5ctXd9xM9aafw+kjqe
ra/5bVTTfNOLmhrDxMejqJPdQnyLaiPnCv5crTKnRfdzp6f+HQ5xkjagtgcEt7Xyvk00Sr7p/iHW
h+tYsJfi4NRMMSfJBYLNDJxvRrK13OYg5zhSSXi9yRQ2yYtR3/e7UcQGcap4AXIS/j3Pbu5YJbyk
43Tb6/FoNeRTGzLX0i6AWDkwvzXBztd5Jm9in8i5HvAv69b32R/0A6jL6zLNlUQLPU55d6SJfmk9
OZTEnsYnEPN2igWgz3aPSS52mt7zkqYGIR2bfAAiNYxA4tk2WlFgJNLz/Gim8j4Fn09zAqIZ5378
3UTYwszKaxnB2GVby6Mik6wz798ZtI9BreQ5ErE0a3B/JorSHbjfQV3mRgGDZCbbh6ySOhW7Tu+R
6LG1ZB1OgTjRERJdgwKn8gDaPpnB3+fMzHQSFQ3PNe9/VikOrTC5Pqvd5NdwMHASqYbNYVkvM/Ti
Q+X1s8vH+oyquZnmcC94RSMVqY5npMUDgLxqSj3jhm3bJplg+yPH7Pf52KWF4Bvi5cfg6zODaX2c
FnJIpM1pt+Xac7N1BYCzVX8CHlYJ61Q9wqT9JZj4EkZ8c1ntUqjAm3Ubq5P3YpYbiviMl+2MZgol
1vrGIWaS6+qhMvydMoUlHsuPzNZf/Tr8nGeztXzGr+vyxOb+fd7KcgcRDd8BQFuzEntdxlKaAbPH
IvhX7uc2CjGfTTazRAP3z32PtASugo+E+Fe986MBSVfNspY0SsOH6tn08y6HAl7WOmxcmimXH7ro
/pBo3lSQFfDqdHCerpHw+vsR1R/Y7EDifj+kwihFuRO7bFLR6Zud9TR34winZ2oRKTLP2LImzZG1
SEX3ui9ouWwgh7tX3Zz1CIbYeBQr1cxm8d/QDscm7xuVkfrwvq/cXrdNbdetL+YqmHJnIhw5+aMM
t71a61N066cjlkGGWXwQfNUvbgTwTzqm9VbUWD94zOMF2cM8rHN/nOhO4ifijrnlEf3AsdJPxpHc
9EP1oZRha7Y0D484M9ysENEnWNWkCyXnM54zb/Vm59PGCDgtgvE2joPssXPnzWHSDhloOd3Fp2Na
7tClA0iHqw8DWXlTe407pGz/oYZLfWH2+MmnVcgJsR9ssNMzjbl6cqu9D+0dVxq3IuO+PcNpHto5
KdZMRnwXVTW2gTPc6kltEnjqGkJjaXejcZfE3qzRNUOde4n0tJ8I0q5dMmrmnPVJzZW9esCvbHK6
sXbaTvfhhE4Je0gzUddZM5618h/oAfjbqgE5G2aXp4Cz/rYZIZTsSWWeMlGWy71n/vlI4uaS49Ib
TVrUMypXMzVgw72cIQo3dqRK1oMdL8kQ2MTotTRLqm6LCctDmvGfoaxPh7BR3vMLVMZnaOe+y2WY
7qKYW5nvoDZhUAet3RuwAyjreVxaEzi47US/jGhC0szT01CzzzMX6cwMDE32SMuU88nB6jzsamvt
QlXjqTpOqxn3BvAVyXFc/iizf63n5enwh5bx6Nsy4I704Y5VxK6ZwOTkvqgW9fZKapyaSmUtLa36
i5pt7IrxVOJ8POxs7pv1PixVrQtsIYWxHfz2c2P658jolZPwkpc5X8d0oDaFcIt++ez7zZ3Imju/
qEEGeLBm2dIudzhWzwWu6MzvXT5RbDuRBV+jh2+HBleu165stWlCgE40QBX3JRBQG7nvOz8hCz8N
Hr2hYzjaMmxLZ/6CkvK9GSJW7QIqWYqXa4Kphf24P6i7nZAS99Mts3jVA5gawOk57EG1dcblnUPy
wopY2uwhanGqTkuiTJIYdd0cMwVtbdkhfc/0p6lXf3AYnlNBN8PrHxiik7c/Fjid14X/GbfDy4qP
R+dg0U2aRBu0a6D2ui1h+9Mv0TQWmO8qANUFgu6oDNAYNM/SFl4kK1oMrXMjlAoWJYvuv+tZv0TF
zdakNda58RVhH6Z1Qw8gqtrLPFgk921K7RaO2KSVRuk3M0lR+dC5lF1s1cLkHuqbn+AtVrSpdZ6a
NRu7nijah4diVypNgSy0Gh5hfQRziWeSkBWS1SReRxv6F45itcg5wUgnSVVQXOZQ6uUTIPWUThNP
4DhFYPbYYKjCfKvJYQ85/Rt1Z7YkN45m6Vdp63umYV/MpucCpK+xKhSKzMgbmJQpESABEiS4AHz6
NkZmTWcpakpdNn0zl26+wEEHfyd+nvOdAc322BAJB6S6cclUBzXWc5HB7cwF+RLbxNvpVkMZ5fhn
GuH/dM/+9LW//+y/xv+1f/Bvfcijrc30v//+Yfzjcf2137Ne/+7BoZvslD/MX8f89DXObvpbL3p/
5X/3yX/7b4WlIAz35NP/u9rm/uv6b6/92P77n593+f0//v3PN/3ZjOfwJ0Eh2gVakEv2loryp+CG
y584A4jsxjFBKWHyv5rx9CcA6Q7JYhxiwXYt8J+CGwL+X5rx70RklGHCKcYUUCneKSjhwoYFgLq/
LKJobdl2NX3A4xru35Sbfzk0/yA55Z1AlDIsJASC78rAd16kJYJiGwTsLhyv8H5bMrxvZixfMsTi
dhg2+QNd+TuZM2UEEIQ44ATJdya5ce8oBwG6C/ewrdUKgteqSRu8nxLBl27SDB9wEvB5ZRb9QGP9
TgZKGQWcESkE4wJ+L5gbChBTH8fuso3T9Lt3PjLl4CJuM9zSU9KbfNEI/GjK/+AQU7jzjtge4/1O
Qj7FqRlXwf1l9DA9ts5Mvy+dt5uSdkyPNcj/8oAMUgDIfh9bAvwOidGAIgUUR3k2he5vuAiiymaS
By9w8SvWC3v952vovemVU4DfEsolIxJ9b7vIEYKt1mk5z30aWjUzHdHDtg1g2TtKnS/zbOG9cB25
8NzCp2Gh3UsXAl9Lw9qtUzWP/GnKCM1qXOi8qBBMvIVJpl8yEj9YBfQNKPN3ejZOd5PmG3VIvkcn
dF6KuvHTfKYc1+S58Ijqm1g7MBzrfhCVH2q4XmFvsqvVW5xe29X5qZBuPCNgGLvaKPDlTfVR4zgy
ZZiLTEWN+hu/CXifrPHmugDk/OEtms8j0PlyaOkGqxnFulHFaJFaM9rEMdAE74uRF+Nh5qC/CUVO
T3Bi6VFbqZ3axqWnX8SCQ67YuKXlINoBNTcjpumRLaJglRVLK88NWIqfG2ekfhpGNPrLqJsBd4rH
XNS9QpuB8CuWLNk9SdU26W4iciEfUpfX2w4YZ0tGm1UtkhCk3grBmH1bq7TE9FisU3qU7TCKMukh
vM4NCq/bCPCFLe00lGlZwqvweHkEMfa+lMPW2jKBRh4aONLPYgTpqR8dRMovOrxiM6WnYijgM51m
UdnN0s9UUtRduizTK+snNJeMwD6qqGl6mslYsCq0ZFXexWkoZWf1C2radqxmsdLPbk7wXmxLetQj
gc+zrPPTJgb5sg4b/cwKlp5sHeVhwCvFx9zbSZQyFSaouOj09MdaNU2N59Jgu853tk3xd9f0hVWE
ovCK8hLiKa6L28pizK25Sq6tv7RDMfhJMSTFfJgIMj+bZZUvIiwZVlM783TwmYxMLR0jn/sowqup
Q3qsBy9vZR73wDff1Ip0tm5UakNRkjr1NyPI2ikc+vQ4zzms1cJQa8uAYnhNqfG+/CMD8Q9BkjQQ
X2bT2KDWsM91JdIpUffj+e34kzTREs+CHEzLeSVFYWI5dBLcv71m0rorfQbN2RSbORd5CR8Mn5Zq
raU8zkPsfGn204NN7RrOMTZa38C4gFAucZ2rdkhCPmHA4YjVJDCY1eQEaO6ngcVAlfAtSh8D68BY
K90nvRxdA/Lecx2x6pyF4LLCiS9J1b7ozDXGyRanDOZmrYa6yPophI46ZXpKg+rMPOlbtMn8yiRa
f19yMSzl2sTNPq65QOvPMSzZnGLXLaeITLeqDbS9KsRSlD1orSroQktSx+eAtTkkm43SncxHiV05
mCFdVjyQYxANvqein8tlWc9a5nQz1X16Zn7uSxO0VQwV+Z7QlpWRG/hLBGiogslMTTnBh4KZ6Wk1
Q6zVpBf660RaSUqD44rLWtp0s/BiORPR117NAPVOgX67F+Nc/z5EC++Zt/zaWcPuA+ikVvNG8i3s
Vl8rmYrYq62p7akL2/S7tGZYq1jMta16O8kr0VPqKkmWKBXkXL/gLk5dBQvyaTJ1Udpx+NxB3tw3
DlByHlYMFgU53rUlYGlrlVsafzdwBIta6JyesNhjIpHujD2zQsPndRvtKccpvFI47UI4MzeK18JT
RZclPW3J6JdkVngfCAyvObbJqaVdP6de1C8NZf2N71H73BSg+bkZN7eVMlN80SDak+UYX0TYGdVS
6q4aV9E/M+oPm226KsKC1EeIvaBX6jYgf95igL/6sSi2y2bILC7YjxteSxhiOuIRju2VIYy/bPVC
2WHs2quTQd+uRagfx9iYSy3kMzdmeHHT+Dn7tFd/C1+il3PVzLy5T7KJTNEA7VX2Af06F3peS2dW
cBfkyj8iJlpe2WW9UDwXS4XXAZbSQH5DdD+Ko+xQ95B2ksVxI+jFGxGqPkWyqcWbtSIZDVwVjtBF
eay7+44X5IuDOM3H0Php/ESNRPqLFKsd1TAE3R830VunUN3OpGxjW9x6Z+eT5V4HtU20/iVz0Z8t
6cQDNxhUTZzsicMwtmVGOr72SdhNhYmKW7zaomzhAp/XQcrxYF0k5GCIq8f7UcR8ybgR90XK8mX0
feOrwrH4O3CNvKWajky1bGtrNcxzeoo1EHv/ZF9Kc92ZqjY9vMdIFlYNDPVRNTLLlwVN9sQmI2/j
ijAunZNNrfzc2E1xkVdlA2l2gEIHFpVwLW+ZC9ZXNWrpZzcu4zmbxftyoXWMJ0mZuJXBFWUjeu1U
Q1HnS8xFegy4h/eMroM78ezGcz9O9oT1Rj5vucFz+VYCudmjjnhR70t/Bc48TmsnOjWHldyu8wxO
3NFtUeNUxN873JqgIB4jU2gb6GfupvQYLd2jNKl1Y5WH3u3x2pSzq80YstMfXwt2dHSnwTSMXXVR
tGPFx9TfDG4cz0ue0+O0WPTsxSoPcHNdvqIVsS6qOXuS7iCrES7BKPvXFQ3BPCC66PFgfeh8uS6b
M1U32syfyBBctGVgE+m9cqYeWqdWARbOyzoRdp3b2AylHWj+qIuevjIDaVB5LJrbNYzJqtbNTSzx
DOvnlW99Lnvg2C3ZsIjHIDj86PoCXMNsim/TOMiTmVeZFNzcBqu3dGGU1pEp4UY0l4OcdvDWYIOq
x9S1x5GTdivrZPcjOvR2U47maSjnIGg6+DFO3Ue9/6JNg8nnbfZ7RnLs4X0BB6/VhDYwgorGUNiD
E1SDF1hkQomac+DrR4ZtMX9cWHIslHY1tRFPrhWSzVUb5IaDEvWQ7TG3tqjhp0YUuq9PaZ2o4pCm
Jwd6erCA6LbUzttqWp1WK8vo5AtJVsWRAdeWjOYe+2kpbWHyoTB5qBKh8uqaLdz1zgxPvWjMpV1M
8UsqpL0WU63VEg0tSRb+XCMGVU68OLp5pQcnBlZ1QBsFuLwhOepy8PhDLWpb4bGejxDUsBo36NWY
0nDpl6lW9eTgU0eI7tXgp1E1y2gVbP2kJubbb4Ul9CiWXp/l1nurpmHpK9THtbSk+9aNw7fC5QeZ
yHqZisgrOQ/gQU4BPFCfl2oBvmQx+3Oa6XDwQ60/JjbnY9ODtmoGsx4SIQ8ETOQuobn7INyob1GX
3JWZPf/Qt4XiBZ5K4dmhlu5ubklUuDD5AeRQfwoFm1/HHuH7fvF7PH0NHkFMw8lJ11VsecQePo0F
6w6oWME3yjS9YrwQa5VHsgGd6vhKtDgXzfaVDmw092Qu6vZIKV5N5WfgdnZesYSymPQSVZ6XvYIY
oJ3KZrYnPjX9zTyg4sJwHsJdbHcJuDe1vLVsnIZyW/YGoE7OxMfcro0tF7aIH/j03jvkBac7NIgj
yMA7WtS2oEZajsM50LeL/iUBpMb9wvefb9fe7YKF2BnAe04qEOSPdNC/mOSlNtPc9FM4u25PB5s5
h89D3GPpSYJ712rfuryVw38+7rutvxCCA0AZYzsu/nvGl2Dc4aZP4Zwaxz5PhR/PPiaXjis3ejz0
vstPjBk8l8OyX+X+89Hfox+EkGi36Uu281f3XfpfZp1js7kVsv68Ug2R2sSInsVedZu3EPqpDm2t
QBjDK96vvBERJvzh/v2f7sXd2d/GPvbfpr/vvr111P6rNff/UccOSiTwX36tvSf4Z29ubzr+x7/f
9rON9nP3d/rZP9/1N/2s+Gm3j0tJsCCcvYlk/+aRIz8BwgWgXOyElDcU3t88cvgngAQCkgmGuESS
/5+WHRI/CUkEkBwhCQCW8F/Rz+LvTl4IISYI71QTCgl/h7W2eVzn3sLxQjvNRdU0BXwCZtjuxGLD
sR8aMSkaOPgSC66fuZHjJftOX4vR6msc0VJyx+FtD1h3at98tgt0XgnRFs8i+FhxE6g99GCSJTRN
eoBdMX9tRgRvk6ndC0HDdHgL/quN13c9ICZVHeJLtceClLAG43qa/J7CPHj2ce7m9AOL/3dtLggh
IQztsIidqIu/B7E2WYxLv4RwSSNMj0xHearzLEs0Tfu8pn8RMfs2nsQAEwKY4BDs5eYvJzQqIEh1
24bLum8fU+2+1Nu6lFaLH5WO7wrmPhLHCHIBBZXwHWl+mxncomHusuohVqhpspKZFieBtf24IEdO
2TT6B1X6uybw26BkT7NmFO2Mwv35v0yvASiuvovuMjOTd/Lm2OwwE06rOe3Q3r+cb/+gDfyPRqNk
J6ZAQdg7SGq9byg637gLBCtt77rRb8fERrg+zE7+oP/2PYZ+n5rkdCdPYCB3T/rfTy21tTO+BfYy
mORwiY2OrhoGv9/BhZsy2aSHeZzh7Rp3d6TjUzjYyH5EvX0/5z3vgnMCuOScfM9pdTDy7GfcXIa5
9aZKMceK1Vo/SxZ68IMD/H4NUQAhRTsAQxDyPf9iHKTD08iaS4Db9qEXY6ymopi/BhNac8lvWYG8
k634wbj/aJKc7VQ6xiRn31Og27pZbc1Cc+nWYQlqcfJ5xfO6qs7Ozb82FpGUASIlBEByCsH35ndi
ixUuRtqLhUNdDSnzdpds5Zs6r/gHmSXf1du3sfZbOIQIDsi7v/PGT6wYC2AvW95WWPWa+6uzePkR
POH7y4Z9ThTvFw3sbbl+x3+ZmYsj65O9aECXpkprw1tFcoeUXjD9aKz1k0rj1Fu1jaHRB+Brc/fP
T87v1s4+VygFJmQ3UTPw/dpZMmztQCd70cue/ASXAe0Cj/pO4+yvfS1oFRnOP6jn73ibkjK0B88w
LLBA4Puu/lKzpd80txcjNP55bJi/MkzyfWg6cxpx6KKaij51b1g1Xup1zstlZV36HTI3jL+FRfpr
qzt9rkHhr9pqf9VbU/yA9/iPvicFEknJpSTyHdSrpVivGy+KM8Ccfcl5JmO5DE4ipR1b2bkrdgFx
bgrOD0W/tndgQdkp3Gl9mdue3MhJ6kuyAt/LgkV+ZIvpm6o3ki8/QA2+X7U7fQQDASkT7N2dPSC7
qY9utRcvQW7LthapLbsYpx/cZfvurCeSCkDQXtzQjhP6/r/RFohiXUR76dd++yDtVuy0u57uBg/6
8Z+vzu/L+dtgnAsEBaVSvENEZxFpJKmxl6Ef26oWeqmAC3PpGt4eNQp1GdKab+Cc+Gvhu/qUejr9
4MDCP8jhf72pI6nAGHAgKQaYi+9Tr9wYCrQMSJ/5vI75wh1qhZpkwuFSz2H7UGAGvlCjbWnt7EeV
g2nq0trd0sc8oDexXvRVznN+nBaJZhWHJozl4KbZlqj1250zeyarHdDT5rD+tqTZvYjstrvNjWlV
chjZRz6k9oq8oDfLCJagol/RE51b9pGZAM4TFPDWdCTPFQh2x3av24dcazwr15nlwY9g+ux0Bl+2
wuu7WIS8KZk6/c2LgoZr5we/qW4J+rxFSOKx4WY2CvOdfFj0LQGqGxD5bKSGv3Wzx59WjMOgkl58
UcakyTe3TGSt/JSwOUTRmLsaM38lNNYVHBf7ZTbDLk+q6be6LwQqOz/5ouw0EHW5WlnPR2AYOa0E
DLHqeIq/Cz6jQ9cM/FUM6yieetgUVi3S1+2x7WUYVAhj8UGgyFsF4sxfN6JplVpZ3/H9vZH25q7O
FJPDYNe4Kr7HLMse5zsKgXsZhrw+vB1ezdbpgDoDPgQ8mPbab9yZi4Y1w1cEvLlra+nnw7CZJhz4
W7WaYb4Zp21PH4Cp+LXr21CXPUgQlM7B7TzbkFuVqbCxHAEwzyRZ8vM8AleUqAbdI24R76qGwHyz
Gmvu2BTqKg7cfhmBXDulxzHXJ7lJtylCMf3Y1Bh/Et0yIlUg5q8eI/vF1R4d4diTzw0dCqcijW5U
2vrtA12LNJVTO6ZHsAzpwWaymIoTaH91bNKXtEH3AjMg7oD3dejXXl/F3Kx1mY2YbLUl6E0Ffb8d
u8XhWXE/bXf1mvemxWxjVm/p4J4WYDd351jNJoZcNiOQUflm3XQZvSgOIJrw2aw1OPdJLEHRlqTH
UZvUn2czp3tG++KZmTa36i26uC5cc22FO8itaKs0kvTQF244Tg2H53rd+sMQNS1z0Y8f6snYCxBj
d7PWKymtd7ZiKII7iLvtOg+AnfHuSqsnfujJ3H4eWNfeZWbaUmvKH/zGT63dQjl0Op2AbfCrEGlV
gfgT6POkinbGFSjSViKOUAlZNx5l6n1Jxs61pc0EvUi7PNi6y9cGyqMxAz6us+mvEuOgTDEH1fpV
qsG75upaMZambV2Vl2lWKBKtJkpeRx7xXe3tw5gmoZYFp2rJgpROInykg/3ENPOHHAO6cdSVYG5p
GaZuPbXSg7LdoFFmA6ySgWw7UeIpmvxFBvQ5zEU8NIXHVWakU2hb0KUA4peBRd2pBQdX5iSQ0nNA
v3pMrhsWu3HK3htm16ol7HlZ9E3f8fqXKaDtYEhOV+N8XQayXyN5lO+Zxfhu2uLwAVoXr8VC22rb
2G3LhyyCIr7hUbZ7Eanj1wG04Zxh38yq04seVK5xc4U96aHSRc1vZ+oEUr0jGKglo+0T3Qg+ptXp
+TAtSN5MEA4PC6bEVCsbYtVy4D6NIdefZgTWj7nf7WB9DKJWYdnyXcs3fNjTgI6kncTvjbfjJTmW
LmaQHiotHb4ba/Ak6Lo+8TXnA97m+bD//1CV+rCY0obBP8aJbyVv6OAupCASKdT2uhyzPtetSKpr
OxZLBrh93Ui3qppoPypeS34Ojd+OM5nbypPcHeUGyGleFxLKMSD/EMH0wt02VHC1y27uE01Zu140
1cRa0hxpg/xNEWJ77JqWPoI5xSPjc/3z1NTrDZ5TNVm9Xpt1BpNCYpW/4iZFrWiHoi2XMBaXTo7m
iofV1gqtIp63xc9BNbKbmoq74oPLIz/4PP7S9YIegZ+W15l04ttEUpsV6yB6Rp7yn9O6ye0E6O7W
mdekdD/7a9ul4Ry2Td6nYmAfRhdzift+b40O/FxvqzzLBNG0m6HGrwEJcQhrk6/DhO+4J+BO6nF1
JZHwllDZlW3d8dPMnfzg9KCN0ljjR6YbQ0poRvhc2GIs4eTk1TMuPyY6bxU12k2qKxbyW9pA/MCn
IlzS0MVK9AOqBMOHne6xGwBqelp54Y5MTMthFZZ8anPsH+spYuU1bC66GdBdk6KtsF/KYdHwtFAa
r4Xs7pjEoNReosd6cPRMB45vd+eLGsNGP2o6wMqLtT85sIWj26L4PE+yK/3Gh/2OtsWlmPrRqlZT
cTJLh5zqVhhVHXX90oGE72cg+gewaX0AEvdMhVg03SG3RU+UbRZ3cm3HX2nLimfRD/VNKqjoK62J
u+RC5q8TgeJ2wuv8YSJFEgoHuewGiG42ish1LLt+ofeCsHBqPecXvcD+6mCeDtMyhbu18e4xMDo9
iJjSGQ/RyNJKcfZpGy+r6Aq1QC1u+iHpu2buxInUi//SdgNnhzbI4WdS0+HIWNN+k9RbXQYe+ksx
d9MhNG584TH86mNKh3HoiSsl3ZAro96WzyCQZlW6iMWlDnNuSwHBVA6moxVptvkG6mxL0DeHRGd7
aD36bS1kqOwcdKuoxPHQ1XW+43Luv3C4J7+kpqiEHNPjYPB2yjTrioh2eoRgiV+asc3XZnDWO6Xl
2NZTuRA+tPTTBOaOx98YQYIoQLpkvpkiD+VkozOqJlN3p/FUfBuY6e4SDejernT+VNR6+UJGK17r
WY6d6jpZuCqBTdCgaPaO+9J2vjsXjOQrQo2sD54tP+cJ2nvQ+qEqxO5RaoamV3ZtYYmZr+8zyrya
3IBLjAa9Q2MSVoBM6Uy6BtyR1brKtStOVY9y9qWbZ8ZK1PZmVrAZ0hnqdbrC0Ye5mgjqTWnzVn8U
uEG5TBTNFyqTByVEcVWtdrIp67gVz9ZJcJRtPx0CFvCEwZ4ksNn5t6DXreyicVVX+OLbMAr7q0b7
Ui7mEdwZHlCnOBrTmQGsXzJF+HOBQvENsXm91SLXz7TbmhL2Ap4SSfIT7Oyi0EzHX3Ug9ptbgCyH
aD8ZO+jDpBlQph2eGH6p661TeetWpZ2+FLN/AbQDCojiiS+pVQ3vthJwcSRbwdTYTbkkLfAqzSZW
nBujYDfWSpgd1Y1JX8pkv7QOma4sOGJqNlNfZVafUSrQcWbr12nD8sSEJOUwInlsoeBl69kVRU9L
aBeoPJ2PopZ1SQUqKq7RHgyQ4E2m/jRv8PMWEFOmn8UJ7eRa77M7kcmmjwNDpkSzqO+abvlWBIDV
sPlOsWVBVxs4OMTBpKsdsztL0CGF0pIVDuN8CmYCX9oJSiUwiSWrJ3Mlc08OUdrh6Ncp3oIpNbct
TKeW1Xset0nlmhOrpjU9rAxAZUhiZ/qf7J3Ldty2uq1f5bwAM3C/nCZY95JkWZFlKx0OJUpIkCAB
AryAePozUF5rj8TOiffa7d1QSyqxSIIg8P9zftOPTQn6Ragwup2ZRaPQaqvHCANQk2ndQUzh98kX
du8yjhgybVU/yl/8VvQHvzl2ndyIVKrBuV3DxxkXb5qRg62arQSzfBj6cOmL8XXt04e5qy6TZZ+c
r+63YNcs0JmuzKc/2rF+gVI+cTQcne1cObTmTQK9HlPnW8Un+SukIJTJ1/NOFpB+skb7PbDo1yhh
ezFFjXaiQWfD/LSTCBza2V1jw1c11+y3fpFOoT42taIFJvt6nefPCaff4qLPrJ3RYeRGr+Umt/oz
cKFOynvRXUgmFGzbprTV+AjTfhn1l7jEcJqn5o6On4BY5udRjHLfBP0zx3Vz4qvsSj8u85cCebGP
6zKdlnH1d/Psi5OPbX7MN3ChWPMvLJDhqPuRiV1oVn/WI1s/zGubtxNcNvFoV1jsgfYdUQmydDct
tPCHpo9PFDH5DhjfikvhzLJB1ckgwBEtaMXXSfQ59WZslvhokM//D41d+7aFhq1qa2E1net+QvLA
1855BYAg7aRAa+ABhrqxqhN0PXE88+Jhmieud6Gw7agKyYJiYYV3TSd16WdUvYq6q/4IFYud6kMw
vaKVMF4hwU2zQ8JCUNZ9v80721UGqTr3NDY7V6+32MSqGNNhyBFKrU7xYWwX8yLGarsvCNUl0rzY
T9vIwENbUL3sJ7mlj/3Mp71bQ4vLAebdCdRx+b1NaP3Qsg3eAdilA6x9d2m6tXqt+4LTXU04fIKB
TntG/ZI95wv41dqV0fupWfKWV052KxvqwudxWMJOmIKBo4PYn1so1w9twYZi31ixmR3d6nTgkMdH
sLLpF2Z6tNOeAa5I4x6pT1n0MpwHV7dlmqw/oy7IUgdcXXBDq4sMJt2LmdPrrVNzO97iSLHfLPPn
iuHh2HVmOQJO+i+3P5GiR0+Adexny1t55JSmE8Kdewv9BEAZPeouSOD1w5qGsCs8yL2eNLCfZVdt
99o3VIFmGg+3QrEzUZYoWrGbOx92ptcOKK0beSwkri59s3YXlqbhyHoaPls9+TPSrelV1cT0McA5
PlJt4Jd+BrFTQwf8uVqjP3s6xMcu9umQigacUjen++i2bSojYP5M+qp6dnSOD+PSOFvSrR2PU+Y0
q3k23O+Wrlo7pVOoLpiQ4ehmiFQFvNxZstDx3FWg7w9ND1JxJ23t3lJb6CPo2nMjRLpK7wNS0MhJ
51jRqck0B3uYunUld2acwAOFK73aNlWXkCi9mip1l9u4K/SQDktLij1Ok3kx3qSPzRTYoJZY5O/X
uOqPYhCxU4Uj6aOZ8zUx81JySNLHzizxwfKluzC3yJJAl+7RAIejzaW4MA/pnm/V+uGmt7dWpwMj
Jt1PBBRaySX/Q9Oyn2ski71sFrFzxobdxJ3YxYGDLz3Q6dANxJ/5kH9rJ+53kEW7lRDz7X4hoNhv
yUu6G9cCfGkgJe2umzp51IHDp6aQ8A7ydmh2t8ITLFD1R4KEXpe2lUecFrFrY2HfzKoHvEMDWj5N
KMI7CdfqsjSVfasaEB+3qlmcKhrozwTP/kzXqbpUDtq3jofpLMdYYLWFxYAlx47CpyGOuVKIGJpV
VdcdLkWO+5SDRneTrvznSebL2wOTzXdDul+CRU9rN7Xq9sCi0DXvferd2yj04lScw3Ix01adJ7SZ
Xs2iCG9pq8sauPRxGqdWSa+7K/Li15mGpWygnpSb3G8DELKUuhLHsPjqAiY4HKepCp/HiJaymjdZ
hn6Qx8kv0762bLvHDG/3rl+qV7/SjZaJJXg1NYIfBsyqCzW40GpKSdLdkGFqAFMZFPCr2NE8ClYn
4B11NK6KErKUnZh6r1Y5dxfGE/i1Bq17A0wUtuSNk0duPa12Nhp2mMFcvUqyDsea1cVzSlX1B6+c
6ZWc8hj0YFtKTl110TXqKyXwlk4Fn8WOCx50KViz/C7Ygmk5rDB+CVbHX+IiLFCBO+tL07p634AB
OYVcO97BsAwPzTrNzxqs4t0tpPpD2ygvC23MpuqVrR+IXsfDRvlWKzlAf17kWL22jOZQBI99teNW
8mVnnLbb1/Lz/wodfgQKwwz+szXJ+qn5P+Wbt0b/Ve2Avn703wYl+hOhiHEiGOUIsdxM/5faQZCf
MIKMAAAJy7Rg8V8GJcx+okJALKgAGCHE/kQExj8JklObEJYUQEnxf6J24Lfu81+K7ZAgjCWnGUwM
8I0Y/KfuNO/i2HsT2lOcsk4Gyq7huxTqcd2hxcu4nxYHrBKAN+xcoa0m5wENUpQshXko0craeMAp
9t3eUluPp8LYjMhwy9ADBRoc3ntNxd1WNeTs7AQfLDXkPJH8itlQO74ax/B50bAyam1NYVRn4qr6
JMWdbCr7OmSRvQOp8vulDVkSP0BxBxtE3r4aMmQGGNmhZkzNFgl3RIY3fh+6In8EV31fdq3eHtE4
yZcZQ4jU6vILYAoiPtWRypdew/jkW4TPVdf3lcIucv+hRkNnL5Z6Ky5M8vAeBIDPZsg+CtgMRQmH
2ujSkS0+bibiuezmLPhyMjsEEKr9CUAMnwGB9I2jGB+tLeYTXhr8Ka0iPg7Y+lPAwAbF+gAfapQL
yo7X1UvLjNHlOGoXFJdtCEcnU3hvvdZODcSiZx2Me8VV9uZE7F34KvrqLaVvW521mXNd+xOFa3Zn
GREfAa7Rc1s1ti9nzJqkmIzxyZOuMEp02L2aFvSVkjdh7LwC/MCI7q9Dw5sH3BXtnVgqqPyq431b
6eWMrezOQ9YnK17k68lilSW/sS/YDmBU6H/dUAPqzu9qXckXNOc7fJPGOpBC+MI2u8W71VUb3MUO
tf0OBNPpj0WPtFN2yw0ItzSFViIYk0pqZqPLtS3SoppYZCHnRgpa8oLX+jhOPV1Orusb8NmzQPDB
9KmwalnTH001Z2HYMsiXzaxPUwr0sA0NI6WpdPWSUGg/8oVIokwci9LBHj0PpLKvN9G7pX0bD10k
c3XYXJYVpwp1teJNVWjV5EE0ARwfG7YWWvFpwXOJfLBBSTxxvL9p4QWBM7k3nE9j6eoQn+oCmWZX
Lahxiq9ueudEZrDr5OBDs47juuMygkVZJwBSQtaBqa51w3YZWpkdhdKYfr/YLNmGaJB31klGTryt
8LloF4TLbcVtPOg066T6ropPGNRDpYa1d0FVcA7vMWaW7JCKtlZLHiebjO51zuplgSd87unsXgUM
CJfTCPRRUiT3nAz6uC2L3N/cALlh/nIbwjex8NYFe7X5YW/zIK3YEp9WPOO5XFG9PcY6xsc+IXsl
TTt0hxwk+vJVUD5Zh3HpjMhOoOyg+iptvD0Ss3H6yHQWFt/EniNg+KyhHl8T9/40Utc3OzYz+ExW
W70U2UOlXGgbq9qx7kvjeWUUs5vcJyT00TR0XdSqe7nnQJOzDjFr3m9OHQFAWlSBh6IM3bLW+5sP
6aZx30CCSBEE8Jk3Vt6t1si7NLLGqUlvXa2sg21SphBelDMPDX5sx6Xmu8KHLe6nOsncVuUnRj04
fNXcj7HY4bUpvIq2K7TC0dfrIYVtbvYStX2lkO/TohIW8alHdm2ethDdfd3Ocq+3UR/xFuNTDsU4
i6Er5L6HJnudWE/OXZdXmZNFzwBU8Hmibh7LLEB/crdVImq68bUD1XiSMNTHamrQ881EyjqzVgfR
tD79HKSk5BRnhM84GXkXu04nVUjU+Z1BBXyuQEruUltO4x4PvWkufdXqYwuSPs4EdalcVu9PRlfk
LWhU+T2sNoTLShCwqI2laSx9MPQNrNLoMg4QPo/zBp9buq3brvM9HlQP7NAdYJjk3g7Rva5yCUz1
bIQP2kr43Pew87u2d3W1X2QWxXJo7HYhbRb/oroK73Vn9VE3ND4KCeEzzmPPawrbK3GzP82Qg/Fw
G/MEkWkswTQjXKIxj/+ZM/gw60W+UAp53GOQp71lheP0cRlpFw9Ah8IoHyaxMw3O41FuQZRuFPKl
wKmv/jWltQHqfuf4mk39lfDzuRVhLNS4kNXvHSzgI2GL3BvTybac1+cKYBMPtyeuXwR5WYcpwjKO
1DeH28xqbQPZcW3E+AI1HoaXta637jNdcadLQ/IsBZdVH0kz0TdpVrlv57H/CJsZlaIe3ocmyrN3
Lr8MRpBfzlWtnZImwYc1URuUgSDbK6xwUMWmGWDzAW3Ndlosxf26g/U8iUbVdrCwZDbJaz+EqVGI
V7FWPmhpPqbW/N4CbbgozVTUL0Pf+dMw0X67kAG0SXXZ+GdX3ftdQwZtVbEi2pZ49OzdDv2LraG/
yCrOYFWbWKMoGfbPiIizlflFFNhgnvVWu+uyzeIRDhxU+8ov+OBHrNUI4fRAAbbXMJu6XETdfNJ8
pEZtQ/XLOKF9gex4F4CkpZ94CXjbmVXNPeyL9TRN2zk0s7vyVvq+egRNrmXK6fMwzgfnwngoGJeP
jiyq7flThQgFnzdmXFErbntWnSG0/aPArVaYMLZLGMxo54Drd4ihNJQ8TLRWbCRt6TIeHt5I8TpD
4wvS4UN3I8lznQ4gw+Vp23RdWfB1WxQaXLMdNrYZfpKgyEl8YaZRId7I64RJ+iDixC+hle1HruN4
0jfCfb/CTyRD74uMv9cZhM8zEt9AEhRrhN3XonWNAi4i1XZ8vvq4gHuOa4BVKGh8M8S2nzbefyIt
H82dGQP5OHbNsC+msIqSJC8PYsHLHyEj/JsM8w+rRCplwP9Iud4Jv/nDVrTyBJZx2W05EqC/pQMQ
0nZqxqG9F75pt3sMZvbeTmI4pHmtXjajwb7W6yeZGbCd5v7Iq/WXpYolzcEE9Ri3p4Zuww6aER1w
x9tMYPIfA6gbxeTA9jQHHbQzei5aXim4hnAvdJM+9mmjpeVzf7BbQY6VXPidk5rs6zE8j3IuWuVv
+QqhH+39lKpt13V9KunauH09kOoy9x5eUPDFiUobzp2cyZ3FCZQFjcN+ycEOkVmr4jiKfSFTp1rJ
CgVt3z2Ssd1xKy5F6uCHbW42NZBlONSiYGeTwyRqi0s84OGEiuCPIr8h8OaWXazlfKKdazKas3gN
VRx3rfPyPrX046x7tJuGATx1vhV3djPTJxRRcbfdMi+KW/7FSjz7dbqlYlQIpcsUh/HY6sl+aZ2d
sqOrX7Rqe9Q9oxywwVdcPAA2gnJmkO86QQ4zp9lU0vXnFXD+VnT9l1hkyxLkpi8X78Oh4IZYtfEV
5NSg+Qhy7AfNASDS6HqXqKmPVd1M52Wg7y4HhqAJZv8fMHm2guet9fit8sCNu8qG+IVYtLe28LTk
OYxky7EkUw4oqcYIH1Bd+X6vLdSq0IifQA416Ruz7UIOOqGrgetdMxccKofnVs4qMOHjuJsoeFrW
zsB9TY3fguJjiu2TrmDMfZ6emBNPYanfaRfrQ9OicZcEdLuqWAZX1k2VvLI1ro4Ta4pnvXnNTqKb
15eiC0iojVWIKT3DZufd9OTbZtxz5u29DlzvNJ7WF8eEOSe2NUr6rTukNKX93GQjZcv1gSEDPq11
FMMO4t6S4qJpXvipbu61/E1KXN/VY//QLFP4nJmk196Le9YNocQAVD/3MwJf5BqYV/Msq+nSjeOm
PwfmZnDuOyanSzHChOaTwK08YInncd23sFgXVTuGqw/VJNexdItdVKTaitdqNJ0/VW27uk0V6wZk
pSj0CR9529pES2RIAVQdCrDWZU3BjF9F04PxkMG/rBRa4PrA14r21xF4MB46CxLcAdpPolw8kn5P
ZyT3jW+6Wg1r0EmxheC51KMz2wVkBsSGVvhccGnKPmc3NDKbw/9ZL/etDUZCQjkRiCCMOCTf6tTm
pjLaTbo9VVYav+utxfFzImkOX8iW0nggvez8zg7UdEyt3ap/pJXLmtVvNu8CQyIh4QIjjLJK8U+b
97Vh0CY01ScapahVNYRa72YJK/QAi9DU+6mu3FFj3dTXyVVp2DsWqod6mOCzADN8IDbHlfzHl0Vi
gSlAjPxN0OKA58o2LalPQ5H0cYxVrPdR20LuF1mZctJI97u5T32zK5ba/Qhh8Y17IV+MnDWdfxDA
kHxDPx823s3DkuoT3QwjpxaOmzMqjKJvD6RvNlqohFeBnzteFWeYLa8DMaS9LmR06ANh29IlBbqp
bk5T3kG7sR7aP27cgnXAffWDy/Vd+JeEOS6K5gh3ADj8NphykbUucCHMaaiW3iu5xTlkmoarlaeS
juXg+mHPYhjfetJtT+ME49PY1OhZ2+if+mH8gcHqu+A/CRkFOUMbE44huH3jPw2rgo5FmhFvTr7N
ReIbbmGCQr4Em9eB4uaqXREK7wRyfHbLInbDar05Qr8ZXYbg8h6slT9K/f2GbE/yF2OEZgk3ZN9b
v/gCnO/92JwcqyFStV2tmZVcV8+j4hqH4WfXGEHOm83G1Yht6C4LQcvTTBYZ1I3lAMDmmSK3dTGc
Bn0s9Cz3NUldPNygEqayeQ2faz2DBMbvir5qkuq4j/P9Zv30/nVTqvs1Ps0pVwGGzcWnpsrMh6VN
8TGv49700Mm7IQXRdYpy16Uf3Cf0nZw8y8g5YVAQSNh3sXENLEa9Lbw44obqpJBNQ3MRc97qDDl8
5gal2JBYip8HlA35sW/om970nH6OkoXh5xrDIEqaClO2hgRRLgQFUUZutnp/Kw9hlO10q2+3eDev
c61PtjZDX2rulnpfL6M/pS0zcCjq2n7Hum0JSlDcv99mlf+tRP+gEo3ZLfz4/w/J+qzDb3YIevgz
Jetfn/q35Y79JABDFFKUswzlnyMr0E/ir3a8/ypCE/4TEBiRXIcmiPPslPs3JQv9RCTOCm2Wxen/
YSzdX2dsIqSknGKACGYEwe9SHREETTfThl1lBpzc2EoUDnlcbV0qJx/o2z+/of7ugNl/IQmkQDD4
zWuzExg55PpbVqvY3XbFSc7xkRkxnuotwB8YMP4q4v96gpwwDqSUWHwXmStbloJEnFy5bdhbKwN8
wG0LnwNdfrQk+Oua5HYoARjLqZUM8O+cO75Zm3ruILl2/UrfNG/9iU5JO8VQDR9y0+yFdy18+G+4
kf/mLAVkVOSUWij5t77cdeyWDRSeXANqyXkQDiJV0CGnfNVD/4O5L3dj/rT0uZ2oxBxKRBkUTHzr
aYnWhJ5HTa6rZRAp7jLZZG2B0eUy8bZWA25dc+ljDKLcfLOELwRmiEM0uihBrpX+86D6/vQZAJnx
JiBn/LvVYAubajZ1Ra5f4UOyH/URFJ0+/g+PBSGnGOYQWP7tGqduMTDNtpErDit8mEkR3vnUx6cb
x+mfT+uvRpd8nRnIWZY0xw6Lr2aNP60F9OR8wexMrkvV/BFQkPsZ9cUP7ubfXTvIELwdDH7nuQVL
S/iEDLmmXDhuxdI4JZgrSphyNfSfz+gbm8vXU8ordsQwofg7Up6oMFxSAfG1Rbrrd3gJ9gqrIiPk
fHCvYuzoG2EbfMBaxqetmfC5Xir8NWP1t/h/69/t3xg1/2YEM0AwQCA/qgR9u32oEERVxTpyjWJC
F9wNsFBjJcWdK0JRglH2/b7rkGdqS3OmT+WHl7qgj60M/j9K1v16TQjBksh8p7/Ls+6MZLHvHLne
+FkAgFWtw2yvxPkfQe3+7mZnKxrNPlyM6DdGvOiEt56P+KqpjE9S5hZaYWKXSsGC/c+S0bOtEEjA
M+UspyJ9ezDXTNaMoysu1ZbLi0Xh3euAjXu99d+WIRdnfzC8/joFUyTyZowDzJjMN/hb+7TrEkEM
cnkBlddHIobsEfEhPrG1iE86VH2/xzTFx0a06Pm24uzjZK+8GNy6E5qNpzQO/nSbQSbSuaC2hHRS
VVNkGgu0P7pI9Bac/OeNJGc8B0/RjBm8JV3/dSM5iNiSmJ0IwYD+AFKTDlaz4lDD0M3Kgn6LdWlM
621V2tZtbA8pZR+9L0y/31qTe0l9ZXRZ0Xp6T7if3iPqPFOySRmqMxam2QHfwkV9bUjCWpK3sRHx
ybDRn0BbT+8+93P4ljsKIbdi19wdnhZur6Im+OJbthZq69rtsdam8HuGkXyZUlO0ZSOrEZ5goF2t
Am/8uutlw7rSeF1hVc8as6MZxundi8leWWi2x3EUACiyENSoWTv4EBrbJvUVbmX5lI5FlSS7rC5X
i6e697vNw6G53LiPXWvGV+4G5C491NsTFDA+FmgqFpVcV+tf4CYz+Chh1nVqFWv1MhrrXoepY2+d
zu0Q0iL6tkEZ3gN0+Q29LPSt3zr0m0sVOi0jH588m/ojXflYcl2TRaEgF6pWSYe+hBuEzwUe7ZXk
ODlSdUWJI4lPt3bmRpA+VhiH91szorAIPk+3vYpcK/4UQp1e0ELD+9dmdc9W+QKjD+9dXyOkGJ7k
PoUK4lJkqt3s8qapqDZ8ltXQ1apvN/iccp+SzCCMX9+og2A5cJAZrLa+8e2pJnEyauPcrTvSMLKp
ftgSvzR5YVK0/F/gPNCi+NTZjcW9AUXBdnQw8GHUo2l2HQb0jbPcbdra1k3lYsU2lAuoOLu4PF8W
Cx/DMZBlNEcUURhLTHnX729sJ2abwigL6q3e34COTdFnoNOtmFRZkVusG8m9u1skJxywC2ppC/kS
QDWGo8hAw1jg+OigyJqBiXfxsBkCkZoGinDpcJ3uEzepLqHu6dtiR/rGmlkiFQYvs2gR+p9rnNAp
pbXmO1Qz8suwLMOzSHq7N+NidmOIFqq2MFAcoAb+oo1dzrXZIFLBxFiuQ7LzDoSKPRuT9KoAE0On
OG23BwEEuPaksU71nZSlpgGXkRak3Ia0PXcS0P1sG+cuHcgZhZh1jUogDB8nF8Sg2mruf7fUT38I
kuyZIj4/SEbnodxiW8Vy7ga3lsn0/X4Fzms1FZv7wkznwyHQjf0WE4e7MA3DnQ3A1weABV+VnJ3e
wdYOx8XO9kG2C1zLIYXmlxoXVHE7uewKY8dx2Kor3CY+HkVY2avT/XTYBpd+YfVqL5j09abiStIv
gxm7PaUolQEu5v+xd27LleLY1n6V/wWo0PlwK1gHLx/T5XS58oZwucpICBAIISGefgfO7t2VWfV3
7r5vX9i+IQi0loTmmEPj85WoaSytTcOXdmx5qIao58oCz0/7ZnRWfJ1mVHnfF4fJ66jigvpjL1DY
F6ZaDQ7Uj4udi6vBTuNV6/V8zHTJf9SNSwddmOJTlq5/MTaSsstDUONgrGqn2Shu/SsPBJfCbEVV
o16XS/Tw2I/uqvWiuCOrBicicO2csh5rWO25OS6UdpIcU+UZF43bP/kx3XAoxRlhmGk1mJgUqWtj
FelkXZGl0VfCjXPZhVlXm8vFAfVu+TxaNo1lHObjQm0uBw3eOj67F9kZpIyE63EualwtnQYnWYf+
E4N8s2oDm75hZEpqbEB/SLxB7Y3jcngAYRkfujkgXBaM8PCa6wDvCtSOs5p3AezgxoDa668+D4TX
MO1BieH3xu+ZqG6T8OlrdxyEKJ89X9bmIJaVgoM1eh1UcLtbped1t5WIFu7XGpL14cNu8RHlFmY5
i1IstDaqQ8Rdf80YBXAd55M1wTP1kf72kaNZrDO8m+fW9hWLG3yK4468WzSdzmQl7Xqm0I6/jmPX
96Xj0c3KdkP3K3JTc9VEvSQFsdtTGqGex/4LbbUY3/MYiZojD/Wh42E+DC1Jf/QiTU1JbUF/kayW
V17L+dy53Gg1rI1ZVAdb/dscw2s7UnygxDRNWed6ml+6rViKn802OnwWSIu76FtTss7Yg05pOrcF
245Z7DRY2fRcSU7S50h9/8ia8R1128uKCLy3O5xhZh3vSiT9ciDLiH5vgm5+34xJPzcLX8aHlRbt
YYq2kYo0PG0qamOzmrqZXxg1s6vW1I19ObOizqVd5iadg1zBNZlcvp3mgB/ZtppC+d4uUDFam7Yk
fO9cD3EdDisM3e3qPbnfzNbdT5Asj70RU+kdnN9ILLqDCxv+zUkWrwMbt721jQxTs8CmtNprlZYt
SdVPHaxmWdOq7QW55BR/q8ci/ZxCYz/BZQG33jT0i03MNqXvtCxJO0CjpoybO0myufUrxZdCJsmU
js38ikwar3uO5WEwdLmGDBS1ImHu/QmCbI5FGpZYrRChWhlS8/WouwE/MTuO5zjg7efR6PoG5GX7
FDRwSsYm/bp0YVoOYJ6JuaxmXWkpHCiYEnUS9o6tII0nqZf5XNChuGn55j4D45EsC7v0g0IFB/a8
9CLdpRmO7zBO8+0yjvG0MpKvh3buu2qUup6VgzW+0kM3nSypodkPbw1F2UQePzUoJqyGtqZ7tm3n
f7VrwMrnjt6sBhVUYZBlKKcxDqlCvV/qshscug08b1RlOUFxEB0nJxth+sMhttRHuXv/m7EhV4RM
6IA7tp3nhZvHuYfT5wXm+Vl0mRziutlya/f4QM6IIkBrqNat5RUeEzclrDf9O+jDYFXYjbF1EU1X
EbOuD3GbzWnoNu5L6mpzjwBfPwOfiltqAm6UwRM+igJ7roZxoMdp5jSVDhk5nxaetve60+svo8Dh
LdGa/55YYOYIRrbM5dxB2pWt67hXtcDufQvbZCqvt7yceRjfqV6bh7ntsVabmcMFp1U75dwwVXo1
U1aEe1/aefD3RZfaAwKsDpVsuLw0W94pf9pxrehCgri2C8iqIDy+aJbdUvJma+8BrzlQ9Th094Ps
9jOQaC0+6QIXZdPlGZJzP6ZuXZ5XPa01+VrB/lcL/ZEWShhif6rG/hI/9jm86m9k0K8X/EMGhUD+
BCgQQgAGKcJ7rM0/vLgQkp8AA0juaTdSAML/JYOinwCEHH6wBf6hf2L+EwAAYEDhHn8E0X+E7P3Q
qv5UfQFBJN7zrwDDBMm/CKBucka7LPKtHLZis6VIY87Hjy153xN8Zde9Oo5NM17PlMy/w5zNaTVs
fch7oein5K7RHi3dLos8fHhZdc70oR/hDLBy3WpqYRVOYInbue8ZqdNjwfM6TOUio5Dks65X2Y/n
pUetYk2Kk1agq4t72ZPYX5xv/SxLBKET73jk2SznxChY41XDF2jqq5qvRXuRXEzx5zFCQH4uBsfR
YSQakUPTJr9dQ04Jvhe2XvczalGrZgRMNT1qJtWQLYdH35O+XFJn7uq+16eJow2XaWD109Aj/bQF
h8/9CF3VbUvxW9K9eRIt8VM59rr9tDp6F1Y/XW3UNEft6uVVQmCUn/u6VcZ6UzLQ4lK6mDteynXj
aLi0TTSUN2qzaUWHlECcrhHf+gGW7SDWO93YWFytye0mNFs0+eciw2UDFWhs2xxrMlLET8isejnF
GrgwnSFoarhjxG2c7PrIOmD87bjObhBW9RShPn4Vk/67IvxoRaAA/Vug9/MfvndD+GZR+HrNPw36
8CfCMZYMA4iYpBj+76LA8U8EE75zJiAD3+K8PwgiCIm98S/Izuz+U2+EIwnlLpkKCCjh/4lB/1v5
lSJJKZSSc4wJ5oR8n/olYFw24wQ9CzEH1WstVNtM+AeS6HeSFdnjFgnccRpYAoa/Txmqlzgh7Jr6
vLTDAFUEUiix1u7LEOL60DOOr7pt2r0MW/hRw37/vP6k5NOPm1MGxJ78BDn/Pk1Us65bsRXy3BDp
7JH7OVVxhetDT4F9bCFyr43sR6nmweBq3rL5Yy3CMByYZ7jq9qC5vLTmFKLoSjwV02WxTt/Poh2K
su1qWobsx8PcNNvtMvP6sWdd+kHi698+xM5BgVQCChHbR/hPMjnwZMR92OR52lZ0WInbjn3RkyvD
U/48YRDLGlqOD0WfYwnBh3V1ERV1TaZlMHJ9YANaH9wshAJxMycp9XaMwnZXq4z2KGKCT71Z9rp4
C60q+uFHraNvddmvn4PgTEIh9mDO78PJZoKXJfMkzwaPqfJg69QafT5x177/6aX8N9L3t/23f9xJ
AEyJoIJK8d1g0QjnfoRJniNuwDmHyZwCE9PFBzx9ArT5UbPou0n08Q2TgAuyG8mRxN8pzgjOw9AX
nTzHxvhPAKFZbUvznzWAPp6KAEgw5XvKGv6+KSM9QqJLhTh7lMxJuPZ9xNKc7fwj7MlHZ+BP+4X9
eSiCAHC2rwt/WRTaBiKZEBNntMHuauMzOmi5mVPewRK5x36vadmsnAv2MUcqbsaO2Yq0sH7Uy7Bd
95ROn3ze/dEs0lmN0OxcAIi3c9ON9cV1Qz4Z1+TPseFDLvEGSKGaNm1ekWZM1ToSdIACmfOM2PxL
Ypv5QUPiK0Dom6cUAECIKUdcsL1H/O2UqlHdLXrz6zm1GKq+cemKN/V8VUzeHp2dd5HSva+dLypq
O6+WzNtz17fLMcIxHO3o/d1oTTIqDLia2AB+gciaOyoz+cJT3/9CJ3bwMKGfoeynTvnUwdKzuntC
wMqj3sxQhajXz7oZUDU0Jp9sc4RtbL4wIOyZBUrvmwXRczTOXSMm9bkfa3TADTPnYpC5dNT0B40I
PM3YiSdf0/aqLdq+GuCkg5qa+k1Dysp+ts0VGbd4P3YwTSpunNz0YupOsWb0MEZESkbGpWQLc10Z
YOPO1jv7HOah7KahU0Ofi3sqx/x7znlWotPh0NiAT7Qm7axaplG52ZFVBd/IJ6oxeBqXuf+FN9q+
j1C7VVkgcy6l10Otkts3joNeX7gYbMV75M9Uyu6qze16s02S3bPOiioIM0iFe5PulzBMvw3t7uCf
5kOxyrbUtf2jsIW4LYauqEhjmkPB/aXv2VB2DE4Hi+TVGovhztVjrdA6pKAa7wtV8OEExvZmH8/K
de1YYikKNbs0K9jjX+l+oH5X2K4a2/c3pB7z56KzASnYg+0OLjuuIEeNDoB1Xdn2CZ+Qk+Jq2Qh+
9TWbH9qc5+EqgEWWE5/xkyXHQY/s4GNn1TJh/Oom745Wo6LC4yp65dDgPw95Xkpn13SK9bozDF1z
Tnk5ao0/obpfDnM/xqvQuaxysQdLeY1+x77tK8/g+Cn77tbUVJdFiraKTbdUS2290n1Y9tSyy4ja
Zs/kIqqVa/Pz0Da3dcO+6DWDsw4BPNZwy4fWs19ysK+oH4Yq+bkti5bJ50BrccTewxu+LukyUCuV
i9ta9gA3ammnQoUIasVloU/CLamEO26StG69LkQjT3ZehzIXov61GHW+jGitjxpZUmqLnVMeTLu9
JyZeDVuwR9MINlRtMqZaGoZOfp6La7o5dxMKB0q/0vzaphl8WszMhRoyFUgB1I73m9tD2+EMp+uc
IbnSw9qdITbgzB2BJ1ZkB6ySE9rsckAJaaW5ntQWdL2DiIY3H0nz0tZw+Z3xOb/g6NOlFyJe2SiD
is1IbjwoxtMUbF3SGsSrBW7xvsh2VEuXc4MVaPkMrwYj+R4DNbH+0IOmV2uxrZ9JBMMRA6SvgG3G
A+kcKdu81ErixZwgm4Ybs7pZDaAPirppuGmHxY6VYet0kSOwFXNLPhVMzGqagT3WbczvMfjk7kBu
uqoeQSy3mIHyDtlqRL2oTJPMCW61UAgs4wHEhA5b0P7CWUCH5LOtkAb5egtg/mWTidyj5MBdNmBa
KlsHtvv0XfwDtj5VsgPbObetf9N8bY7MGf6sTRhuBsrhUwH0duzcqO+tTbGsoxTKubTjQGXbVXW3
TpNaIECHFTD72DVkemlbbCsLtlSZIq4PBR3zqbMQXyUy2ePYyOXZhbm7mgydf/9IIuhaMqvWZ6Cm
sdluWefqyybJds4Zj3dYb/WFzzt3JmEOS4aprVo3jAfpIzps1uh7CfpU0QWjwxQ2dCCUNPcbH+tZ
WbJxWCLZzb80jNFy8RhfJbtIcIox7GoUg40KmG9NGWxLD1hqeg+Luiu3YTanMaDtDFrWlZIv9YUI
SsuxZlJF0flLZFwoiHV+H0KMzyZ6dMAOTZc2d7FTmBJ0gqCfTvVQ0OvgXfGYsdT6g6SitppPqaJZ
0y+ppjslaWcHAT42qrbN8uh3spDfGUNA0OvZwvbE4+ROc4u2pCYM8DVdwSlMYSmhX/Bd/AAY7Sij
3iJWxq7VR7fDjtywPMG6QGUKwShqEz1wAx58PciorG7iyX/Ak8Zm4/bNEzHpGz/3UyzbTIMK67Bk
FXoPKo+Rr29k3dNRkTXPjRoEIvpuTWjtt/8WrP835iVne4Hz/7fzPWr3+x//72ruXoff/1y1oq8X
/qtqhQh8mOUkQ984+nYkptxdD/8LxPxHhD5BPwEEIRG7eZbsfsB/1azwJ0i+nib/D7UsDHZ/9bfb
NiEw2K0kREiAv7czT75ZfC+lOxd8HlSbtftZWhTMoRGyPxhEX1If421XjEa1y/jSNbS4AonfIbd0
tuw3batxJv0nGfvhoVvAM61BY9TYTe3RkSSqbSnwlYe8K0ku+LHNa1Ji5ndjF61CK3xo1+RfJe5v
WepucZFOdRjrKngqyyX1VHVxESp6876Axdz1XLJy4uOglsHtVG2xqZWipAzYrp0EDwzOWEmfXt2a
VkWtP2SSrfLBvM9da6seN/nAnbjjeD0lw8dybIZ3aYfbBONjvVKtiFmOBNnbJW8PpM3XoOFj6dtC
rdq85jG4yk3bGw320kX45jh7mfJ8dF3dlb7X+Jd6ImfjBVMJzPLg5npTQyHuYMAvNnavHGzwCJr0
CLy93Ucg9IuoiO3e272RMDehPeIuuwr3yaql4VrFFJ8anB7FsLJSINZc+U6+pdrKE9Tk3DT52i7I
XW37MfQizZMCAJSEmgvaTwyudn1iOj+mkbxobC/N2r36qX11G73jGnumGJkPJNhLIubdhfxAuoIf
Mw7Hac+RLYi9bGSp1Rp0rwbUtAo5qhXSvlY19UFJBPTB2J1TX0R3HUaTD02xj6XuXxeYkwJ5syok
l8v9XiMx+VBM20OawUNA6bTo7RqKZuddg+uRu6KMVr/jzuQDhebW2vUa1Ss9CyeZas08KUfy81aH
WnWBdZWRuKjsnJOKRrSVlmS78bS9uLw9ezLVStP1qQe0WvOQykH7UNXOvA4xyUOH1jfhtuuIGlO2
2ps7O/EXs4LfxITvZTKwZAkeMwrnjS7+PK3xaZvo2ZgxVMHjc9NzrQogutKGGNSybNfMZX1IaShK
iSG+SD7Lw7qFoCbUYzXO4Hlo4JvEKah+9YMKTXeBPD5Nfnkia/fegzaXgLlQLf36hGuolTVhPHbI
ycPGCl1CaEz5Me5wYHdSkhc3De2REXo3UsKPYb9O+6D0yplKmL0Y7vOZrfWmCrjejagYv7R1IUve
6lz5oo6fMMuu6tamLvNEaJlliOeJ53iZHI1Xc8/EXgAU91bn7jBtY38/FGM+At3FS6+nuURFh98C
nL/k6NkNFHZsarU6M5HKWz22lewnXHG7pdeaO1+oZkQdO7VkGp7tUD/3a8GWaiOz3ClDplx1fUcG
+8XjHEu7dodVs1xu2FRjyP4wkVXDyjPGWmVW31yEC61ifLrrCv0wOOIOqSDProDNjqimh7jQ13XI
/m0Y0KKGotWHjk1K8NyqcZPs2Jt+qVB29QMMNKhmGCe1tejNQTeqeepHpSMo2YrgEXM3qJD9zgYM
tZpqCKoVEXFPAF9OK5pqlS1/4QW7W9CUruro34vkrwmzlz+9dP4vEo2QiEvBiECM07+YeU3LyNIm
684kFlbhZQplLdY7Q6fbrYbsB/rjX6QnsWt/aFeEAIGCfXdmR5K0DCzz4dwU0VUDtBfUYa0YjvYH
d/qL0ikkxlRwiABA8i8+x8T5itt6dGcU7KvcU6/25biFKZd4VrO7gimD478fy+/JA2K/p0CcYQHl
/vdbIaPBg9RirodzDlQf6Byf3Cq6ssDknAralfvzdt127Weqf/C4+PsTMx/3ljssmUMK+feEjtE2
aWuzGM5z73HVul485Jrpfbm4bl1rz0Cub2le49GmGC9tnHPl5YCV1/lNs1o1w3a9NFFUG6ZnKfui
bBd/QCJdJ7bUSjA0lpbUanLt7cD8safxce2bZ0B1X7GV3C2iK8rVOXmi1I2/NpSykgidf6DA/s1X
CBMIEIVsj5T/Xr1EnZG9Q2Q4azQfiQMPQG4P/eanH4wo/bsRJRDvrHFBMP1evJQJipWJ/bsqO3I1
r+tDhoYcQNdjNTDZVrOwt6GB/acu5gceQP9J7xZXsjXvU/TDx1al3YO3IVqvm2KulUzLUyHZHfbx
pEXc+UKmL5tmt0ataH1pKMqnvkHjjjY11wvw8+Ng1+fVb/C4IEMuwYj+kFhw12Qw77WhTA22w8qv
wp3Won2v3fYsmuW4hRmV64jPOtOz1oMpm377yLu5trzoSrRsDzxPWCG0waMUxRe/e4s4XNMPBvIv
IrCQeDeP7MAfjqj4bs5vvHATKfBw3hL82E6slr/QPbWzSPgHYuJfBGAhMQWMUCE4l3/xl3uUDe9I
Hs7Uxkcym0vvfrRgfsykb/e9kjOICNl//xWdbfRkQwfAcHYyjsfZrKgk9fa2r/Rmw/kUfH2xiJxl
ge5SLfWBD92lWOtf5rb9TbA4KNRHr0TX4nNsU1BaJqvG3N9C2LxvLOEDr409d5htqqU4qQVs801n
2CGK8bMIbFNsFs0VySaXHc1JQYhDOclpPCKP9qDFCZ2WdQwKIPNOh2zVZOxtXO3F0iaXgrW3S4ZJ
rRSO5TBoU0YQHt2A9IHg7QfObPI3M5ZL+pXcBQj53po9oDGsLvfDGXbzoKLuTWnCYhUqbH8LdQrK
eNpWXRZ3PWVjWc8eqA3296HdnkVth0PBhuWY6i2pwKCrFg1eUjviSgC+KRvZXb1wVi41vdMStRX1
XVGOLrmKt/kZoPS2zUAZbn5esStKOWlT+mI9WQ2esxmDGms9nnCXTnJMjw1li2o9YoqMyx40EZOS
BWmrvu7kCdHtWY4+/gAY8zeTREC5/0AsAfr+JGZqJt6FFIdzEkNlt7QqntJJErCoemx+8InA744k
UCKEFGg/+blT1ffwsW/fVBPBGSOyDGeP5uEA2ewqUbeXGpOzhL0pN5es2rLYVEQxqLZlL6bpbpmt
N7W4mik3yLE0fZwOkm29Mt0c1JDFb7OFN0UU953s51LLHY09OFzhcX7r2+1x7fJ1z/eXMd6uG2xf
6xSqpU+obDdwOy1D1a4OldaEQwytOIaa3n2UlxtZcWVoQqXckcBFQGU7pngc6yWobgv6ahXrw0cR
VA+rq1Kw7jIs6cmEJCphm6XcJpQU3dKTDw1QmUglcXxCFj5Mhbl8MDcgXyoz2Fzt/xT9OKk67l/I
cYlHSPx82KfRvNI7x9MTa/YCgtqi/DjB0k2QKVC3t+tkRcVHPx98QV+mlo7lEOrpRtL1zYdQpaU3
ZduZW4Obfk9INiXpyEur42PChJXY0XMc+ksR28vWT5PyTbYqhO7iSDr1tR+UaWKt5nZ7ZincdpB+
0XMaLhbSuzjHCiOfy70wWnfSc5q8uxaE3nWBvCBvfvQ+Zn8zvQXidO+HMkz+0lPuMm4nRGh/nnl+
G+b4OAN+18Z5UjWlbbXvvz5KbRckPAYZrfqY84MOx7yTQ6Y2vw1TjysbhvYgraxE9JhXXWimEiEx
HOS65HMH50JFY/vdQ2IO09A1b1PRydvRS11tjegPYdPyZnBdLjeO71CxWNWG/Bwx1Qp4PJYMmKVc
m2BVJ9jd0qzXaFyvNXambJspXfF2eQoRaeVRePRChlIu3W1clkdCF3NyHVsPxltcTWm77nV6aute
VD0sNkVdfmPzNh73eAc+FO3ZGnYXCWeqC8sTZuvDvpsP/J/v1/9aQn5gCUGUoX/LqHz4Yxjm3MXX
wXyDqfzHhf9U2MhPTKL9LJ/gUggk/uULEeAn+j/sncmS5DiSpl9lXgAp2AlcQdrqe+yRF0pkRCaI
hQA3EASffoSRVT1Z2TPdU/cW8aNTTNzcBKYK/fX7kERIYv5nYgT/NSyGueQCQkzQ0WnI/7hjI/KX
Ch0oSCQQkQfw8d/Jhfwpkf2XeqOilJAKQUwrdPj+/vWs9j2Z936A5cqq42hKKBrUMJ/JM263KA9s
GCJ135upP+eFj1LheZpu9ABDn/dxyrbuPAQH8n3xrOkk40DNTqdmkt+HdWlfMufloS8INtSkDam9
FwypHszzyaJCm517PChAZgRO1V6GReGuRfg02W6/AITjp2ku073YsXtGgsJTBfb9Y4sBMYr6qjtN
Eg721MV+fK/dtIUrHOUoGrTB6ttuCQ+1Q7GzKnLCs4KDdE2ftrZJXbiaaje/A4T097wD87RtsPrC
SrQHqFzSx673rVWommFSFZGzV4lpfIogs1cptH9YibQvJnbL05pncEGt3esWttSruKzbSeTWnW2l
7Vqz2el623JSYOKz8n0vNyWHFqrVM/JRTIjUCFTOq3R4pAPX6RQqTq8Yj/qE5SgVNRTd8y771wUQ
fl743r/B3cdXm8T00rWCYrVCF+6swkNtxd7WLnfVGUsMl3oS/VOokIanUvHcqckNu60Dg59RVS2P
KdIvM9PLezTPQVzE1ErfYGD1oPok3CVMiXzavMNnm4i49IO2W73ubftEozNNIdDV/YEAZmyd31U8
CnviP9XMh6R5PnTNtEfvqvW1PzTOc6bjhWr4SlMysZ4P3TMCc/qKDgX01JPtZZ0tq2XPT2AWS81+
aqMPgTQ5VNLykErLwYY3doimHcWfTaa8cYeEuhw66nCIqcuhqOaA9dcM+xpGtNTOWfuuPZTW6ZBb
t4fmWvN4cZaIU09zrrsEY9P+VGPLw5JtZcvO6TBny5y/o1aCc/wp1+4Oz/ZwGLfnw709Hxbu3Uty
QoLlxhFMGx7YW0xbW6NKPsTD490fRm/QzV/23jC1H6bv7nB+s8P+nQ8PuE66VSghc/eHJZxWlb4N
hzmc+WF4KodNvBLz2NjDMD6hba39T+v4OsJ7+Kki3w4r+VC6VqXQmcb+lJYPPLGTOEzm5XCar9rQ
qC+c9kWjj6L1mznPEmUyKIZ2ylNj/3Sk5z+N6QVIkd5j7Fh+z2YOGVVsdB36hOig7Qkyax74BKu3
RXRt93mje7+ohKwn5yAjMMpzU04CreZZioI/S3JYNb1F01pPLemmE0URsC+bJMHecjxglj7uNqvN
wp2GyxTBtL5fjaH5/eJMYoPSGljy7Ahc7VfnlmkPzb66UO2qYzOuy8Dl3qwz3kqTktH6a4+M9rXt
0CFIArFnd5Jjgaet7Eh3B4n+0MDnUunG2yDEaezJ4vS1LIJ+TTHk5XvlJHL8K0O7TKvyaYl3swTC
NhVat5BNBd66m4WRgaA6mJb2Q3CJlxqOBPMaLxNuGwzQ9j+Q5f+vWRjh8kCa/L9nYZ9L7E3Qfx2D
/eOZf3xJI0h/gYzgikOOj5Q2/o/wJkLoF8gqKQiR/who/nMOdmQ3ISaC04pyKA/u8j+5FvAXKY8b
CSgIhEew+9/5jv7brQMUkB15MMmOWwEqyVEh/yUT2KaMDGvH/Jz6H3r2Ted/+8u78X+5pP0b/+U/
vcDfLhanjfh+2Mb8LCxXnehVkt/M+mxk3f0Dv/L/3Fb/2Y3/pdyAAgnBCMKEUMko+zn2+8sfU9CM
PPMUPVnmC7SD6gEmkBclBXYj+3W2mxbfu9iKBV7ggGew19GzYsIdEjjq/kcco6j0i060g7K6tJOG
lyJC+t0IKEz/mCY6A/oA+bDf/CxtO30QFpYHTkFsP5RxOVts2H1eLHq1Y7RGFduOYalxwFoJMrFF
4ZWDPKu8Erk0zPdj596PEut1qjkNaxWbMYp+UYYXPKuQ8H1Cg/lYNp8efDum6khk+HzuV+NJ/1At
zDZs4/uzQI7lX0GEXDmge6PEgqca/ky0U1AN+4NdZAfeZwgMDSey6laC4cgdLFt7qfxk5j/hX/9T
3/939T3F8r+s71+c/9bF/l9r+z8f+sexIekvlBz8jH8W6X9ZBIHkFwj5MfM45utHlf6//qmgP5Y+
DiTW4az/P7NzQn7hiDEmOKY/ZyXi3zkzGPtXsAlDUJLDb39QwTD6z3SKaXXHSBaNd7qArSHUn5du
Xc6kX8Qb60IXb0xqENQydzs7uYkn8LFbmP3hK47jrDYwDXuo+16a9gISINOHVEb/ILQ09nXhYfp1
nUz1le083Duk/cOSLW4kcFMzQmP6O95ad+ZOrs2y2vBohxHEr6Eb4tNa0rBf+oIuOu9rrfcOD+d+
zZP8uppCxFXATqtpGQv/suYtideCWdVU0XSPFseFnghfQ6ilHoT5ti6g+5ImP/fXOEWnz8OcHH9c
GOwWfQa+h7RO8NgcVX02guRn31EuqrMY/T48x/mga3fbPFV1FYql7XWZOZm2Ux/Hw1McGGXCqxG3
ErPGpapvnwXe23R4rEi/jMqUPuWxbpmEuUnrWqEadS2C33P2c95PrjMsQ+XCzPZJBRtbV/dp2kFR
PAUSjoQM6OttkbT1qhP7SFHD7ED32vFVh6Ge9IC7yilhU9ztj70tZWauXnpdWLPqaKiqMF31Bbut
nZ6rfjnCEGF6hVa0apeAqLzSSdm5C7cOgPWi2YDfO8CTUWSGu1pRyG/IZ3bmcijfqsG6U/bJ18WV
rjFxHs+r6N3jBAy5xJn2txiXdHFhHRc1hsiVX326iXWrq9S5c9+H2BDe6ReGZajXzm8Np9o1dGFE
Wa7jdd5l+zb1uf/cBrAMh75MqB2sw4u3/KOLvX4jepxfc7dWb35w69euF1ujJWrv09Btb8e+07ms
0Xzy89a+ehzLZ9cNR4oppbVuK9w2GZnqWUrXfuqGjVy3joMXsLXbouYJyPNaTeSx5a2/AAvM3qBq
cuXTMAqmqtbzjyNH4f1cNodU33Z6q5kdyVabfqq2OpZ9v4UJc67kMvenlMJyy9s+XbJ3+hMZInmQ
e3X4EAaWP1CJ5qLEMLX2EPf4P1Cm3CtS7Ww7eMfh5HDcVUGYvU5mr25TZh/sWDWzTZQoSrbq8eiO
tLJm94dnNq0vSWv8gLYtXimVSS22AKKSn6e3zvPwaZq3cFnbavgt4+4zGqe1XrwQd+RzfyoDoXWZ
B/G0F7+9tXzu7oFu0weNyP4lkb3vzzJv+LuNE3wAe6isGkdS3bPf5Jna4ffDIXJFDI6nbnO7cm1l
30sn0hfIrf9c3G4+k7wYVrNRuM8jCLLJjrZXDpbpAiuET7LKy9kM/CFHy+teGH+xEykvQQZ2z9ss
swrF2UGBIMELssapne22U4xD8xpau903MGxTHbUjakXaqo6JzSuzgLmhYCynmNNQ5zZ3x/uyqKry
Xa0BrAc253uEMjSkMPyJVoC8LGD6aPbpvR1A9WNj0WEF5QqdYplUrMbDbj9Uk6UPPSztI1zooLid
26Yy+ibpXD2VPI23GNP8fvfCN2yC8TtPUKgh7/GVtHL/bcxxGhUCflOyz8ODtpp+1B1lNR89pir3
Y2n2XeonilH6ujDQhOh13boe1rtDaK/tNt2TGfS3mXTmd59xqud1fMSpzSfG89Z0ayJfcNeaKwEV
FmrLuTzibTjiPDzPalkwGJSjHXxG4wbOU0SgUxKK+ObsPI/1sCB58gdGe51NaJVvj2x/12e7XXG3
bO9iPkB/Tmfyfl1a8ZvLPfAqmQNzLg4ueNt25R0FrXiMa2DfEpvig+TtASJaDktHOjwHGoV2UEl0
s8KZwqfqgKkXBObnSstUlE4kN4gwP6nZdLfYi9WooSDxeNwMPc9mdmeZWawXuH0fnQjvUOblpkE7
16Kbda1tO9+YG+RlGen2CBZsaikG8Z3Gif0RAf1hhhE/omqdl7qMfVFe2tM4WVCbHrinvHXiSRLn
HjsYuVV2/95BPKoR+qjotn2McHq/jTusBZq6OrR9q0zi3dkgxC7Q7PJtRFM8AY47UtM5z1cNumfv
Vn2mybTNFCb02YyMXqxm8GzH6rvdg3g34jnX3ejjB12hQaFuGu7ZHjySqWX+iUWkazaH9SkGqK8g
b8Uo3vPlQhGKbyy6vglQ5ldT4vRj3GYAFR6Qf3Geik+at/RuECoNzkOoIxvYoLxj/WvfAnb2uMQb
Cguu4Qy3pszQPIJJV4qHEC9L2lJD07Z8xdPUNV7EoNbK/brM6Dc7Dq7eBd4f19zrdMjmulcqxl6F
Obpm6ztcF7LNfyCyulNCJb23kLPTT1591MKdqYiiIRNo35sVzc8cVsslSzI2ZTbTy6otQSe7y0kr
intRg6kDt5weJkO7moX82wSp/3XccjrrLNyPXlToVHZYlBfi10743ydn5hsB04Fld64Z2VTVLauk
Kozx62oWeIPW02Y1CJ/xYtDjPgD7XVrB6sV34LKwABSdW/9mF0/ueLbmPCx2vCWph1MavbwSGudz
tYGtATmyi8Pd+mD66Fvlt2FsFgRAA8u+1NsQ1xOp5vB9YdnUkPoPJmlUp9Lxa17JWBv2tNM8XAPt
3XF5ic8Rse8jHN5SEkEF8zN4v1/iBIEqBHxBhhbVddycjduL4h7yk4PxuRqmtwrOFzmPlz33ScHe
5QZ24Z0Ai7vbuOtzmAahRgmx4iZgRbvuPu/+WE/1T6QH4J2ct3zxPMkrLVY3O+nfgAuvZTLdeemh
UXsEoea+vMk1ocYZ5y/zMsRm2YfQUB2FYl1Cl7CSvdagIi9g2bAKElQfForNdbdtrCVDv48tBydW
bK9Mn3qFzcAua+u6rAJJbxkj+d30ZTxVIB7GaHDl2xreOFiFksveqZUlVEM5pNvWT/JqgwZKm13c
+6W8ecN+pW318Wcj/T+91H/XSyEG/8v12Sczz8fPMJi/3sLgP5/7RzslxC8IUkQRJoywP/dk/7FX
L9EvnB6QvaNh+mcf9ZfeCf6CKlkhKTGVR/P0b/VOXPx9XC4ZkxIhQTghkv4n2pupzMjcMLtbb+P+
VGm3nwGecar3fhANWzp4XUaGtMJo0VahsTiq1ojDY6SxfNzbNI4q6hlrFR2fvJKoxKl2Ld5eJ0Nd
UxUwfN0HN+1Yzdak/aE1VUmnMA/4RNCyP8lKw5+bUq0qHd3c89qF9ffKCpLq0Zj9PHVEzspSwt+N
oFT1ZNvtInLeXvfK7eeBdOVSrbS9R7Yd+3lhC4/FURZUm8PwjciwnwWUrglHDLqkYpHiHQVhuPoy
6DS9R+2ewF0c2iJVABTVj1UTzc9ZVgB/gmurzalPepusch1gXzsoSzRKZrl0D3EhTpCjlBny64ir
1KlKi6yfdwk6cY6uIP0ua8jP0Lt+pMroHoozntcFNqCDhN0QPX5To05WX7bJDeHCx2PRHzjDFC/d
5OoWzZVuUBY7ETVyHOljXZ63sOJqDPq3fi/6Za1KPEW4e6PmqoyDQnoUX/a0LeAUUN5OOYzVJfG9
WVDeVITr9J3ZcX2uhIVz7aAmV88JetsNjk1u2/XL5N+kkP7STz18QrPwFyHPw7QKW6+ejw9Tn88j
HYfXsXO4YctQQbUcYw5QZPu28rJ9dANzX2BXnKp86GrCUqwX49jvIGz2nZiXTY1yG5sggTx3AZnb
IiT5atnsVO662JhqCjcjw3Knrb9ihPy7zlv3tm5LCKoCuqpDHi8AZX6fY7htsnyowrROCkg5/8Yi
at/1h6VtI8TcnOb9Cealf6ign0/zQPu6243/GFce1AhQd9FblN+5dseKYzvZ1xXw8ZteEUP1NhT4
LIvYO7VYBO6h4zyoAgN8m+ahXPI47p8I9h8sGPBXzvWga0zdd4M5+sTFUZVmQs+tb+mxiLcqPm79
bSL597adxbd9c+gkhwiLWju9fJv2+WR3M11Rl6lyQ35YacdevJv9maw76RXXbbxOmrpblIg/tbFC
XzecxDOqQm4VzstNWudvgRZZJxrnD3OK+oVkFq+O9OQhd2V79sLv114P7G0YOvSc1sF+GUNnv7Jl
8JdtS+Qhxd1fUwjDs9up/z7ohbd1O+nqbiayv45sWR/7ZRRNbwa0qnYQ1btil94rAMh+BmQzT6JM
5E3ukFuVs4ZXv00tUIMw5pgCkpck0vy4TsR83ma4rYqUDJ8Gt5qnpXPjh+RSfm8MH+7E6XACm5Ff
Iy3207Ty5WFhUYLTlip7h3u14zPqu/6VQdnehn3Ll2WHuoFWivM0ruwPtk7jhVa8fN4sdo2WB9Ns
6G8La588jKFpUwcPcuB2QkHfsBweCoOlbiVRg6PpRwoZK+KCv0K9bSqwITYIzetlMqE64w5uzb7x
8behZekBjtmcPS2m5oHmNxvZ+Nw5Ua5xSuStLbl8SdHs31mL1rdBmPZli0P6vFcF1SvNfSPmZWli
v9lr9tReBmr5qPoU3cfBTP4SK+RUBnk8y8oNPwjgy2UX/TarrYXktPGNqrGfltcKrQHXa194bfHa
KTEz/MeOOwkU5G1SBZbYSIw+DJtbn7q2fx3WRT7jiPUXLIS/7EyO540UsCpYDHzixsEnuTj5DGKP
38q2JqvQXORjjMhfpN9e/JgGrxDQ1T0lTZudyr6v27xsN+OQvg/RhkYLfniaSXhK46JkRfxFBB8e
AGf2jkeK3vPSM1zDBbT1PPLyvbN5m1QGYjIqzdZe5zKPvzlenTZo3Z1uTp7aMeJfbVrNzc/MX0Zq
zAc02fmdrpbqGS9lUyCNu1epuPHjHJJ83lh12F0H8G2ICSqJUH7nTRy1onGuHkPO5UcB0Zba6ZFd
Q2D5DnS/XtoZrc/rMpE79jichRnHT5mx+XVjpW0KXfcLMVv3JkgavnKZ4m9iCdUfxbjFK77MWkmp
f2S32RM1u1TtMpxzFOmhbDNrKgSXGsRUXC3BDG4COZsVnP36begF8vUh1PY134G9+46On9oUllOs
hngTrDdtzbh1fwSKxvMs1/Gz0IHzE426/41oLS5h3NqnhFrxsIoAlN/26dZJcZXJYa8K7sdBebr4
54VC+WJFPz85VJZTEnO8jxEsT+0CeGOpY8/ZV6sCa0ifBWVc4UGucz1TsAk1k5zeBj2Lxx3I8jsk
6RASJMOCknHUDz4v4EPXMf51NNFfNgciPYpeG45De+DqUMyeFijiS+UCeTawDdcU1tI44QtStmXi
Ui3x52ciG1JjCca6R12st1iJbw7uwxka8o2mOT4BHdh7ofWsENzIY14kvfa64Ndy9Lm6DU/HP/A+
eoIu+5LqtQTTSDvipyQWe9M4HsHvEF+jxuRjJZb1tFXAn8cxsgvgNgxKcnIS3OHGOzM3IJLhVnY4
v1VM0+9LN/lFoWXYm5RX+R4xO5zDOOMz7Cb0gbW2o3UPBvrq2rHtFF43+eZ1qC65M7HOkDyKdsq+
5j2FTyNETwvl210uWJyQAePvXTJ4UaBkeW2XsbpWwA717OdSh7bMr8Puh1dXhvFqO4yvG2Gh3pkB
dc673C8tmqrPBkf8YSPSFpUYqf4QPUhf+yjYuXXDFzb66gSsfCN4mm0DIlwGhbKYr3jMRiu72O6e
hwnceMCzqSvKp0N/Oe7fzTD1o5pNm+84bQ2LQ34oTujPQtP53FvHXtthdmdklv4hcUftOYupsg0Z
d2HrzdH0THQam3mcPgU49S9rXulQtzukl0BLOK80ucYvoJyBQdUVRy9efsrQGazM110CPtfAik2N
pb2mwba17pzEqkITcjfmNarHCPxrjsPa1RPdLFMVjOkU1rmcHHD5HZ8OSt9O8o3DEl4WN+ZBecKn
m8ay+uGmvTtR6vDFwWp/EhVGWm2RHWxHDPP7FXr9EbroP1LciTPV805r1o7jy+AW+bA7zvuTZu0N
VkPqlYaWQOXiNK5KrO3NpHXam00Te7eLlKMyKzJJGS3jtR+xnn8nva1m6ZRbChKDIqN4bFfmmm0R
0535bnzjYCZPlE7lWY4TaqQzul70uN27kPeTRov+snPxYCn/oLnJTcLmORiGlCf03rsK/Woqig/C
nq/Hlsugqp5/QfuKbwVUQa25I82YwHwayP5t6spvpgJvYqC7kt3KG7+jTs2jgXVcQr5AAmjtmK+3
ecAPxqP+5K3+6CQm51QEreUsU0N8bhXw5mWlhjzNjH5FM23Vti5Jaed845yY6qH39m77LJXvy6AE
IYOKFQ133Y3kHJI4dzqUuzDrS1co/kSm4F0tttjXkIfpjCqM6x1se926RA6S6KIi7S+V2LLajSVf
C8DbxZp9qHspLrJl1cvGO1cPPLinQJP7BubqhCvWfuiXmV8H0JY7wzN86npvmlVnWu9iCg9g7szN
DJU4l3nZ62FuWV1oyupwiD0H4MezdLa8MOh8Y4U/mX3pL3wcpqXmQzX/N8sGf1/7kcfIjpCfqCYu
xE/+9V+m111LizdJmJvt58krsFXtfdoFC4olx99TGMbvg5Ui1FOC7t9cTTlenEOMIRGMcCT/Nqbf
TZh42QdzQ1ucvu92Co+D8d2LcNK9+68TAX+LHFDJOEGCH14AyET1d/a4GY3939xd3W/bOAz/V4K+
z2d9WJaAtcCt7dbc1nZ3V9xwT4XqaLYujtXKdhP3rx9oO13lfLSY/BDca+xQFEVSFE39yFbZQk/R
PX4ozhvEm/xD0aRG7R9ns2kRFPXGFNoPhByxId7R3DQNtfM4ndb3t83HjFs6ZfUKn+eFrr4+2Plc
fHkUWahPG7qQ93GK0w/LpzS7fnebweH6NnsouiqanRUKm0scY0EoimPEQx4P7x3XYcWz6jFLpw+r
4ukyXNjmE/kPevHSXDToLEwzm6zqx4fkHtnb7rbc/yZ/1E8E8BLPi0pXzZ+1ss1fqqzzqjx538kY
nn41uqhuzK+9tJ/Q5GVNUGLqogIOUm2cxjUYQBmdiqCWpZbffRRyWemqnqnjIyKCKCRRTEkMGI1h
SI4muSnS/vE7IYKwzRAJ2l6sEN2AL0S0Swj759dJc/87zgzkbKGLM11WVicOQF3cIkC+RQgDEi+E
wAMheBSFFHdCQK4QUBgFEfQpYF0pxQHNHgm4KeQ3exoAyhfmqF/ieDB7hALW9hGLWCse1A54QEKA
PKavEOIAR5QxgcR2FUAiYCgGAMPuhlE34AEJARMEUG2+qkAxIjGi3UoPvQEKWYBCgD2EAv/fTt4f
0PxJxGnH1MBBb3rDnY6AxgFtQdR43Hm7oSngMIgiRnlI0WGaAvRt8bUFaGVGSIRETDtbGOwJgAzM
KOA2QpOzw9ICTEKoHPWzAhGQqP0QAy3IhBB86BBZwKKI8Jjzw9QCRGNoU+klBUoDwkUY47XD25AC
DVgkCPQJOjgtoBHz9gUkgK6onBHWaYEYaEHrCzhCgIH7ViN4g798jjBPM53P2thSq3JbCLrrhXVU
tfm8j6ims+MjCB2dF+HjZzf2z9DzxPGUrbd/8XDt/dtx+r/3E9wc2hlrPav1jxdaWWmTrOlC6Z7N
K7lQx0e/5/JOuvWpqA1Tf3JyfOTw+ULxXyFczp26VxQCDKk3XaufTOESbqM0f8JzWZSyXLMIy4gE
lMT6Uj6Vuf5u7OCKXxdWedM2ubFyZtZcAtddzO5PuShUUumkdg8EMThsX+JnKpdLadWaErDNOdi6
N+X+EDMx3yenJq8Xd+7NSoHICFr4MTdWz1wtRCFEiL78f1LGpi7LgA9D/SlfyKXUTukEIgyyMr4s
T2cycxSw3yC96ea5Lox2LZJyQAT3Jl3MtBx4Ecr5COs3NUtXLajgsT/Dnzd9E0N4BHv5rIqqTubN
msXW7UEMvv5ha9nOc+yzbwv4YmpdbohZYE78aV9KXTjeA0DuR+D5UtpmA+4wpGMs4aUsS5lkdamq
ytFpHEZ0DJHoJNOpdFNYqE3x+prLpS4KVZrK0WwMVVYjrOT+sq42RfjrOghFY6a2jtvDKBqFcVNU
Ax/Snw99xX2l7qwcRE8Ycyb8pX2lHqW7b/VnOn+el5MLubgvM+1u65iEYgQHeKWWkz+ULZXjqTBc
nRpDKsvJpVrpxNnG+pzPGJL519j5mk3wsJggOEJ5kza2yian0ppcu7sZJgwQdcYZ4EzOh7ZPGB4h
JLnOtCtxiseIzvbduvP0J9dWpcOvBO1p2FfSryGBePL9GpSvJ/m/Tb1DEQmi0PTaVzzdAJuKCORH
iAdvFGxwpXJCCkJCKBX2Zf1GrdxTJSEIPiv40t3VYMxzKfd0KfKlrG2qB6dgEhHAoPaVxTdZZrpI
K9c0+6S1N3FVVpN/tjHP8BiHkW+6TExRaidyI6yF0fHmfTdswd7V3JZpev4gsZl/Wn9w3PY3N7kG
byS5kvbkBwAAAP//</cx:binary>
              </cx:geoCache>
            </cx:geography>
          </cx:layoutPr>
          <cx:valueColors>
            <cx:minColor>
              <a:schemeClr val="accent1">
                <a:lumMod val="60000"/>
                <a:lumOff val="40000"/>
              </a:schemeClr>
            </cx:minColor>
            <cx:midColor>
              <a:schemeClr val="accent2">
                <a:lumMod val="60000"/>
                <a:lumOff val="40000"/>
              </a:schemeClr>
            </cx:midColor>
            <cx:maxColor>
              <a:schemeClr val="accent6">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1" Type="http://schemas.microsoft.com/office/2014/relationships/chartEx" Target="../charts/chartEx1.xml" /></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 /></Relationships>
</file>

<file path=xl/drawings/_rels/drawing4.xml.rels><?xml version="1.0" encoding="UTF-8" standalone="yes"?>
<Relationships xmlns="http://schemas.openxmlformats.org/package/2006/relationships"><Relationship Id="rId1" Type="http://schemas.microsoft.com/office/2014/relationships/chartEx" Target="../charts/chartEx2.xml" /></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 /></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 /><Relationship Id="rId2" Type="http://schemas.openxmlformats.org/officeDocument/2006/relationships/chart" Target="../charts/chart5.xml" /><Relationship Id="rId1" Type="http://schemas.openxmlformats.org/officeDocument/2006/relationships/chart" Target="../charts/chart4.xml" /><Relationship Id="rId5" Type="http://schemas.openxmlformats.org/officeDocument/2006/relationships/chart" Target="../charts/chart8.xml" /><Relationship Id="rId4" Type="http://schemas.openxmlformats.org/officeDocument/2006/relationships/chart" Target="../charts/chart7.xml" /></Relationships>
</file>

<file path=xl/drawings/_rels/drawing7.xml.rels><?xml version="1.0" encoding="UTF-8" standalone="yes"?>
<Relationships xmlns="http://schemas.openxmlformats.org/package/2006/relationships"><Relationship Id="rId8" Type="http://schemas.openxmlformats.org/officeDocument/2006/relationships/image" Target="../media/image3.emf" /><Relationship Id="rId13" Type="http://schemas.openxmlformats.org/officeDocument/2006/relationships/chart" Target="../charts/chart15.xml" /><Relationship Id="rId3" Type="http://schemas.openxmlformats.org/officeDocument/2006/relationships/chart" Target="../charts/chart10.xml" /><Relationship Id="rId7" Type="http://schemas.openxmlformats.org/officeDocument/2006/relationships/image" Target="../media/image2.emf" /><Relationship Id="rId12" Type="http://schemas.microsoft.com/office/2014/relationships/chartEx" Target="../charts/chartEx3.xml" /><Relationship Id="rId2" Type="http://schemas.openxmlformats.org/officeDocument/2006/relationships/image" Target="../media/image1.emf" /><Relationship Id="rId1" Type="http://schemas.openxmlformats.org/officeDocument/2006/relationships/chart" Target="../charts/chart9.xml" /><Relationship Id="rId6" Type="http://schemas.openxmlformats.org/officeDocument/2006/relationships/chart" Target="../charts/chart13.xml" /><Relationship Id="rId11" Type="http://schemas.openxmlformats.org/officeDocument/2006/relationships/chart" Target="../charts/chart14.xml" /><Relationship Id="rId5" Type="http://schemas.openxmlformats.org/officeDocument/2006/relationships/chart" Target="../charts/chart12.xml" /><Relationship Id="rId15" Type="http://schemas.openxmlformats.org/officeDocument/2006/relationships/chart" Target="../charts/chart16.xml" /><Relationship Id="rId10" Type="http://schemas.openxmlformats.org/officeDocument/2006/relationships/image" Target="../media/image5.emf" /><Relationship Id="rId4" Type="http://schemas.openxmlformats.org/officeDocument/2006/relationships/chart" Target="../charts/chart11.xml" /><Relationship Id="rId9" Type="http://schemas.openxmlformats.org/officeDocument/2006/relationships/image" Target="../media/image4.emf" /><Relationship Id="rId14" Type="http://schemas.microsoft.com/office/2014/relationships/chartEx" Target="../charts/chartEx4.xml" /></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 /><Relationship Id="rId2" Type="http://schemas.openxmlformats.org/officeDocument/2006/relationships/image" Target="../media/image7.emf" /><Relationship Id="rId1" Type="http://schemas.openxmlformats.org/officeDocument/2006/relationships/image" Target="../media/image6.emf" /><Relationship Id="rId5" Type="http://schemas.openxmlformats.org/officeDocument/2006/relationships/image" Target="../media/image10.emf" /><Relationship Id="rId4" Type="http://schemas.openxmlformats.org/officeDocument/2006/relationships/image" Target="../media/image9.emf" /></Relationships>
</file>

<file path=xl/drawings/drawing1.xml><?xml version="1.0" encoding="utf-8"?>
<xdr:wsDr xmlns:xdr="http://schemas.openxmlformats.org/drawingml/2006/spreadsheetDrawing" xmlns:a="http://schemas.openxmlformats.org/drawingml/2006/main">
  <xdr:twoCellAnchor>
    <xdr:from>
      <xdr:col>4</xdr:col>
      <xdr:colOff>426720</xdr:colOff>
      <xdr:row>2</xdr:row>
      <xdr:rowOff>87630</xdr:rowOff>
    </xdr:from>
    <xdr:to>
      <xdr:col>12</xdr:col>
      <xdr:colOff>121920</xdr:colOff>
      <xdr:row>17</xdr:row>
      <xdr:rowOff>87630</xdr:rowOff>
    </xdr:to>
    <xdr:graphicFrame macro="">
      <xdr:nvGraphicFramePr>
        <xdr:cNvPr id="2" name="Chart 1">
          <a:extLst>
            <a:ext uri="{FF2B5EF4-FFF2-40B4-BE49-F238E27FC236}">
              <a16:creationId xmlns:a16="http://schemas.microsoft.com/office/drawing/2014/main" id="{DC8187F8-524D-4F86-88CA-246E1FE84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xdr:colOff>
      <xdr:row>2</xdr:row>
      <xdr:rowOff>19050</xdr:rowOff>
    </xdr:from>
    <xdr:to>
      <xdr:col>13</xdr:col>
      <xdr:colOff>365760</xdr:colOff>
      <xdr:row>17</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9202273-119A-49DD-B54A-D19F21AAFD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45720</xdr:colOff>
      <xdr:row>7</xdr:row>
      <xdr:rowOff>45720</xdr:rowOff>
    </xdr:from>
    <xdr:to>
      <xdr:col>4</xdr:col>
      <xdr:colOff>365760</xdr:colOff>
      <xdr:row>20</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2FF5E6B-B69A-43C8-A9C3-56E77DFCCD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44980" y="1325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525780</xdr:colOff>
      <xdr:row>9</xdr:row>
      <xdr:rowOff>160020</xdr:rowOff>
    </xdr:from>
    <xdr:to>
      <xdr:col>4</xdr:col>
      <xdr:colOff>845820</xdr:colOff>
      <xdr:row>23</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08EE7A9-C0DE-44AF-81FC-2CE353567CF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25040" y="1805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396240</xdr:colOff>
      <xdr:row>12</xdr:row>
      <xdr:rowOff>91440</xdr:rowOff>
    </xdr:from>
    <xdr:to>
      <xdr:col>5</xdr:col>
      <xdr:colOff>449580</xdr:colOff>
      <xdr:row>25</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CB9C24C-CD40-4BD2-B11E-2F48B4EEC3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05100" y="2286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1</xdr:row>
      <xdr:rowOff>144780</xdr:rowOff>
    </xdr:from>
    <xdr:to>
      <xdr:col>11</xdr:col>
      <xdr:colOff>297180</xdr:colOff>
      <xdr:row>16</xdr:row>
      <xdr:rowOff>144780</xdr:rowOff>
    </xdr:to>
    <xdr:graphicFrame macro="">
      <xdr:nvGraphicFramePr>
        <xdr:cNvPr id="3" name="Chart 2">
          <a:extLst>
            <a:ext uri="{FF2B5EF4-FFF2-40B4-BE49-F238E27FC236}">
              <a16:creationId xmlns:a16="http://schemas.microsoft.com/office/drawing/2014/main" id="{0993FE7F-1C8E-4E0E-8212-2C08A9C2F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xdr:row>
      <xdr:rowOff>41910</xdr:rowOff>
    </xdr:from>
    <xdr:to>
      <xdr:col>13</xdr:col>
      <xdr:colOff>304800</xdr:colOff>
      <xdr:row>17</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CBC11AB-7BD0-4944-997E-65D67D82E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1</xdr:row>
      <xdr:rowOff>175260</xdr:rowOff>
    </xdr:from>
    <xdr:to>
      <xdr:col>11</xdr:col>
      <xdr:colOff>320040</xdr:colOff>
      <xdr:row>16</xdr:row>
      <xdr:rowOff>175260</xdr:rowOff>
    </xdr:to>
    <xdr:graphicFrame macro="">
      <xdr:nvGraphicFramePr>
        <xdr:cNvPr id="2" name="Chart 1">
          <a:extLst>
            <a:ext uri="{FF2B5EF4-FFF2-40B4-BE49-F238E27FC236}">
              <a16:creationId xmlns:a16="http://schemas.microsoft.com/office/drawing/2014/main" id="{D0E9AE1F-50D6-4647-9BC9-60C65FAFF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178151</xdr:colOff>
      <xdr:row>19</xdr:row>
      <xdr:rowOff>24962</xdr:rowOff>
    </xdr:from>
    <xdr:to>
      <xdr:col>1</xdr:col>
      <xdr:colOff>642971</xdr:colOff>
      <xdr:row>21</xdr:row>
      <xdr:rowOff>108782</xdr:rowOff>
    </xdr:to>
    <xdr:graphicFrame macro="">
      <xdr:nvGraphicFramePr>
        <xdr:cNvPr id="2" name="Chart 1">
          <a:extLst>
            <a:ext uri="{FF2B5EF4-FFF2-40B4-BE49-F238E27FC236}">
              <a16:creationId xmlns:a16="http://schemas.microsoft.com/office/drawing/2014/main" id="{517DA095-64F2-4BF9-9543-8B566A3FA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173158</xdr:colOff>
      <xdr:row>19</xdr:row>
      <xdr:rowOff>26013</xdr:rowOff>
    </xdr:from>
    <xdr:to>
      <xdr:col>4</xdr:col>
      <xdr:colOff>538918</xdr:colOff>
      <xdr:row>21</xdr:row>
      <xdr:rowOff>37443</xdr:rowOff>
    </xdr:to>
    <xdr:graphicFrame macro="">
      <xdr:nvGraphicFramePr>
        <xdr:cNvPr id="3" name="Chart 2">
          <a:extLst>
            <a:ext uri="{FF2B5EF4-FFF2-40B4-BE49-F238E27FC236}">
              <a16:creationId xmlns:a16="http://schemas.microsoft.com/office/drawing/2014/main" id="{0BEC61A6-77E5-4CC0-8A47-06A68A9E1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146093</xdr:colOff>
      <xdr:row>19</xdr:row>
      <xdr:rowOff>10773</xdr:rowOff>
    </xdr:from>
    <xdr:to>
      <xdr:col>7</xdr:col>
      <xdr:colOff>664253</xdr:colOff>
      <xdr:row>21</xdr:row>
      <xdr:rowOff>48873</xdr:rowOff>
    </xdr:to>
    <xdr:graphicFrame macro="">
      <xdr:nvGraphicFramePr>
        <xdr:cNvPr id="4" name="Chart 3">
          <a:extLst>
            <a:ext uri="{FF2B5EF4-FFF2-40B4-BE49-F238E27FC236}">
              <a16:creationId xmlns:a16="http://schemas.microsoft.com/office/drawing/2014/main" id="{59B81EFA-4827-471D-AB5C-58380A0D3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252248</xdr:colOff>
      <xdr:row>19</xdr:row>
      <xdr:rowOff>6306</xdr:rowOff>
    </xdr:from>
    <xdr:to>
      <xdr:col>10</xdr:col>
      <xdr:colOff>724688</xdr:colOff>
      <xdr:row>21</xdr:row>
      <xdr:rowOff>52026</xdr:rowOff>
    </xdr:to>
    <xdr:graphicFrame macro="">
      <xdr:nvGraphicFramePr>
        <xdr:cNvPr id="5" name="Chart 4">
          <a:extLst>
            <a:ext uri="{FF2B5EF4-FFF2-40B4-BE49-F238E27FC236}">
              <a16:creationId xmlns:a16="http://schemas.microsoft.com/office/drawing/2014/main" id="{AB118CAD-91C5-439B-8CE9-45D538A76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251985</xdr:colOff>
      <xdr:row>19</xdr:row>
      <xdr:rowOff>0</xdr:rowOff>
    </xdr:from>
    <xdr:to>
      <xdr:col>13</xdr:col>
      <xdr:colOff>794844</xdr:colOff>
      <xdr:row>21</xdr:row>
      <xdr:rowOff>45982</xdr:rowOff>
    </xdr:to>
    <xdr:graphicFrame macro="">
      <xdr:nvGraphicFramePr>
        <xdr:cNvPr id="6" name="Chart 5">
          <a:extLst>
            <a:ext uri="{FF2B5EF4-FFF2-40B4-BE49-F238E27FC236}">
              <a16:creationId xmlns:a16="http://schemas.microsoft.com/office/drawing/2014/main" id="{99588F51-5E16-4155-9078-5940F7043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298511</xdr:colOff>
      <xdr:row>2</xdr:row>
      <xdr:rowOff>88776</xdr:rowOff>
    </xdr:from>
    <xdr:to>
      <xdr:col>16</xdr:col>
      <xdr:colOff>140564</xdr:colOff>
      <xdr:row>9</xdr:row>
      <xdr:rowOff>88333</xdr:rowOff>
    </xdr:to>
    <xdr:grpSp>
      <xdr:nvGrpSpPr>
        <xdr:cNvPr id="63" name="Group 62">
          <a:extLst>
            <a:ext uri="{FF2B5EF4-FFF2-40B4-BE49-F238E27FC236}">
              <a16:creationId xmlns:a16="http://schemas.microsoft.com/office/drawing/2014/main" id="{219943B7-4E26-4824-978E-F94E7FFF4F93}"/>
            </a:ext>
          </a:extLst>
        </xdr:cNvPr>
        <xdr:cNvGrpSpPr/>
      </xdr:nvGrpSpPr>
      <xdr:grpSpPr>
        <a:xfrm>
          <a:off x="298511" y="470792"/>
          <a:ext cx="9595653" cy="1336613"/>
          <a:chOff x="298511" y="458679"/>
          <a:chExt cx="9548305" cy="1294217"/>
        </a:xfrm>
      </xdr:grpSpPr>
      <xdr:grpSp>
        <xdr:nvGrpSpPr>
          <xdr:cNvPr id="51" name="Group 50">
            <a:extLst>
              <a:ext uri="{FF2B5EF4-FFF2-40B4-BE49-F238E27FC236}">
                <a16:creationId xmlns:a16="http://schemas.microsoft.com/office/drawing/2014/main" id="{CB3C5745-A4D4-4080-B9D6-42F787F9354F}"/>
              </a:ext>
            </a:extLst>
          </xdr:cNvPr>
          <xdr:cNvGrpSpPr/>
        </xdr:nvGrpSpPr>
        <xdr:grpSpPr>
          <a:xfrm>
            <a:off x="298511" y="469851"/>
            <a:ext cx="1758149" cy="1279420"/>
            <a:chOff x="298511" y="469851"/>
            <a:chExt cx="1758149" cy="1286818"/>
          </a:xfrm>
        </xdr:grpSpPr>
        <xdr:sp macro="" textlink="">
          <xdr:nvSpPr>
            <xdr:cNvPr id="3" name="Rectangle: Rounded Corners 2">
              <a:extLst>
                <a:ext uri="{FF2B5EF4-FFF2-40B4-BE49-F238E27FC236}">
                  <a16:creationId xmlns:a16="http://schemas.microsoft.com/office/drawing/2014/main" id="{B670A4B5-A24D-4907-ABB8-7935D485007C}"/>
                </a:ext>
              </a:extLst>
            </xdr:cNvPr>
            <xdr:cNvSpPr/>
          </xdr:nvSpPr>
          <xdr:spPr>
            <a:xfrm>
              <a:off x="358310" y="469851"/>
              <a:ext cx="1664428" cy="27846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67C7EA27-1B1E-454B-BEF0-BA41E3B119B1}"/>
                </a:ext>
              </a:extLst>
            </xdr:cNvPr>
            <xdr:cNvSpPr/>
          </xdr:nvSpPr>
          <xdr:spPr>
            <a:xfrm>
              <a:off x="349519" y="778794"/>
              <a:ext cx="1707141" cy="970477"/>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0D42E961-D3AA-43AD-81BE-563414C6164F}"/>
                </a:ext>
              </a:extLst>
            </xdr:cNvPr>
            <xdr:cNvSpPr/>
          </xdr:nvSpPr>
          <xdr:spPr>
            <a:xfrm>
              <a:off x="420019" y="809274"/>
              <a:ext cx="1567554" cy="27084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B2BC895-76D3-436A-ABC0-0A4C33EDE731}" type="TxLink">
                <a:rPr lang="en-US" sz="1600" b="1" i="0" u="none" strike="noStrike">
                  <a:solidFill>
                    <a:schemeClr val="bg1"/>
                  </a:solidFill>
                  <a:latin typeface="Calibri"/>
                  <a:ea typeface="Calibri"/>
                  <a:cs typeface="Calibri"/>
                </a:rPr>
                <a:pPr algn="ctr"/>
                <a:t>$ 56.59 K</a:t>
              </a:fld>
              <a:endParaRPr lang="en-IN" sz="1600" b="1">
                <a:solidFill>
                  <a:schemeClr val="bg1"/>
                </a:solidFill>
              </a:endParaRPr>
            </a:p>
          </xdr:txBody>
        </xdr:sp>
        <xdr:sp macro="" textlink="KPI!B17">
          <xdr:nvSpPr>
            <xdr:cNvPr id="7" name="Rectangle: Rounded Corners 6">
              <a:extLst>
                <a:ext uri="{FF2B5EF4-FFF2-40B4-BE49-F238E27FC236}">
                  <a16:creationId xmlns:a16="http://schemas.microsoft.com/office/drawing/2014/main" id="{D8B53526-61D8-4773-913C-533FE77BF920}"/>
                </a:ext>
              </a:extLst>
            </xdr:cNvPr>
            <xdr:cNvSpPr/>
          </xdr:nvSpPr>
          <xdr:spPr>
            <a:xfrm>
              <a:off x="298511" y="1480500"/>
              <a:ext cx="1707141" cy="230671"/>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grpSp>
        <xdr:nvGrpSpPr>
          <xdr:cNvPr id="13" name="Group 12">
            <a:extLst>
              <a:ext uri="{FF2B5EF4-FFF2-40B4-BE49-F238E27FC236}">
                <a16:creationId xmlns:a16="http://schemas.microsoft.com/office/drawing/2014/main" id="{98811C50-11BD-4D58-82A5-5FBEF1F06360}"/>
              </a:ext>
            </a:extLst>
          </xdr:cNvPr>
          <xdr:cNvGrpSpPr/>
        </xdr:nvGrpSpPr>
        <xdr:grpSpPr>
          <a:xfrm>
            <a:off x="2138037" y="466076"/>
            <a:ext cx="1797729" cy="1286818"/>
            <a:chOff x="342900" y="499443"/>
            <a:chExt cx="1568240" cy="1286818"/>
          </a:xfrm>
        </xdr:grpSpPr>
        <xdr:sp macro="" textlink="">
          <xdr:nvSpPr>
            <xdr:cNvPr id="14" name="Rectangle: Rounded Corners 13">
              <a:extLst>
                <a:ext uri="{FF2B5EF4-FFF2-40B4-BE49-F238E27FC236}">
                  <a16:creationId xmlns:a16="http://schemas.microsoft.com/office/drawing/2014/main" id="{1272975B-E491-4550-88E7-C91B1A59CCDB}"/>
                </a:ext>
              </a:extLst>
            </xdr:cNvPr>
            <xdr:cNvSpPr/>
          </xdr:nvSpPr>
          <xdr:spPr>
            <a:xfrm>
              <a:off x="396240" y="499443"/>
              <a:ext cx="1484642" cy="27846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15" name="Rectangle: Rounded Corners 14">
              <a:extLst>
                <a:ext uri="{FF2B5EF4-FFF2-40B4-BE49-F238E27FC236}">
                  <a16:creationId xmlns:a16="http://schemas.microsoft.com/office/drawing/2014/main" id="{87EF097A-17ED-4B1F-BEFE-14E594CEC68F}"/>
                </a:ext>
              </a:extLst>
            </xdr:cNvPr>
            <xdr:cNvSpPr/>
          </xdr:nvSpPr>
          <xdr:spPr>
            <a:xfrm>
              <a:off x="388398" y="815784"/>
              <a:ext cx="1522742" cy="970477"/>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6" name="Rectangle: Rounded Corners 15">
              <a:extLst>
                <a:ext uri="{FF2B5EF4-FFF2-40B4-BE49-F238E27FC236}">
                  <a16:creationId xmlns:a16="http://schemas.microsoft.com/office/drawing/2014/main" id="{D7562050-0DAC-43E9-BDAC-B93EEE867454}"/>
                </a:ext>
              </a:extLst>
            </xdr:cNvPr>
            <xdr:cNvSpPr/>
          </xdr:nvSpPr>
          <xdr:spPr>
            <a:xfrm>
              <a:off x="451283" y="838866"/>
              <a:ext cx="1398232" cy="27084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616BA1E-5959-4187-B6D0-68ED845A8136}"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$ 6.37 K</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KPI!B17">
          <xdr:nvSpPr>
            <xdr:cNvPr id="17" name="Rectangle: Rounded Corners 16">
              <a:extLst>
                <a:ext uri="{FF2B5EF4-FFF2-40B4-BE49-F238E27FC236}">
                  <a16:creationId xmlns:a16="http://schemas.microsoft.com/office/drawing/2014/main" id="{0082CB47-2353-43B8-B49F-E9264DD62D23}"/>
                </a:ext>
              </a:extLst>
            </xdr:cNvPr>
            <xdr:cNvSpPr/>
          </xdr:nvSpPr>
          <xdr:spPr>
            <a:xfrm>
              <a:off x="342900" y="1510092"/>
              <a:ext cx="1522742" cy="230671"/>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grpSp>
        <xdr:nvGrpSpPr>
          <xdr:cNvPr id="18" name="Group 17">
            <a:extLst>
              <a:ext uri="{FF2B5EF4-FFF2-40B4-BE49-F238E27FC236}">
                <a16:creationId xmlns:a16="http://schemas.microsoft.com/office/drawing/2014/main" id="{5B309603-FCBC-4768-8707-A825FCA62383}"/>
              </a:ext>
            </a:extLst>
          </xdr:cNvPr>
          <xdr:cNvGrpSpPr/>
        </xdr:nvGrpSpPr>
        <xdr:grpSpPr>
          <a:xfrm>
            <a:off x="4017144" y="458680"/>
            <a:ext cx="1856914" cy="1286818"/>
            <a:chOff x="342900" y="499443"/>
            <a:chExt cx="1568240" cy="1286818"/>
          </a:xfrm>
        </xdr:grpSpPr>
        <xdr:sp macro="" textlink="">
          <xdr:nvSpPr>
            <xdr:cNvPr id="19" name="Rectangle: Rounded Corners 18">
              <a:extLst>
                <a:ext uri="{FF2B5EF4-FFF2-40B4-BE49-F238E27FC236}">
                  <a16:creationId xmlns:a16="http://schemas.microsoft.com/office/drawing/2014/main" id="{50ECC790-13FA-4D9E-BE4C-844C435A811C}"/>
                </a:ext>
              </a:extLst>
            </xdr:cNvPr>
            <xdr:cNvSpPr/>
          </xdr:nvSpPr>
          <xdr:spPr>
            <a:xfrm>
              <a:off x="396240" y="499443"/>
              <a:ext cx="1484642" cy="27846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20" name="Rectangle: Rounded Corners 19">
              <a:extLst>
                <a:ext uri="{FF2B5EF4-FFF2-40B4-BE49-F238E27FC236}">
                  <a16:creationId xmlns:a16="http://schemas.microsoft.com/office/drawing/2014/main" id="{898BEB82-7B90-44DE-9600-0E6C130942FA}"/>
                </a:ext>
              </a:extLst>
            </xdr:cNvPr>
            <xdr:cNvSpPr/>
          </xdr:nvSpPr>
          <xdr:spPr>
            <a:xfrm>
              <a:off x="388398" y="815784"/>
              <a:ext cx="1522742" cy="970477"/>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1" name="Rectangle: Rounded Corners 20">
              <a:extLst>
                <a:ext uri="{FF2B5EF4-FFF2-40B4-BE49-F238E27FC236}">
                  <a16:creationId xmlns:a16="http://schemas.microsoft.com/office/drawing/2014/main" id="{E755BB9F-7EA3-4E75-BA84-E933121788EE}"/>
                </a:ext>
              </a:extLst>
            </xdr:cNvPr>
            <xdr:cNvSpPr/>
          </xdr:nvSpPr>
          <xdr:spPr>
            <a:xfrm>
              <a:off x="451283" y="838866"/>
              <a:ext cx="1398232" cy="27084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E144882-88BF-4DFE-8633-07DA6EF66726}"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859</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KPI!B17">
          <xdr:nvSpPr>
            <xdr:cNvPr id="22" name="Rectangle: Rounded Corners 21">
              <a:extLst>
                <a:ext uri="{FF2B5EF4-FFF2-40B4-BE49-F238E27FC236}">
                  <a16:creationId xmlns:a16="http://schemas.microsoft.com/office/drawing/2014/main" id="{7B72AAE0-6406-4D06-A462-1FEF154CC247}"/>
                </a:ext>
              </a:extLst>
            </xdr:cNvPr>
            <xdr:cNvSpPr/>
          </xdr:nvSpPr>
          <xdr:spPr>
            <a:xfrm>
              <a:off x="342900" y="1510092"/>
              <a:ext cx="1522742" cy="230671"/>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grpSp>
        <xdr:nvGrpSpPr>
          <xdr:cNvPr id="23" name="Group 22">
            <a:extLst>
              <a:ext uri="{FF2B5EF4-FFF2-40B4-BE49-F238E27FC236}">
                <a16:creationId xmlns:a16="http://schemas.microsoft.com/office/drawing/2014/main" id="{D1977560-2C77-4972-95B6-7C588772B6F1}"/>
              </a:ext>
            </a:extLst>
          </xdr:cNvPr>
          <xdr:cNvGrpSpPr/>
        </xdr:nvGrpSpPr>
        <xdr:grpSpPr>
          <a:xfrm>
            <a:off x="5948037" y="466078"/>
            <a:ext cx="1856913" cy="1286818"/>
            <a:chOff x="342900" y="499443"/>
            <a:chExt cx="1568240" cy="1286818"/>
          </a:xfrm>
        </xdr:grpSpPr>
        <xdr:sp macro="" textlink="">
          <xdr:nvSpPr>
            <xdr:cNvPr id="24" name="Rectangle: Rounded Corners 23">
              <a:extLst>
                <a:ext uri="{FF2B5EF4-FFF2-40B4-BE49-F238E27FC236}">
                  <a16:creationId xmlns:a16="http://schemas.microsoft.com/office/drawing/2014/main" id="{D038C7EA-5E6C-485F-859D-FB0B85B031FD}"/>
                </a:ext>
              </a:extLst>
            </xdr:cNvPr>
            <xdr:cNvSpPr/>
          </xdr:nvSpPr>
          <xdr:spPr>
            <a:xfrm>
              <a:off x="396240" y="499443"/>
              <a:ext cx="1484642" cy="27846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panose="020F0502020204030203" pitchFamily="34" charset="0"/>
                  <a:ea typeface="LATO" panose="020F0502020204030203" pitchFamily="34" charset="0"/>
                  <a:cs typeface="LATO" panose="020F0502020204030203" pitchFamily="34" charset="0"/>
                </a:rPr>
                <a:t>NO</a:t>
              </a:r>
              <a:r>
                <a:rPr lang="en-IN" sz="1400" baseline="0">
                  <a:latin typeface="LATO" panose="020F0502020204030203" pitchFamily="34" charset="0"/>
                  <a:ea typeface="LATO" panose="020F0502020204030203" pitchFamily="34" charset="0"/>
                  <a:cs typeface="LATO" panose="020F0502020204030203" pitchFamily="34" charset="0"/>
                </a:rPr>
                <a:t> OF ORDER</a:t>
              </a:r>
              <a:endParaRPr lang="en-IN" sz="1400">
                <a:latin typeface="LATO" panose="020F0502020204030203" pitchFamily="34" charset="0"/>
                <a:ea typeface="LATO" panose="020F0502020204030203" pitchFamily="34" charset="0"/>
                <a:cs typeface="LATO" panose="020F0502020204030203" pitchFamily="34" charset="0"/>
              </a:endParaRPr>
            </a:p>
          </xdr:txBody>
        </xdr:sp>
        <xdr:sp macro="" textlink="">
          <xdr:nvSpPr>
            <xdr:cNvPr id="25" name="Rectangle: Rounded Corners 24">
              <a:extLst>
                <a:ext uri="{FF2B5EF4-FFF2-40B4-BE49-F238E27FC236}">
                  <a16:creationId xmlns:a16="http://schemas.microsoft.com/office/drawing/2014/main" id="{8BF00A1F-5C09-4BA1-9046-CF3AF453F7F2}"/>
                </a:ext>
              </a:extLst>
            </xdr:cNvPr>
            <xdr:cNvSpPr/>
          </xdr:nvSpPr>
          <xdr:spPr>
            <a:xfrm>
              <a:off x="388398" y="815784"/>
              <a:ext cx="1522742" cy="970477"/>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6" name="Rectangle: Rounded Corners 25">
              <a:extLst>
                <a:ext uri="{FF2B5EF4-FFF2-40B4-BE49-F238E27FC236}">
                  <a16:creationId xmlns:a16="http://schemas.microsoft.com/office/drawing/2014/main" id="{6D153C16-E55C-48E0-94CD-444534851FD9}"/>
                </a:ext>
              </a:extLst>
            </xdr:cNvPr>
            <xdr:cNvSpPr/>
          </xdr:nvSpPr>
          <xdr:spPr>
            <a:xfrm>
              <a:off x="451283" y="838866"/>
              <a:ext cx="1398232" cy="27084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54A433B-3FBA-40BB-82CE-376C2A4179EB}"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233</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KPI!B17">
          <xdr:nvSpPr>
            <xdr:cNvPr id="27" name="Rectangle: Rounded Corners 26">
              <a:extLst>
                <a:ext uri="{FF2B5EF4-FFF2-40B4-BE49-F238E27FC236}">
                  <a16:creationId xmlns:a16="http://schemas.microsoft.com/office/drawing/2014/main" id="{9B517F2A-BE97-4716-9793-D70E83A8DD91}"/>
                </a:ext>
              </a:extLst>
            </xdr:cNvPr>
            <xdr:cNvSpPr/>
          </xdr:nvSpPr>
          <xdr:spPr>
            <a:xfrm>
              <a:off x="342900" y="1510092"/>
              <a:ext cx="1522742" cy="230671"/>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grpSp>
        <xdr:nvGrpSpPr>
          <xdr:cNvPr id="28" name="Group 27">
            <a:extLst>
              <a:ext uri="{FF2B5EF4-FFF2-40B4-BE49-F238E27FC236}">
                <a16:creationId xmlns:a16="http://schemas.microsoft.com/office/drawing/2014/main" id="{EB7783BC-F4A7-4A72-A3CC-F4162C25E68D}"/>
              </a:ext>
            </a:extLst>
          </xdr:cNvPr>
          <xdr:cNvGrpSpPr/>
        </xdr:nvGrpSpPr>
        <xdr:grpSpPr>
          <a:xfrm>
            <a:off x="7893728" y="458679"/>
            <a:ext cx="1953088" cy="1286818"/>
            <a:chOff x="342900" y="499443"/>
            <a:chExt cx="1568240" cy="1286818"/>
          </a:xfrm>
        </xdr:grpSpPr>
        <xdr:sp macro="" textlink="">
          <xdr:nvSpPr>
            <xdr:cNvPr id="29" name="Rectangle: Rounded Corners 28">
              <a:extLst>
                <a:ext uri="{FF2B5EF4-FFF2-40B4-BE49-F238E27FC236}">
                  <a16:creationId xmlns:a16="http://schemas.microsoft.com/office/drawing/2014/main" id="{D72F4F12-316C-44FF-8FBC-BF912CA47712}"/>
                </a:ext>
              </a:extLst>
            </xdr:cNvPr>
            <xdr:cNvSpPr/>
          </xdr:nvSpPr>
          <xdr:spPr>
            <a:xfrm>
              <a:off x="396240" y="499443"/>
              <a:ext cx="1484642" cy="27846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panose="020F0502020204030203" pitchFamily="34" charset="0"/>
                  <a:ea typeface="LATO" panose="020F0502020204030203" pitchFamily="34" charset="0"/>
                  <a:cs typeface="LATO" panose="020F0502020204030203" pitchFamily="34" charset="0"/>
                </a:rPr>
                <a:t>PROFIT</a:t>
              </a:r>
              <a:r>
                <a:rPr lang="en-IN" sz="1400" baseline="0">
                  <a:latin typeface="LATO" panose="020F0502020204030203" pitchFamily="34" charset="0"/>
                  <a:ea typeface="LATO" panose="020F0502020204030203" pitchFamily="34" charset="0"/>
                  <a:cs typeface="LATO" panose="020F0502020204030203" pitchFamily="34" charset="0"/>
                </a:rPr>
                <a:t> MARGIN</a:t>
              </a:r>
              <a:endParaRPr lang="en-IN" sz="1400">
                <a:latin typeface="LATO" panose="020F0502020204030203" pitchFamily="34" charset="0"/>
                <a:ea typeface="LATO" panose="020F0502020204030203" pitchFamily="34" charset="0"/>
                <a:cs typeface="LATO" panose="020F0502020204030203" pitchFamily="34" charset="0"/>
              </a:endParaRPr>
            </a:p>
          </xdr:txBody>
        </xdr:sp>
        <xdr:sp macro="" textlink="">
          <xdr:nvSpPr>
            <xdr:cNvPr id="30" name="Rectangle: Rounded Corners 29">
              <a:extLst>
                <a:ext uri="{FF2B5EF4-FFF2-40B4-BE49-F238E27FC236}">
                  <a16:creationId xmlns:a16="http://schemas.microsoft.com/office/drawing/2014/main" id="{1CF2E2B7-D9A6-4BB4-98A1-783FBC2CE04E}"/>
                </a:ext>
              </a:extLst>
            </xdr:cNvPr>
            <xdr:cNvSpPr/>
          </xdr:nvSpPr>
          <xdr:spPr>
            <a:xfrm>
              <a:off x="388398" y="815784"/>
              <a:ext cx="1522742" cy="970477"/>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1" name="Rectangle: Rounded Corners 30">
              <a:extLst>
                <a:ext uri="{FF2B5EF4-FFF2-40B4-BE49-F238E27FC236}">
                  <a16:creationId xmlns:a16="http://schemas.microsoft.com/office/drawing/2014/main" id="{D92D4DB1-3C61-41CF-8437-E56F52970513}"/>
                </a:ext>
              </a:extLst>
            </xdr:cNvPr>
            <xdr:cNvSpPr/>
          </xdr:nvSpPr>
          <xdr:spPr>
            <a:xfrm>
              <a:off x="451283" y="838866"/>
              <a:ext cx="1398232" cy="270843"/>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307071F-9424-475B-9511-74C6168281B2}"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11.25%</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KPI!B17">
          <xdr:nvSpPr>
            <xdr:cNvPr id="32" name="Rectangle: Rounded Corners 31">
              <a:extLst>
                <a:ext uri="{FF2B5EF4-FFF2-40B4-BE49-F238E27FC236}">
                  <a16:creationId xmlns:a16="http://schemas.microsoft.com/office/drawing/2014/main" id="{865E6996-F362-4656-B246-2899FD33118B}"/>
                </a:ext>
              </a:extLst>
            </xdr:cNvPr>
            <xdr:cNvSpPr/>
          </xdr:nvSpPr>
          <xdr:spPr>
            <a:xfrm>
              <a:off x="342900" y="1510092"/>
              <a:ext cx="1522742" cy="230671"/>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grpSp>
    <xdr:clientData/>
  </xdr:twoCellAnchor>
  <xdr:twoCellAnchor>
    <xdr:from>
      <xdr:col>0</xdr:col>
      <xdr:colOff>292889</xdr:colOff>
      <xdr:row>0</xdr:row>
      <xdr:rowOff>105792</xdr:rowOff>
    </xdr:from>
    <xdr:to>
      <xdr:col>16</xdr:col>
      <xdr:colOff>118369</xdr:colOff>
      <xdr:row>2</xdr:row>
      <xdr:rowOff>44832</xdr:rowOff>
    </xdr:to>
    <xdr:sp macro="" textlink="">
      <xdr:nvSpPr>
        <xdr:cNvPr id="2" name="Rectangle: Rounded Corners 1">
          <a:extLst>
            <a:ext uri="{FF2B5EF4-FFF2-40B4-BE49-F238E27FC236}">
              <a16:creationId xmlns:a16="http://schemas.microsoft.com/office/drawing/2014/main" id="{58CB283B-31D3-4DCF-B10F-4ECDE13B2F4C}"/>
            </a:ext>
          </a:extLst>
        </xdr:cNvPr>
        <xdr:cNvSpPr/>
      </xdr:nvSpPr>
      <xdr:spPr>
        <a:xfrm>
          <a:off x="292889" y="105792"/>
          <a:ext cx="9531732" cy="3089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ECOMMERCE</a:t>
          </a:r>
          <a:r>
            <a:rPr lang="en-IN" sz="1600" b="1" baseline="0">
              <a:latin typeface="LATO" panose="020F0502020204030203" pitchFamily="34" charset="0"/>
              <a:ea typeface="LATO" panose="020F0502020204030203" pitchFamily="34" charset="0"/>
              <a:cs typeface="LATO" panose="020F0502020204030203" pitchFamily="34" charset="0"/>
            </a:rPr>
            <a:t> SALES ANALYSIS DASHBOARD</a:t>
          </a:r>
          <a:endParaRPr lang="en-IN" sz="16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473476</xdr:colOff>
      <xdr:row>5</xdr:row>
      <xdr:rowOff>144780</xdr:rowOff>
    </xdr:from>
    <xdr:to>
      <xdr:col>3</xdr:col>
      <xdr:colOff>177554</xdr:colOff>
      <xdr:row>7</xdr:row>
      <xdr:rowOff>160020</xdr:rowOff>
    </xdr:to>
    <xdr:graphicFrame macro="">
      <xdr:nvGraphicFramePr>
        <xdr:cNvPr id="6" name="Chart 5">
          <a:extLst>
            <a:ext uri="{FF2B5EF4-FFF2-40B4-BE49-F238E27FC236}">
              <a16:creationId xmlns:a16="http://schemas.microsoft.com/office/drawing/2014/main" id="{E9E129D8-FE01-4E7F-A05C-A3B78F709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133165</xdr:colOff>
          <xdr:row>8</xdr:row>
          <xdr:rowOff>33088</xdr:rowOff>
        </xdr:from>
        <xdr:to>
          <xdr:col>3</xdr:col>
          <xdr:colOff>73982</xdr:colOff>
          <xdr:row>9</xdr:row>
          <xdr:rowOff>38989</xdr:rowOff>
        </xdr:to>
        <xdr:pic>
          <xdr:nvPicPr>
            <xdr:cNvPr id="10" name="Picture 9">
              <a:extLst>
                <a:ext uri="{FF2B5EF4-FFF2-40B4-BE49-F238E27FC236}">
                  <a16:creationId xmlns:a16="http://schemas.microsoft.com/office/drawing/2014/main" id="{F1615B05-4A23-431C-8610-8205FAF5CA2D}"/>
                </a:ext>
              </a:extLst>
            </xdr:cNvPr>
            <xdr:cNvPicPr>
              <a:picLocks noChangeAspect="1" noChangeArrowheads="1"/>
              <a:extLst>
                <a:ext uri="{84589F7E-364E-4C9E-8A38-B11213B215E9}">
                  <a14:cameraTool cellRange="YOY!$H$8" spid="_x0000_s11305"/>
                </a:ext>
              </a:extLst>
            </xdr:cNvPicPr>
          </xdr:nvPicPr>
          <xdr:blipFill>
            <a:blip xmlns:r="http://schemas.openxmlformats.org/officeDocument/2006/relationships" r:embed="rId2"/>
            <a:srcRect/>
            <a:stretch>
              <a:fillRect/>
            </a:stretch>
          </xdr:blipFill>
          <xdr:spPr bwMode="auto">
            <a:xfrm>
              <a:off x="1346447" y="1512700"/>
              <a:ext cx="547457" cy="1908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421690</xdr:colOff>
      <xdr:row>5</xdr:row>
      <xdr:rowOff>155360</xdr:rowOff>
    </xdr:from>
    <xdr:to>
      <xdr:col>6</xdr:col>
      <xdr:colOff>229338</xdr:colOff>
      <xdr:row>7</xdr:row>
      <xdr:rowOff>164749</xdr:rowOff>
    </xdr:to>
    <xdr:graphicFrame macro="">
      <xdr:nvGraphicFramePr>
        <xdr:cNvPr id="47" name="Chart 46">
          <a:extLst>
            <a:ext uri="{FF2B5EF4-FFF2-40B4-BE49-F238E27FC236}">
              <a16:creationId xmlns:a16="http://schemas.microsoft.com/office/drawing/2014/main" id="{8F65E2FD-0C2E-4767-8C0D-5B312F73E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480873</xdr:colOff>
      <xdr:row>5</xdr:row>
      <xdr:rowOff>140563</xdr:rowOff>
    </xdr:from>
    <xdr:to>
      <xdr:col>9</xdr:col>
      <xdr:colOff>355107</xdr:colOff>
      <xdr:row>7</xdr:row>
      <xdr:rowOff>177554</xdr:rowOff>
    </xdr:to>
    <xdr:graphicFrame macro="">
      <xdr:nvGraphicFramePr>
        <xdr:cNvPr id="48" name="Chart 47">
          <a:extLst>
            <a:ext uri="{FF2B5EF4-FFF2-40B4-BE49-F238E27FC236}">
              <a16:creationId xmlns:a16="http://schemas.microsoft.com/office/drawing/2014/main" id="{E2D4F190-CAA3-4C4D-85BA-2D077BFFC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7398</xdr:colOff>
      <xdr:row>5</xdr:row>
      <xdr:rowOff>147961</xdr:rowOff>
    </xdr:from>
    <xdr:to>
      <xdr:col>12</xdr:col>
      <xdr:colOff>458680</xdr:colOff>
      <xdr:row>8</xdr:row>
      <xdr:rowOff>7398</xdr:rowOff>
    </xdr:to>
    <xdr:graphicFrame macro="">
      <xdr:nvGraphicFramePr>
        <xdr:cNvPr id="49" name="Chart 48">
          <a:extLst>
            <a:ext uri="{FF2B5EF4-FFF2-40B4-BE49-F238E27FC236}">
              <a16:creationId xmlns:a16="http://schemas.microsoft.com/office/drawing/2014/main" id="{CFAEE576-4133-4EDD-8E55-4FA998F1C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88777</xdr:colOff>
      <xdr:row>5</xdr:row>
      <xdr:rowOff>140563</xdr:rowOff>
    </xdr:from>
    <xdr:to>
      <xdr:col>16</xdr:col>
      <xdr:colOff>66582</xdr:colOff>
      <xdr:row>7</xdr:row>
      <xdr:rowOff>170156</xdr:rowOff>
    </xdr:to>
    <xdr:graphicFrame macro="">
      <xdr:nvGraphicFramePr>
        <xdr:cNvPr id="50" name="Chart 49">
          <a:extLst>
            <a:ext uri="{FF2B5EF4-FFF2-40B4-BE49-F238E27FC236}">
              <a16:creationId xmlns:a16="http://schemas.microsoft.com/office/drawing/2014/main" id="{880A73B2-488C-4A28-B1DA-2A32E5090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81378</xdr:colOff>
          <xdr:row>8</xdr:row>
          <xdr:rowOff>29591</xdr:rowOff>
        </xdr:from>
        <xdr:to>
          <xdr:col>6</xdr:col>
          <xdr:colOff>317598</xdr:colOff>
          <xdr:row>9</xdr:row>
          <xdr:rowOff>29591</xdr:rowOff>
        </xdr:to>
        <xdr:pic>
          <xdr:nvPicPr>
            <xdr:cNvPr id="65" name="Picture 64">
              <a:extLst>
                <a:ext uri="{FF2B5EF4-FFF2-40B4-BE49-F238E27FC236}">
                  <a16:creationId xmlns:a16="http://schemas.microsoft.com/office/drawing/2014/main" id="{D5DB2AE5-87A8-45AE-A970-DB54925352AB}"/>
                </a:ext>
              </a:extLst>
            </xdr:cNvPr>
            <xdr:cNvPicPr>
              <a:picLocks noChangeAspect="1" noChangeArrowheads="1"/>
              <a:extLst>
                <a:ext uri="{84589F7E-364E-4C9E-8A38-B11213B215E9}">
                  <a14:cameraTool cellRange="YOY!$I$8" spid="_x0000_s11306"/>
                </a:ext>
              </a:extLst>
            </xdr:cNvPicPr>
          </xdr:nvPicPr>
          <xdr:blipFill>
            <a:blip xmlns:r="http://schemas.openxmlformats.org/officeDocument/2006/relationships" r:embed="rId7"/>
            <a:srcRect/>
            <a:stretch>
              <a:fillRect/>
            </a:stretch>
          </xdr:blipFill>
          <xdr:spPr bwMode="auto">
            <a:xfrm>
              <a:off x="3129378" y="1492631"/>
              <a:ext cx="8458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170156</xdr:colOff>
          <xdr:row>8</xdr:row>
          <xdr:rowOff>14795</xdr:rowOff>
        </xdr:from>
        <xdr:to>
          <xdr:col>9</xdr:col>
          <xdr:colOff>238735</xdr:colOff>
          <xdr:row>9</xdr:row>
          <xdr:rowOff>22415</xdr:rowOff>
        </xdr:to>
        <xdr:pic>
          <xdr:nvPicPr>
            <xdr:cNvPr id="67" name="Picture 66">
              <a:extLst>
                <a:ext uri="{FF2B5EF4-FFF2-40B4-BE49-F238E27FC236}">
                  <a16:creationId xmlns:a16="http://schemas.microsoft.com/office/drawing/2014/main" id="{25B798F3-AAB2-4889-9DA7-4A62E877DF55}"/>
                </a:ext>
              </a:extLst>
            </xdr:cNvPr>
            <xdr:cNvPicPr>
              <a:picLocks noChangeAspect="1" noChangeArrowheads="1"/>
              <a:extLst>
                <a:ext uri="{84589F7E-364E-4C9E-8A38-B11213B215E9}">
                  <a14:cameraTool cellRange="YOY!$J$8" spid="_x0000_s11307"/>
                </a:ext>
              </a:extLst>
            </xdr:cNvPicPr>
          </xdr:nvPicPr>
          <xdr:blipFill>
            <a:blip xmlns:r="http://schemas.openxmlformats.org/officeDocument/2006/relationships" r:embed="rId8"/>
            <a:srcRect/>
            <a:stretch>
              <a:fillRect/>
            </a:stretch>
          </xdr:blipFill>
          <xdr:spPr bwMode="auto">
            <a:xfrm>
              <a:off x="5023282" y="1494407"/>
              <a:ext cx="675220" cy="192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258931</xdr:colOff>
          <xdr:row>8</xdr:row>
          <xdr:rowOff>29591</xdr:rowOff>
        </xdr:from>
        <xdr:to>
          <xdr:col>12</xdr:col>
          <xdr:colOff>327512</xdr:colOff>
          <xdr:row>9</xdr:row>
          <xdr:rowOff>37211</xdr:rowOff>
        </xdr:to>
        <xdr:pic>
          <xdr:nvPicPr>
            <xdr:cNvPr id="69" name="Picture 68">
              <a:extLst>
                <a:ext uri="{FF2B5EF4-FFF2-40B4-BE49-F238E27FC236}">
                  <a16:creationId xmlns:a16="http://schemas.microsoft.com/office/drawing/2014/main" id="{75A7CD1E-5A3A-4CC6-BC1E-3953D344B3AB}"/>
                </a:ext>
              </a:extLst>
            </xdr:cNvPr>
            <xdr:cNvPicPr>
              <a:picLocks noChangeAspect="1" noChangeArrowheads="1"/>
              <a:extLst>
                <a:ext uri="{84589F7E-364E-4C9E-8A38-B11213B215E9}">
                  <a14:cameraTool cellRange="YOY!$K$8" spid="_x0000_s11308"/>
                </a:ext>
              </a:extLst>
            </xdr:cNvPicPr>
          </xdr:nvPicPr>
          <xdr:blipFill>
            <a:blip xmlns:r="http://schemas.openxmlformats.org/officeDocument/2006/relationships" r:embed="rId9"/>
            <a:srcRect/>
            <a:stretch>
              <a:fillRect/>
            </a:stretch>
          </xdr:blipFill>
          <xdr:spPr bwMode="auto">
            <a:xfrm>
              <a:off x="6931980" y="1509203"/>
              <a:ext cx="675221" cy="192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429087</xdr:colOff>
          <xdr:row>8</xdr:row>
          <xdr:rowOff>29592</xdr:rowOff>
        </xdr:from>
        <xdr:to>
          <xdr:col>15</xdr:col>
          <xdr:colOff>596727</xdr:colOff>
          <xdr:row>9</xdr:row>
          <xdr:rowOff>29592</xdr:rowOff>
        </xdr:to>
        <xdr:pic>
          <xdr:nvPicPr>
            <xdr:cNvPr id="70" name="Picture 69">
              <a:extLst>
                <a:ext uri="{FF2B5EF4-FFF2-40B4-BE49-F238E27FC236}">
                  <a16:creationId xmlns:a16="http://schemas.microsoft.com/office/drawing/2014/main" id="{6F461C58-8EE2-4EE0-8829-992120AE23A9}"/>
                </a:ext>
              </a:extLst>
            </xdr:cNvPr>
            <xdr:cNvPicPr>
              <a:picLocks noChangeAspect="1" noChangeArrowheads="1"/>
              <a:extLst>
                <a:ext uri="{84589F7E-364E-4C9E-8A38-B11213B215E9}">
                  <a14:cameraTool cellRange="YOY!$L$8" spid="_x0000_s11309"/>
                </a:ext>
              </a:extLst>
            </xdr:cNvPicPr>
          </xdr:nvPicPr>
          <xdr:blipFill>
            <a:blip xmlns:r="http://schemas.openxmlformats.org/officeDocument/2006/relationships" r:embed="rId10"/>
            <a:srcRect/>
            <a:stretch>
              <a:fillRect/>
            </a:stretch>
          </xdr:blipFill>
          <xdr:spPr bwMode="auto">
            <a:xfrm>
              <a:off x="8963487" y="1492632"/>
              <a:ext cx="77724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384699</xdr:colOff>
      <xdr:row>9</xdr:row>
      <xdr:rowOff>170155</xdr:rowOff>
    </xdr:from>
    <xdr:to>
      <xdr:col>16</xdr:col>
      <xdr:colOff>162758</xdr:colOff>
      <xdr:row>20</xdr:row>
      <xdr:rowOff>29592</xdr:rowOff>
    </xdr:to>
    <xdr:grpSp>
      <xdr:nvGrpSpPr>
        <xdr:cNvPr id="88" name="Group 87">
          <a:extLst>
            <a:ext uri="{FF2B5EF4-FFF2-40B4-BE49-F238E27FC236}">
              <a16:creationId xmlns:a16="http://schemas.microsoft.com/office/drawing/2014/main" id="{386B0A38-BBE0-4E20-8C34-87F4CD8C3C20}"/>
            </a:ext>
          </a:extLst>
        </xdr:cNvPr>
        <xdr:cNvGrpSpPr/>
      </xdr:nvGrpSpPr>
      <xdr:grpSpPr>
        <a:xfrm>
          <a:off x="384699" y="1889227"/>
          <a:ext cx="9531659" cy="1960525"/>
          <a:chOff x="384699" y="1834718"/>
          <a:chExt cx="9484311" cy="1893903"/>
        </a:xfrm>
      </xdr:grpSpPr>
      <xdr:sp macro="" textlink="">
        <xdr:nvSpPr>
          <xdr:cNvPr id="73" name="Rectangle: Rounded Corners 72">
            <a:extLst>
              <a:ext uri="{FF2B5EF4-FFF2-40B4-BE49-F238E27FC236}">
                <a16:creationId xmlns:a16="http://schemas.microsoft.com/office/drawing/2014/main" id="{EAF090FE-EE7B-4897-AA20-B8F1167C4906}"/>
              </a:ext>
            </a:extLst>
          </xdr:cNvPr>
          <xdr:cNvSpPr/>
        </xdr:nvSpPr>
        <xdr:spPr>
          <a:xfrm>
            <a:off x="7753165" y="1834718"/>
            <a:ext cx="2115845" cy="1864311"/>
          </a:xfrm>
          <a:prstGeom prst="roundRect">
            <a:avLst>
              <a:gd name="adj" fmla="val 6750"/>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A525E39E-4272-4336-8C3B-14959A522EBB}"/>
              </a:ext>
            </a:extLst>
          </xdr:cNvPr>
          <xdr:cNvSpPr/>
        </xdr:nvSpPr>
        <xdr:spPr>
          <a:xfrm>
            <a:off x="384699" y="1842116"/>
            <a:ext cx="3588058" cy="1864311"/>
          </a:xfrm>
          <a:prstGeom prst="roundRect">
            <a:avLst>
              <a:gd name="adj" fmla="val 6750"/>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FA624102-5616-407C-B37E-635A080AE202}"/>
              </a:ext>
            </a:extLst>
          </xdr:cNvPr>
          <xdr:cNvSpPr/>
        </xdr:nvSpPr>
        <xdr:spPr>
          <a:xfrm>
            <a:off x="4113319" y="1864310"/>
            <a:ext cx="3588058" cy="1864311"/>
          </a:xfrm>
          <a:prstGeom prst="roundRect">
            <a:avLst>
              <a:gd name="adj" fmla="val 6750"/>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 name="Rectangle: Rounded Corners 78">
            <a:extLst>
              <a:ext uri="{FF2B5EF4-FFF2-40B4-BE49-F238E27FC236}">
                <a16:creationId xmlns:a16="http://schemas.microsoft.com/office/drawing/2014/main" id="{01165532-CD00-4745-A85C-6E1F434FA14F}"/>
              </a:ext>
            </a:extLst>
          </xdr:cNvPr>
          <xdr:cNvSpPr/>
        </xdr:nvSpPr>
        <xdr:spPr>
          <a:xfrm>
            <a:off x="495670" y="1879107"/>
            <a:ext cx="3321728" cy="281126"/>
          </a:xfrm>
          <a:prstGeom prst="roundRect">
            <a:avLst/>
          </a:prstGeom>
          <a:gradFill>
            <a:gsLst>
              <a:gs pos="0">
                <a:schemeClr val="tx1">
                  <a:lumMod val="65000"/>
                  <a:lumOff val="35000"/>
                  <a:alpha val="98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panose="020F0502020204030203" pitchFamily="34" charset="0"/>
                <a:ea typeface="LATO" panose="020F0502020204030203" pitchFamily="34" charset="0"/>
                <a:cs typeface="LATO" panose="020F0502020204030203" pitchFamily="34" charset="0"/>
              </a:rPr>
              <a:t>SALES</a:t>
            </a:r>
            <a:r>
              <a:rPr lang="en-IN" sz="1100" baseline="0">
                <a:latin typeface="LATO" panose="020F0502020204030203" pitchFamily="34" charset="0"/>
                <a:ea typeface="LATO" panose="020F0502020204030203" pitchFamily="34" charset="0"/>
                <a:cs typeface="LATO" panose="020F0502020204030203" pitchFamily="34" charset="0"/>
              </a:rPr>
              <a:t> AND PROFIT ANALYSIS</a:t>
            </a:r>
            <a:endParaRPr lang="en-IN" sz="1100">
              <a:latin typeface="LATO" panose="020F0502020204030203" pitchFamily="34" charset="0"/>
              <a:ea typeface="LATO" panose="020F0502020204030203" pitchFamily="34" charset="0"/>
              <a:cs typeface="LATO" panose="020F0502020204030203" pitchFamily="34" charset="0"/>
            </a:endParaRPr>
          </a:p>
        </xdr:txBody>
      </xdr:sp>
      <xdr:sp macro="" textlink="">
        <xdr:nvSpPr>
          <xdr:cNvPr id="80" name="Rectangle: Rounded Corners 79">
            <a:extLst>
              <a:ext uri="{FF2B5EF4-FFF2-40B4-BE49-F238E27FC236}">
                <a16:creationId xmlns:a16="http://schemas.microsoft.com/office/drawing/2014/main" id="{51B3A533-1C48-4EF2-9562-34B576BFD7E2}"/>
              </a:ext>
            </a:extLst>
          </xdr:cNvPr>
          <xdr:cNvSpPr/>
        </xdr:nvSpPr>
        <xdr:spPr>
          <a:xfrm>
            <a:off x="4202097" y="1901301"/>
            <a:ext cx="3321728" cy="288524"/>
          </a:xfrm>
          <a:prstGeom prst="roundRect">
            <a:avLst/>
          </a:prstGeom>
          <a:gradFill>
            <a:gsLst>
              <a:gs pos="0">
                <a:schemeClr val="tx1">
                  <a:lumMod val="65000"/>
                  <a:lumOff val="35000"/>
                  <a:alpha val="98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panose="020F0502020204030203" pitchFamily="34" charset="0"/>
                <a:ea typeface="LATO" panose="020F0502020204030203" pitchFamily="34" charset="0"/>
                <a:cs typeface="LATO" panose="020F0502020204030203" pitchFamily="34" charset="0"/>
              </a:rPr>
              <a:t>CATEGORY WISE PROFIT</a:t>
            </a:r>
          </a:p>
        </xdr:txBody>
      </xdr:sp>
      <xdr:sp macro="" textlink="">
        <xdr:nvSpPr>
          <xdr:cNvPr id="81" name="Rectangle: Rounded Corners 80">
            <a:extLst>
              <a:ext uri="{FF2B5EF4-FFF2-40B4-BE49-F238E27FC236}">
                <a16:creationId xmlns:a16="http://schemas.microsoft.com/office/drawing/2014/main" id="{9FBE6085-29E6-4B54-BC92-DB1271AAC91B}"/>
              </a:ext>
            </a:extLst>
          </xdr:cNvPr>
          <xdr:cNvSpPr/>
        </xdr:nvSpPr>
        <xdr:spPr>
          <a:xfrm>
            <a:off x="7757379" y="1883017"/>
            <a:ext cx="2078649" cy="297353"/>
          </a:xfrm>
          <a:prstGeom prst="roundRect">
            <a:avLst/>
          </a:prstGeom>
          <a:gradFill>
            <a:gsLst>
              <a:gs pos="0">
                <a:schemeClr val="tx1">
                  <a:lumMod val="65000"/>
                  <a:lumOff val="35000"/>
                  <a:alpha val="98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SALES SHARE %</a:t>
            </a:r>
          </a:p>
        </xdr:txBody>
      </xdr:sp>
    </xdr:grpSp>
    <xdr:clientData/>
  </xdr:twoCellAnchor>
  <xdr:twoCellAnchor>
    <xdr:from>
      <xdr:col>0</xdr:col>
      <xdr:colOff>377301</xdr:colOff>
      <xdr:row>20</xdr:row>
      <xdr:rowOff>88777</xdr:rowOff>
    </xdr:from>
    <xdr:to>
      <xdr:col>16</xdr:col>
      <xdr:colOff>207146</xdr:colOff>
      <xdr:row>30</xdr:row>
      <xdr:rowOff>110972</xdr:rowOff>
    </xdr:to>
    <xdr:grpSp>
      <xdr:nvGrpSpPr>
        <xdr:cNvPr id="92" name="Group 91">
          <a:extLst>
            <a:ext uri="{FF2B5EF4-FFF2-40B4-BE49-F238E27FC236}">
              <a16:creationId xmlns:a16="http://schemas.microsoft.com/office/drawing/2014/main" id="{6CF24E26-7473-45BA-8EC1-2C27120129EF}"/>
            </a:ext>
          </a:extLst>
        </xdr:cNvPr>
        <xdr:cNvGrpSpPr/>
      </xdr:nvGrpSpPr>
      <xdr:grpSpPr>
        <a:xfrm>
          <a:off x="377301" y="3908937"/>
          <a:ext cx="9583445" cy="1932275"/>
          <a:chOff x="377301" y="3787806"/>
          <a:chExt cx="9536097" cy="1871710"/>
        </a:xfrm>
      </xdr:grpSpPr>
      <xdr:sp macro="" textlink="">
        <xdr:nvSpPr>
          <xdr:cNvPr id="74" name="Rectangle: Rounded Corners 73">
            <a:extLst>
              <a:ext uri="{FF2B5EF4-FFF2-40B4-BE49-F238E27FC236}">
                <a16:creationId xmlns:a16="http://schemas.microsoft.com/office/drawing/2014/main" id="{A932D535-4C6C-4149-9C5A-C4365F6395D3}"/>
              </a:ext>
            </a:extLst>
          </xdr:cNvPr>
          <xdr:cNvSpPr/>
        </xdr:nvSpPr>
        <xdr:spPr>
          <a:xfrm>
            <a:off x="377301" y="3787806"/>
            <a:ext cx="3588058" cy="1864311"/>
          </a:xfrm>
          <a:prstGeom prst="roundRect">
            <a:avLst>
              <a:gd name="adj" fmla="val 6750"/>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Rounded Corners 76">
            <a:extLst>
              <a:ext uri="{FF2B5EF4-FFF2-40B4-BE49-F238E27FC236}">
                <a16:creationId xmlns:a16="http://schemas.microsoft.com/office/drawing/2014/main" id="{1C8D3DF2-4DEF-499C-8B9F-CD29907AC93F}"/>
              </a:ext>
            </a:extLst>
          </xdr:cNvPr>
          <xdr:cNvSpPr/>
        </xdr:nvSpPr>
        <xdr:spPr>
          <a:xfrm>
            <a:off x="4076330" y="3795205"/>
            <a:ext cx="3107185" cy="1864311"/>
          </a:xfrm>
          <a:prstGeom prst="roundRect">
            <a:avLst>
              <a:gd name="adj" fmla="val 6750"/>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525F079F-74EC-48A2-AAC8-92DF358297C4}"/>
              </a:ext>
            </a:extLst>
          </xdr:cNvPr>
          <xdr:cNvSpPr/>
        </xdr:nvSpPr>
        <xdr:spPr>
          <a:xfrm>
            <a:off x="7205709" y="3795205"/>
            <a:ext cx="2707689" cy="1864311"/>
          </a:xfrm>
          <a:prstGeom prst="roundRect">
            <a:avLst>
              <a:gd name="adj" fmla="val 6750"/>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2" name="Rectangle: Rounded Corners 81">
            <a:extLst>
              <a:ext uri="{FF2B5EF4-FFF2-40B4-BE49-F238E27FC236}">
                <a16:creationId xmlns:a16="http://schemas.microsoft.com/office/drawing/2014/main" id="{9A0110E4-47BC-4F0E-93B6-65A063504BE5}"/>
              </a:ext>
            </a:extLst>
          </xdr:cNvPr>
          <xdr:cNvSpPr/>
        </xdr:nvSpPr>
        <xdr:spPr>
          <a:xfrm>
            <a:off x="473476" y="3810001"/>
            <a:ext cx="3361188" cy="259671"/>
          </a:xfrm>
          <a:prstGeom prst="roundRect">
            <a:avLst/>
          </a:prstGeom>
          <a:gradFill>
            <a:gsLst>
              <a:gs pos="0">
                <a:schemeClr val="tx1">
                  <a:lumMod val="65000"/>
                  <a:lumOff val="35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panose="020F0502020204030203" pitchFamily="34" charset="0"/>
                <a:ea typeface="LATO" panose="020F0502020204030203" pitchFamily="34" charset="0"/>
                <a:cs typeface="LATO" panose="020F0502020204030203" pitchFamily="34" charset="0"/>
              </a:rPr>
              <a:t>SALES BY STATE</a:t>
            </a:r>
          </a:p>
        </xdr:txBody>
      </xdr:sp>
      <xdr:sp macro="" textlink="">
        <xdr:nvSpPr>
          <xdr:cNvPr id="84" name="Rectangle: Rounded Corners 83">
            <a:extLst>
              <a:ext uri="{FF2B5EF4-FFF2-40B4-BE49-F238E27FC236}">
                <a16:creationId xmlns:a16="http://schemas.microsoft.com/office/drawing/2014/main" id="{A1CB5A9A-3FBE-4E44-965E-1F747279981D}"/>
              </a:ext>
            </a:extLst>
          </xdr:cNvPr>
          <xdr:cNvSpPr/>
        </xdr:nvSpPr>
        <xdr:spPr>
          <a:xfrm>
            <a:off x="7387077" y="3832195"/>
            <a:ext cx="2449100" cy="251104"/>
          </a:xfrm>
          <a:prstGeom prst="roundRect">
            <a:avLst/>
          </a:prstGeom>
          <a:gradFill>
            <a:gsLst>
              <a:gs pos="0">
                <a:schemeClr val="tx1">
                  <a:lumMod val="65000"/>
                  <a:lumOff val="35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panose="020F0502020204030203" pitchFamily="34" charset="0"/>
                <a:ea typeface="LATO" panose="020F0502020204030203" pitchFamily="34" charset="0"/>
                <a:cs typeface="LATO" panose="020F0502020204030203" pitchFamily="34" charset="0"/>
              </a:rPr>
              <a:t>FILTERS</a:t>
            </a:r>
          </a:p>
        </xdr:txBody>
      </xdr:sp>
      <xdr:sp macro="" textlink="">
        <xdr:nvSpPr>
          <xdr:cNvPr id="85" name="Rectangle: Rounded Corners 84">
            <a:extLst>
              <a:ext uri="{FF2B5EF4-FFF2-40B4-BE49-F238E27FC236}">
                <a16:creationId xmlns:a16="http://schemas.microsoft.com/office/drawing/2014/main" id="{76E7A938-C2A4-4959-BFC3-0FF16F1F77E0}"/>
              </a:ext>
            </a:extLst>
          </xdr:cNvPr>
          <xdr:cNvSpPr/>
        </xdr:nvSpPr>
        <xdr:spPr>
          <a:xfrm>
            <a:off x="4179903" y="3824797"/>
            <a:ext cx="2890051" cy="269000"/>
          </a:xfrm>
          <a:prstGeom prst="roundRect">
            <a:avLst/>
          </a:prstGeom>
          <a:gradFill>
            <a:gsLst>
              <a:gs pos="0">
                <a:schemeClr val="tx1">
                  <a:lumMod val="65000"/>
                  <a:lumOff val="35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2"/>
                </a:solidFill>
                <a:latin typeface="LATO" panose="020F0502020204030203" pitchFamily="34" charset="0"/>
                <a:ea typeface="LATO" panose="020F0502020204030203" pitchFamily="34" charset="0"/>
                <a:cs typeface="LATO" panose="020F0502020204030203" pitchFamily="34" charset="0"/>
              </a:rPr>
              <a:t>TOP</a:t>
            </a:r>
            <a:r>
              <a:rPr lang="en-IN" sz="1100" baseline="0">
                <a:solidFill>
                  <a:schemeClr val="bg2"/>
                </a:solidFill>
                <a:latin typeface="LATO" panose="020F0502020204030203" pitchFamily="34" charset="0"/>
                <a:ea typeface="LATO" panose="020F0502020204030203" pitchFamily="34" charset="0"/>
                <a:cs typeface="LATO" panose="020F0502020204030203" pitchFamily="34" charset="0"/>
              </a:rPr>
              <a:t> 5 SUB CATEGORIES</a:t>
            </a:r>
            <a:endParaRPr lang="en-IN" sz="1100">
              <a:solidFill>
                <a:schemeClr val="bg2"/>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0</xdr:col>
      <xdr:colOff>437746</xdr:colOff>
      <xdr:row>11</xdr:row>
      <xdr:rowOff>96175</xdr:rowOff>
    </xdr:from>
    <xdr:to>
      <xdr:col>6</xdr:col>
      <xdr:colOff>324256</xdr:colOff>
      <xdr:row>19</xdr:row>
      <xdr:rowOff>170155</xdr:rowOff>
    </xdr:to>
    <xdr:graphicFrame macro="">
      <xdr:nvGraphicFramePr>
        <xdr:cNvPr id="93" name="Chart 92">
          <a:extLst>
            <a:ext uri="{FF2B5EF4-FFF2-40B4-BE49-F238E27FC236}">
              <a16:creationId xmlns:a16="http://schemas.microsoft.com/office/drawing/2014/main" id="{DF01A672-DB14-4627-B73E-9C3EE92D4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554853</xdr:colOff>
      <xdr:row>11</xdr:row>
      <xdr:rowOff>118370</xdr:rowOff>
    </xdr:from>
    <xdr:to>
      <xdr:col>12</xdr:col>
      <xdr:colOff>362504</xdr:colOff>
      <xdr:row>19</xdr:row>
      <xdr:rowOff>147962</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825F7C10-73E3-47CE-9AB6-FF3498BF74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507191</xdr:colOff>
      <xdr:row>11</xdr:row>
      <xdr:rowOff>105877</xdr:rowOff>
    </xdr:from>
    <xdr:to>
      <xdr:col>16</xdr:col>
      <xdr:colOff>124918</xdr:colOff>
      <xdr:row>19</xdr:row>
      <xdr:rowOff>118673</xdr:rowOff>
    </xdr:to>
    <xdr:graphicFrame macro="">
      <xdr:nvGraphicFramePr>
        <xdr:cNvPr id="95" name="Chart 94">
          <a:extLst>
            <a:ext uri="{FF2B5EF4-FFF2-40B4-BE49-F238E27FC236}">
              <a16:creationId xmlns:a16="http://schemas.microsoft.com/office/drawing/2014/main" id="{B2923F5E-AC93-4B48-9A50-B8E6BB15C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372892</xdr:colOff>
      <xdr:row>21</xdr:row>
      <xdr:rowOff>162128</xdr:rowOff>
    </xdr:from>
    <xdr:to>
      <xdr:col>6</xdr:col>
      <xdr:colOff>283723</xdr:colOff>
      <xdr:row>30</xdr:row>
      <xdr:rowOff>56745</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71A2FEA9-DEF7-4038-964E-F1E576A6FC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429639</xdr:colOff>
      <xdr:row>21</xdr:row>
      <xdr:rowOff>170234</xdr:rowOff>
    </xdr:from>
    <xdr:to>
      <xdr:col>11</xdr:col>
      <xdr:colOff>494489</xdr:colOff>
      <xdr:row>30</xdr:row>
      <xdr:rowOff>81064</xdr:rowOff>
    </xdr:to>
    <xdr:graphicFrame macro="">
      <xdr:nvGraphicFramePr>
        <xdr:cNvPr id="97" name="Chart 96">
          <a:extLst>
            <a:ext uri="{FF2B5EF4-FFF2-40B4-BE49-F238E27FC236}">
              <a16:creationId xmlns:a16="http://schemas.microsoft.com/office/drawing/2014/main" id="{0A50ECA4-B84F-4F80-A12B-5CB04204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0</xdr:colOff>
      <xdr:row>22</xdr:row>
      <xdr:rowOff>53341</xdr:rowOff>
    </xdr:from>
    <xdr:to>
      <xdr:col>13</xdr:col>
      <xdr:colOff>198120</xdr:colOff>
      <xdr:row>30</xdr:row>
      <xdr:rowOff>60961</xdr:rowOff>
    </xdr:to>
    <mc:AlternateContent xmlns:mc="http://schemas.openxmlformats.org/markup-compatibility/2006" xmlns:a14="http://schemas.microsoft.com/office/drawing/2010/main">
      <mc:Choice Requires="a14">
        <xdr:graphicFrame macro="">
          <xdr:nvGraphicFramePr>
            <xdr:cNvPr id="98" name="Year 1">
              <a:extLst>
                <a:ext uri="{FF2B5EF4-FFF2-40B4-BE49-F238E27FC236}">
                  <a16:creationId xmlns:a16="http://schemas.microsoft.com/office/drawing/2014/main" id="{F83DE60D-3089-4AEE-A5B9-62547909FA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73636" y="4053841"/>
              <a:ext cx="804257" cy="14623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205740</xdr:colOff>
      <xdr:row>22</xdr:row>
      <xdr:rowOff>60960</xdr:rowOff>
    </xdr:from>
    <xdr:to>
      <xdr:col>14</xdr:col>
      <xdr:colOff>563880</xdr:colOff>
      <xdr:row>30</xdr:row>
      <xdr:rowOff>60960</xdr:rowOff>
    </xdr:to>
    <mc:AlternateContent xmlns:mc="http://schemas.openxmlformats.org/markup-compatibility/2006" xmlns:a14="http://schemas.microsoft.com/office/drawing/2010/main">
      <mc:Choice Requires="a14">
        <xdr:graphicFrame macro="">
          <xdr:nvGraphicFramePr>
            <xdr:cNvPr id="99" name="Segment 1">
              <a:extLst>
                <a:ext uri="{FF2B5EF4-FFF2-40B4-BE49-F238E27FC236}">
                  <a16:creationId xmlns:a16="http://schemas.microsoft.com/office/drawing/2014/main" id="{20980457-E14B-4F46-A23A-37E7983EE41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085513" y="4061460"/>
              <a:ext cx="964276" cy="1454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22</xdr:row>
      <xdr:rowOff>60961</xdr:rowOff>
    </xdr:from>
    <xdr:to>
      <xdr:col>16</xdr:col>
      <xdr:colOff>190500</xdr:colOff>
      <xdr:row>30</xdr:row>
      <xdr:rowOff>68581</xdr:rowOff>
    </xdr:to>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D5825149-3BE8-464A-A91F-C3539713B20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057409" y="4061461"/>
              <a:ext cx="831273" cy="14623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137160</xdr:colOff>
      <xdr:row>10</xdr:row>
      <xdr:rowOff>139065</xdr:rowOff>
    </xdr:from>
    <xdr:ext cx="1184148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37160" y="1891665"/>
          <a:ext cx="1184148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1" y="1971675"/>
              <a:ext cx="5119387" cy="2219325"/>
              <a:chOff x="152401" y="1971675"/>
              <a:chExt cx="5119387"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71675"/>
                <a:ext cx="5119387"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120015</xdr:colOff>
      <xdr:row>23</xdr:row>
      <xdr:rowOff>1905</xdr:rowOff>
    </xdr:from>
    <xdr:ext cx="486346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20015" y="4032885"/>
          <a:ext cx="486346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213360</xdr:colOff>
      <xdr:row>23</xdr:row>
      <xdr:rowOff>13335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13360" y="40443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403860</xdr:colOff>
      <xdr:row>22</xdr:row>
      <xdr:rowOff>171450</xdr:rowOff>
    </xdr:from>
    <xdr:ext cx="392430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58740" y="4027170"/>
          <a:ext cx="392430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497205</xdr:colOff>
      <xdr:row>23</xdr:row>
      <xdr:rowOff>26670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52085" y="40576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259080</xdr:colOff>
      <xdr:row>22</xdr:row>
      <xdr:rowOff>156210</xdr:rowOff>
    </xdr:from>
    <xdr:ext cx="3040380"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9174480" y="4011930"/>
          <a:ext cx="304038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440055</xdr:colOff>
      <xdr:row>23</xdr:row>
      <xdr:rowOff>19050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355455" y="405003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Kanswal" refreshedDate="45677.92243136574" createdVersion="7" refreshedVersion="7" minRefreshableVersion="3" recordCount="9994" xr:uid="{00EA53B9-A05E-41E4-B47F-24069AC2E066}">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20205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440DE8-86E0-49FD-A73D-38E8839DF3C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F6CF0D-43B0-41F0-A205-2A4B8039C85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BB3705-78AE-4E7B-9235-009111E5070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75BAA8-FB66-4569-9138-056FEF66423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0">
    <i>
      <x v="1"/>
    </i>
    <i>
      <x v="3"/>
    </i>
    <i>
      <x v="4"/>
    </i>
    <i>
      <x v="10"/>
    </i>
    <i>
      <x v="24"/>
    </i>
    <i>
      <x v="26"/>
    </i>
    <i>
      <x v="29"/>
    </i>
    <i>
      <x v="35"/>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F1D282-2E73-414E-BA01-F8B6A04D03B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1"/>
    </i>
    <i>
      <x v="13"/>
    </i>
    <i>
      <x v="5"/>
    </i>
    <i>
      <x v="16"/>
    </i>
    <i>
      <x v="6"/>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2" format="4">
      <pivotArea type="data" outline="0" fieldPosition="0">
        <references count="2">
          <reference field="4294967294" count="1" selected="0">
            <x v="0"/>
          </reference>
          <reference field="16" count="1" selected="0">
            <x v="5"/>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16"/>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1A334F-18E7-4CEC-8421-9DB1D4711A6A}"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18ED92-ACC7-4BF3-B0FD-8C9FF87833CB}"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C46951-B376-4441-81B8-EE705007F739}"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H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73BF65-C208-4E76-A366-01F69FF5B28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D3:E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AFB0D1-B0D5-49BC-B1B5-2205508FBAC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8C460B-71A7-42E8-9CC3-88C2C0ECF278}"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012519-5EA9-4464-BEF4-4BECA814495E}"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7" name="PivotTable4"/>
    <pivotTable tabId="5" name="PivotTable3"/>
    <pivotTable tabId="8" name="PivotTable7"/>
  </pivotTables>
  <data>
    <tabular pivotCacheId="1020205955">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C0338E-0E86-4FFC-8F75-6A6EA5E1E25D}"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7" name="PivotTable4"/>
    <pivotTable tabId="5" name="PivotTable3"/>
    <pivotTable tabId="8" name="PivotTable7"/>
    <pivotTable tabId="10" name="PivotTable13"/>
  </pivotTables>
  <data>
    <tabular pivotCacheId="1020205955">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E22481-FC7E-4AE1-B352-375C7E32A913}"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7" name="PivotTable4"/>
    <pivotTable tabId="5" name="PivotTable3"/>
    <pivotTable tabId="8" name="PivotTable7"/>
    <pivotTable tabId="10" name="PivotTable13"/>
  </pivotTables>
  <data>
    <tabular pivotCacheId="1020205955">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08EA073-8472-436E-B39A-C6F85C0C48C4}" cache="Slicer_Year" caption="Year" rowHeight="234950"/>
  <slicer name="Segment" xr10:uid="{0BCF6DBB-90E2-43D4-BFDA-9CA7EF2DC927}" cache="Slicer_Segment" caption="Segment" rowHeight="234950"/>
  <slicer name="Region" xr10:uid="{D9802995-63EF-4E8B-8DF7-318428A0807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BA6EF06-5B5E-4AD2-946E-D913D5F28F14}" cache="Slicer_Year" caption="Year" style="AB" rowHeight="234950"/>
  <slicer name="Segment 1" xr10:uid="{E2D55030-210A-4889-AD38-4053E0EF7DE7}" cache="Slicer_Segment" caption="Segment" style="AB" rowHeight="234950"/>
  <slicer name="Region 1" xr10:uid="{8F064A49-7494-4CE5-AA99-5458F780BA9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rinterSettings" Target="../printerSettings/printerSettings1.bin" /><Relationship Id="rId1" Type="http://schemas.openxmlformats.org/officeDocument/2006/relationships/pivotTable" Target="../pivotTables/pivotTable1.xml" /></Relationships>
</file>

<file path=xl/worksheets/_rels/sheet3.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2.xml" /><Relationship Id="rId1" Type="http://schemas.openxmlformats.org/officeDocument/2006/relationships/pivotTable" Target="../pivotTables/pivotTable2.xml" /></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ivotTable" Target="../pivotTables/pivotTable3.xml" /></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 /><Relationship Id="rId1" Type="http://schemas.openxmlformats.org/officeDocument/2006/relationships/pivotTable" Target="../pivotTables/pivotTable4.xml" /></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 /><Relationship Id="rId1" Type="http://schemas.openxmlformats.org/officeDocument/2006/relationships/pivotTable" Target="../pivotTables/pivotTable5.xml" /></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 /><Relationship Id="rId2" Type="http://schemas.openxmlformats.org/officeDocument/2006/relationships/pivotTable" Target="../pivotTables/pivotTable7.xml" /><Relationship Id="rId1" Type="http://schemas.openxmlformats.org/officeDocument/2006/relationships/pivotTable" Target="../pivotTables/pivotTable6.xml" /><Relationship Id="rId6" Type="http://schemas.openxmlformats.org/officeDocument/2006/relationships/drawing" Target="../drawings/drawing6.xml" /><Relationship Id="rId5" Type="http://schemas.openxmlformats.org/officeDocument/2006/relationships/pivotTable" Target="../pivotTables/pivotTable10.xml" /><Relationship Id="rId4" Type="http://schemas.openxmlformats.org/officeDocument/2006/relationships/pivotTable" Target="../pivotTables/pivotTable9.xml" /></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 /></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 /><Relationship Id="rId2" Type="http://schemas.openxmlformats.org/officeDocument/2006/relationships/drawing" Target="../drawings/drawing7.xml" /><Relationship Id="rId1" Type="http://schemas.openxmlformats.org/officeDocument/2006/relationships/printerSettings" Target="../printerSettings/printerSettings2.bin" /><Relationship Id="rId5" Type="http://schemas.microsoft.com/office/2007/relationships/slicer" Target="../slicers/slicer2.xml" /><Relationship Id="rId4" Type="http://schemas.openxmlformats.org/officeDocument/2006/relationships/image" Target="../media/image1.png" /></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6" sqref="B6"/>
    </sheetView>
  </sheetViews>
  <sheetFormatPr defaultColWidth="14.390625" defaultRowHeight="15" customHeight="1" x14ac:dyDescent="0.2"/>
  <cols>
    <col min="1" max="1" width="12.5078125" customWidth="1"/>
    <col min="2" max="2" width="28.515625" customWidth="1"/>
    <col min="3" max="3" width="13.98828125" customWidth="1"/>
    <col min="4" max="4" width="12.5078125" customWidth="1"/>
    <col min="5" max="5" width="13.71875" customWidth="1"/>
    <col min="6" max="6" width="14.9296875" customWidth="1"/>
    <col min="7" max="7" width="18.6953125" customWidth="1"/>
    <col min="8" max="11" width="12.5078125" customWidth="1"/>
    <col min="12" max="12" width="14.52734375" customWidth="1"/>
    <col min="13" max="13" width="12.5078125" customWidth="1"/>
    <col min="14" max="14" width="13.5859375" customWidth="1"/>
    <col min="15" max="15" width="12.5078125" customWidth="1"/>
    <col min="16" max="16" width="16.27734375" customWidth="1"/>
    <col min="17" max="17" width="17.3515625" customWidth="1"/>
    <col min="18" max="22" width="12.5078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457A-06B1-438A-8FA2-3E39800ECCE4}">
  <dimension ref="A3:C16"/>
  <sheetViews>
    <sheetView workbookViewId="0">
      <selection activeCell="L2" sqref="L2"/>
    </sheetView>
  </sheetViews>
  <sheetFormatPr defaultRowHeight="15" x14ac:dyDescent="0.2"/>
  <cols>
    <col min="1" max="1" width="12.375" bestFit="1" customWidth="1"/>
    <col min="2" max="2" width="11.1640625" bestFit="1" customWidth="1"/>
    <col min="3" max="3" width="11.703125" bestFit="1" customWidth="1"/>
  </cols>
  <sheetData>
    <row r="3" spans="1:3" x14ac:dyDescent="0.2">
      <c r="A3" s="7" t="s">
        <v>10933</v>
      </c>
      <c r="B3" s="6" t="s">
        <v>10951</v>
      </c>
      <c r="C3" s="15" t="s">
        <v>10952</v>
      </c>
    </row>
    <row r="4" spans="1:3" x14ac:dyDescent="0.2">
      <c r="A4" s="9" t="s">
        <v>10936</v>
      </c>
      <c r="B4" s="22">
        <v>5990.7659999999996</v>
      </c>
      <c r="C4" s="23">
        <v>1728.7921999999999</v>
      </c>
    </row>
    <row r="5" spans="1:3" x14ac:dyDescent="0.2">
      <c r="A5" s="11" t="s">
        <v>10937</v>
      </c>
      <c r="B5" s="24">
        <v>3285.1030000000001</v>
      </c>
      <c r="C5" s="25">
        <v>202.76530000000002</v>
      </c>
    </row>
    <row r="6" spans="1:3" x14ac:dyDescent="0.2">
      <c r="A6" s="11" t="s">
        <v>10938</v>
      </c>
      <c r="B6" s="24">
        <v>3211.3580000000002</v>
      </c>
      <c r="C6" s="25">
        <v>909.4677999999999</v>
      </c>
    </row>
    <row r="7" spans="1:3" x14ac:dyDescent="0.2">
      <c r="A7" s="11" t="s">
        <v>10939</v>
      </c>
      <c r="B7" s="24">
        <v>3155.7890000000011</v>
      </c>
      <c r="C7" s="25">
        <v>-3170.0589000000009</v>
      </c>
    </row>
    <row r="8" spans="1:3" x14ac:dyDescent="0.2">
      <c r="A8" s="11" t="s">
        <v>10940</v>
      </c>
      <c r="B8" s="24">
        <v>6305.2560000000003</v>
      </c>
      <c r="C8" s="25">
        <v>1438.6978999999997</v>
      </c>
    </row>
    <row r="9" spans="1:3" x14ac:dyDescent="0.2">
      <c r="A9" s="11" t="s">
        <v>10941</v>
      </c>
      <c r="B9" s="24">
        <v>3782.3689999999997</v>
      </c>
      <c r="C9" s="25">
        <v>255.69760000000002</v>
      </c>
    </row>
    <row r="10" spans="1:3" x14ac:dyDescent="0.2">
      <c r="A10" s="11" t="s">
        <v>10942</v>
      </c>
      <c r="B10" s="24">
        <v>5038.9839999999995</v>
      </c>
      <c r="C10" s="25">
        <v>1229.5571000000002</v>
      </c>
    </row>
    <row r="11" spans="1:3" x14ac:dyDescent="0.2">
      <c r="A11" s="11" t="s">
        <v>10943</v>
      </c>
      <c r="B11" s="24">
        <v>1601.258</v>
      </c>
      <c r="C11" s="25">
        <v>356.96520000000004</v>
      </c>
    </row>
    <row r="12" spans="1:3" x14ac:dyDescent="0.2">
      <c r="A12" s="11" t="s">
        <v>10944</v>
      </c>
      <c r="B12" s="24">
        <v>5043.2030000000004</v>
      </c>
      <c r="C12" s="25">
        <v>657.62129999999968</v>
      </c>
    </row>
    <row r="13" spans="1:3" x14ac:dyDescent="0.2">
      <c r="A13" s="11" t="s">
        <v>10945</v>
      </c>
      <c r="B13" s="24">
        <v>3374.6130000000007</v>
      </c>
      <c r="C13" s="25">
        <v>50.122100000000053</v>
      </c>
    </row>
    <row r="14" spans="1:3" x14ac:dyDescent="0.2">
      <c r="A14" s="11" t="s">
        <v>10946</v>
      </c>
      <c r="B14" s="24">
        <v>8663.77</v>
      </c>
      <c r="C14" s="25">
        <v>1010.6851</v>
      </c>
    </row>
    <row r="15" spans="1:3" x14ac:dyDescent="0.2">
      <c r="A15" s="11" t="s">
        <v>10947</v>
      </c>
      <c r="B15" s="24">
        <v>7138.1189999999997</v>
      </c>
      <c r="C15" s="25">
        <v>1698.6391999999998</v>
      </c>
    </row>
    <row r="16" spans="1:3" x14ac:dyDescent="0.2">
      <c r="A16" s="13" t="s">
        <v>10934</v>
      </c>
      <c r="B16" s="20">
        <v>56590.587999999996</v>
      </c>
      <c r="C16" s="21">
        <v>6368.9518999999982</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34144-E6E0-4CF3-8E64-236CFD907BC5}">
  <dimension ref="A3:E7"/>
  <sheetViews>
    <sheetView workbookViewId="0">
      <selection activeCell="A6" sqref="A6"/>
    </sheetView>
  </sheetViews>
  <sheetFormatPr defaultRowHeight="15" x14ac:dyDescent="0.2"/>
  <cols>
    <col min="1" max="1" width="13.046875" bestFit="1" customWidth="1"/>
    <col min="2" max="2" width="11.703125" bestFit="1" customWidth="1"/>
    <col min="4" max="4" width="13.046875" customWidth="1"/>
    <col min="5" max="5" width="12.77734375" customWidth="1"/>
  </cols>
  <sheetData>
    <row r="3" spans="1:5" x14ac:dyDescent="0.2">
      <c r="A3" s="7" t="s">
        <v>10933</v>
      </c>
      <c r="B3" s="8" t="s">
        <v>10952</v>
      </c>
      <c r="D3" s="29" t="s">
        <v>15</v>
      </c>
      <c r="E3" s="30" t="s">
        <v>21</v>
      </c>
    </row>
    <row r="4" spans="1:5" x14ac:dyDescent="0.2">
      <c r="A4" s="26" t="s">
        <v>46</v>
      </c>
      <c r="B4" s="10">
        <v>2867.2764000000011</v>
      </c>
      <c r="D4" t="str">
        <f>A4</f>
        <v>Office Supplies</v>
      </c>
      <c r="E4" s="31">
        <f>GETPIVOTDATA("Profit",$A$3,"Category",A4)</f>
        <v>2867.2764000000011</v>
      </c>
    </row>
    <row r="5" spans="1:5" x14ac:dyDescent="0.2">
      <c r="A5" s="27" t="s">
        <v>71</v>
      </c>
      <c r="B5" s="12">
        <v>1879.4019999999991</v>
      </c>
      <c r="D5" t="str">
        <f t="shared" ref="D5:D7" si="0">A5</f>
        <v>Technology</v>
      </c>
      <c r="E5" s="31">
        <f t="shared" ref="E5:E7" si="1">GETPIVOTDATA("Profit",$A$3,"Category",A5)</f>
        <v>1879.4019999999991</v>
      </c>
    </row>
    <row r="6" spans="1:5" x14ac:dyDescent="0.2">
      <c r="A6" s="27" t="s">
        <v>32</v>
      </c>
      <c r="B6" s="12">
        <v>1622.2735</v>
      </c>
      <c r="D6" t="str">
        <f t="shared" si="0"/>
        <v>Furniture</v>
      </c>
      <c r="E6" s="31">
        <f t="shared" si="1"/>
        <v>1622.2735</v>
      </c>
    </row>
    <row r="7" spans="1:5" x14ac:dyDescent="0.2">
      <c r="A7" s="28" t="s">
        <v>10934</v>
      </c>
      <c r="B7" s="14">
        <v>6368.9519</v>
      </c>
      <c r="D7" t="str">
        <f t="shared" si="0"/>
        <v>Grand Total</v>
      </c>
      <c r="E7" s="31">
        <f>GETPIVOTDATA("Profit",$A$3)</f>
        <v>6368.9519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A05BA-77BC-46DA-AA10-A244E672A362}">
  <dimension ref="A3:B7"/>
  <sheetViews>
    <sheetView workbookViewId="0">
      <selection activeCell="B5" sqref="B5"/>
    </sheetView>
  </sheetViews>
  <sheetFormatPr defaultRowHeight="15" x14ac:dyDescent="0.2"/>
  <cols>
    <col min="1" max="1" width="13.046875" bestFit="1" customWidth="1"/>
    <col min="2" max="2" width="11.1640625" bestFit="1" customWidth="1"/>
  </cols>
  <sheetData>
    <row r="3" spans="1:2" x14ac:dyDescent="0.2">
      <c r="A3" s="7" t="s">
        <v>10933</v>
      </c>
      <c r="B3" s="8" t="s">
        <v>10951</v>
      </c>
    </row>
    <row r="4" spans="1:2" x14ac:dyDescent="0.2">
      <c r="A4" s="26" t="s">
        <v>32</v>
      </c>
      <c r="B4" s="32">
        <v>0.32932951677406141</v>
      </c>
    </row>
    <row r="5" spans="1:2" x14ac:dyDescent="0.2">
      <c r="A5" s="27" t="s">
        <v>46</v>
      </c>
      <c r="B5" s="33">
        <v>0.21389827227100028</v>
      </c>
    </row>
    <row r="6" spans="1:2" x14ac:dyDescent="0.2">
      <c r="A6" s="27" t="s">
        <v>71</v>
      </c>
      <c r="B6" s="33">
        <v>0.45677221095493825</v>
      </c>
    </row>
    <row r="7" spans="1:2" x14ac:dyDescent="0.2">
      <c r="A7" s="28" t="s">
        <v>10934</v>
      </c>
      <c r="B7" s="3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32870-35C2-4BD7-ABFF-4310C973FE1E}">
  <dimension ref="A3:E53"/>
  <sheetViews>
    <sheetView workbookViewId="0">
      <selection activeCell="I20" sqref="I20"/>
    </sheetView>
  </sheetViews>
  <sheetFormatPr defaultRowHeight="15" x14ac:dyDescent="0.2"/>
  <cols>
    <col min="1" max="1" width="12.375" bestFit="1" customWidth="1"/>
    <col min="2" max="2" width="11.1640625" bestFit="1" customWidth="1"/>
    <col min="4" max="4" width="17.08203125" customWidth="1"/>
    <col min="5" max="5" width="17.75390625" customWidth="1"/>
  </cols>
  <sheetData>
    <row r="3" spans="1:5" x14ac:dyDescent="0.2">
      <c r="A3" s="7" t="s">
        <v>10933</v>
      </c>
      <c r="B3" s="8" t="s">
        <v>10951</v>
      </c>
      <c r="D3" s="29" t="s">
        <v>11</v>
      </c>
      <c r="E3" s="30" t="s">
        <v>18</v>
      </c>
    </row>
    <row r="4" spans="1:5" x14ac:dyDescent="0.2">
      <c r="A4" s="26" t="s">
        <v>310</v>
      </c>
      <c r="B4" s="10">
        <v>4128.2820000000002</v>
      </c>
      <c r="D4" t="str">
        <f>A4</f>
        <v>Arizona</v>
      </c>
      <c r="E4" s="31">
        <f>GETPIVOTDATA("Sales",$A$3,"State",A4)</f>
        <v>4128.2820000000002</v>
      </c>
    </row>
    <row r="5" spans="1:5" x14ac:dyDescent="0.2">
      <c r="A5" s="27" t="s">
        <v>43</v>
      </c>
      <c r="B5" s="12">
        <v>29706.316999999992</v>
      </c>
      <c r="D5" t="str">
        <f t="shared" ref="D5:D53" si="0">A5</f>
        <v>California</v>
      </c>
      <c r="E5" s="31">
        <f t="shared" ref="E5:E53" si="1">GETPIVOTDATA("Sales",$A$3,"State",A5)</f>
        <v>29706.316999999992</v>
      </c>
    </row>
    <row r="6" spans="1:5" x14ac:dyDescent="0.2">
      <c r="A6" s="27" t="s">
        <v>457</v>
      </c>
      <c r="B6" s="12">
        <v>3226.7490000000007</v>
      </c>
      <c r="D6" t="str">
        <f t="shared" si="0"/>
        <v>Colorado</v>
      </c>
      <c r="E6" s="31">
        <f t="shared" si="1"/>
        <v>3226.7490000000007</v>
      </c>
    </row>
    <row r="7" spans="1:5" x14ac:dyDescent="0.2">
      <c r="A7" s="27" t="s">
        <v>6260</v>
      </c>
      <c r="B7" s="12">
        <v>307.73999999999995</v>
      </c>
      <c r="D7" t="str">
        <f t="shared" si="0"/>
        <v>Idaho</v>
      </c>
      <c r="E7" s="31">
        <f t="shared" si="1"/>
        <v>307.73999999999995</v>
      </c>
    </row>
    <row r="8" spans="1:5" x14ac:dyDescent="0.2">
      <c r="A8" s="27" t="s">
        <v>1762</v>
      </c>
      <c r="B8" s="12">
        <v>4189.38</v>
      </c>
      <c r="D8" t="str">
        <f t="shared" si="0"/>
        <v>Montana</v>
      </c>
      <c r="E8" s="31">
        <f t="shared" si="1"/>
        <v>4189.38</v>
      </c>
    </row>
    <row r="9" spans="1:5" x14ac:dyDescent="0.2">
      <c r="A9" s="27" t="s">
        <v>1392</v>
      </c>
      <c r="B9" s="12">
        <v>75.792000000000002</v>
      </c>
      <c r="D9" t="str">
        <f t="shared" si="0"/>
        <v>Nevada</v>
      </c>
      <c r="E9" s="31">
        <f t="shared" si="1"/>
        <v>75.792000000000002</v>
      </c>
    </row>
    <row r="10" spans="1:5" x14ac:dyDescent="0.2">
      <c r="A10" s="27" t="s">
        <v>668</v>
      </c>
      <c r="B10" s="12">
        <v>1008.366</v>
      </c>
      <c r="D10" t="str">
        <f t="shared" si="0"/>
        <v>New Mexico</v>
      </c>
      <c r="E10" s="31">
        <f t="shared" si="1"/>
        <v>1008.366</v>
      </c>
    </row>
    <row r="11" spans="1:5" x14ac:dyDescent="0.2">
      <c r="A11" s="27" t="s">
        <v>420</v>
      </c>
      <c r="B11" s="12">
        <v>307.54599999999999</v>
      </c>
      <c r="D11" t="str">
        <f t="shared" si="0"/>
        <v>Oregon</v>
      </c>
      <c r="E11" s="31">
        <f t="shared" si="1"/>
        <v>307.54599999999999</v>
      </c>
    </row>
    <row r="12" spans="1:5" x14ac:dyDescent="0.2">
      <c r="A12" s="27" t="s">
        <v>96</v>
      </c>
      <c r="B12" s="12">
        <v>13640.416000000001</v>
      </c>
      <c r="D12" t="str">
        <f t="shared" si="0"/>
        <v>Washington</v>
      </c>
      <c r="E12" s="31">
        <f t="shared" si="1"/>
        <v>13640.416000000001</v>
      </c>
    </row>
    <row r="13" spans="1:5" x14ac:dyDescent="0.2">
      <c r="A13" s="28" t="s">
        <v>10934</v>
      </c>
      <c r="B13" s="14">
        <v>56590.588000000003</v>
      </c>
      <c r="D13" t="str">
        <f t="shared" si="0"/>
        <v>Grand Total</v>
      </c>
      <c r="E13" s="31" t="e">
        <f t="shared" si="1"/>
        <v>#REF!</v>
      </c>
    </row>
    <row r="14" spans="1:5" x14ac:dyDescent="0.2">
      <c r="D14">
        <f t="shared" si="0"/>
        <v>0</v>
      </c>
      <c r="E14" s="31" t="e">
        <f t="shared" si="1"/>
        <v>#REF!</v>
      </c>
    </row>
    <row r="15" spans="1:5" x14ac:dyDescent="0.2">
      <c r="D15">
        <f t="shared" si="0"/>
        <v>0</v>
      </c>
      <c r="E15" s="31" t="e">
        <f t="shared" si="1"/>
        <v>#REF!</v>
      </c>
    </row>
    <row r="16" spans="1:5" x14ac:dyDescent="0.2">
      <c r="D16">
        <f t="shared" si="0"/>
        <v>0</v>
      </c>
      <c r="E16" s="31" t="e">
        <f t="shared" si="1"/>
        <v>#REF!</v>
      </c>
    </row>
    <row r="17" spans="4:5" x14ac:dyDescent="0.2">
      <c r="D17">
        <f t="shared" si="0"/>
        <v>0</v>
      </c>
      <c r="E17" s="31" t="e">
        <f t="shared" si="1"/>
        <v>#REF!</v>
      </c>
    </row>
    <row r="18" spans="4:5" x14ac:dyDescent="0.2">
      <c r="D18">
        <f t="shared" si="0"/>
        <v>0</v>
      </c>
      <c r="E18" s="31" t="e">
        <f t="shared" si="1"/>
        <v>#REF!</v>
      </c>
    </row>
    <row r="19" spans="4:5" x14ac:dyDescent="0.2">
      <c r="D19">
        <f t="shared" si="0"/>
        <v>0</v>
      </c>
      <c r="E19" s="31" t="e">
        <f t="shared" si="1"/>
        <v>#REF!</v>
      </c>
    </row>
    <row r="20" spans="4:5" x14ac:dyDescent="0.2">
      <c r="D20">
        <f t="shared" si="0"/>
        <v>0</v>
      </c>
      <c r="E20" s="31" t="e">
        <f t="shared" si="1"/>
        <v>#REF!</v>
      </c>
    </row>
    <row r="21" spans="4:5" x14ac:dyDescent="0.2">
      <c r="D21">
        <f t="shared" si="0"/>
        <v>0</v>
      </c>
      <c r="E21" s="31" t="e">
        <f t="shared" si="1"/>
        <v>#REF!</v>
      </c>
    </row>
    <row r="22" spans="4:5" x14ac:dyDescent="0.2">
      <c r="D22">
        <f t="shared" si="0"/>
        <v>0</v>
      </c>
      <c r="E22" s="31" t="e">
        <f t="shared" si="1"/>
        <v>#REF!</v>
      </c>
    </row>
    <row r="23" spans="4:5" x14ac:dyDescent="0.2">
      <c r="D23">
        <f t="shared" si="0"/>
        <v>0</v>
      </c>
      <c r="E23" s="31" t="e">
        <f t="shared" si="1"/>
        <v>#REF!</v>
      </c>
    </row>
    <row r="24" spans="4:5" x14ac:dyDescent="0.2">
      <c r="D24">
        <f t="shared" si="0"/>
        <v>0</v>
      </c>
      <c r="E24" s="31" t="e">
        <f t="shared" si="1"/>
        <v>#REF!</v>
      </c>
    </row>
    <row r="25" spans="4:5" x14ac:dyDescent="0.2">
      <c r="D25">
        <f t="shared" si="0"/>
        <v>0</v>
      </c>
      <c r="E25" s="31" t="e">
        <f t="shared" si="1"/>
        <v>#REF!</v>
      </c>
    </row>
    <row r="26" spans="4:5" x14ac:dyDescent="0.2">
      <c r="D26">
        <f t="shared" si="0"/>
        <v>0</v>
      </c>
      <c r="E26" s="31" t="e">
        <f t="shared" si="1"/>
        <v>#REF!</v>
      </c>
    </row>
    <row r="27" spans="4:5" x14ac:dyDescent="0.2">
      <c r="D27">
        <f t="shared" si="0"/>
        <v>0</v>
      </c>
      <c r="E27" s="31" t="e">
        <f t="shared" si="1"/>
        <v>#REF!</v>
      </c>
    </row>
    <row r="28" spans="4:5" x14ac:dyDescent="0.2">
      <c r="D28">
        <f t="shared" si="0"/>
        <v>0</v>
      </c>
      <c r="E28" s="31" t="e">
        <f t="shared" si="1"/>
        <v>#REF!</v>
      </c>
    </row>
    <row r="29" spans="4:5" x14ac:dyDescent="0.2">
      <c r="D29">
        <f t="shared" si="0"/>
        <v>0</v>
      </c>
      <c r="E29" s="31" t="e">
        <f t="shared" si="1"/>
        <v>#REF!</v>
      </c>
    </row>
    <row r="30" spans="4:5" x14ac:dyDescent="0.2">
      <c r="D30">
        <f t="shared" si="0"/>
        <v>0</v>
      </c>
      <c r="E30" s="31" t="e">
        <f t="shared" si="1"/>
        <v>#REF!</v>
      </c>
    </row>
    <row r="31" spans="4:5" x14ac:dyDescent="0.2">
      <c r="D31">
        <f t="shared" si="0"/>
        <v>0</v>
      </c>
      <c r="E31" s="31" t="e">
        <f t="shared" si="1"/>
        <v>#REF!</v>
      </c>
    </row>
    <row r="32" spans="4:5" x14ac:dyDescent="0.2">
      <c r="D32">
        <f t="shared" si="0"/>
        <v>0</v>
      </c>
      <c r="E32" s="31" t="e">
        <f t="shared" si="1"/>
        <v>#REF!</v>
      </c>
    </row>
    <row r="33" spans="4:5" x14ac:dyDescent="0.2">
      <c r="D33">
        <f t="shared" si="0"/>
        <v>0</v>
      </c>
      <c r="E33" s="31" t="e">
        <f t="shared" si="1"/>
        <v>#REF!</v>
      </c>
    </row>
    <row r="34" spans="4:5" x14ac:dyDescent="0.2">
      <c r="D34">
        <f t="shared" si="0"/>
        <v>0</v>
      </c>
      <c r="E34" s="31" t="e">
        <f t="shared" si="1"/>
        <v>#REF!</v>
      </c>
    </row>
    <row r="35" spans="4:5" x14ac:dyDescent="0.2">
      <c r="D35">
        <f t="shared" si="0"/>
        <v>0</v>
      </c>
      <c r="E35" s="31" t="e">
        <f t="shared" si="1"/>
        <v>#REF!</v>
      </c>
    </row>
    <row r="36" spans="4:5" x14ac:dyDescent="0.2">
      <c r="D36">
        <f t="shared" si="0"/>
        <v>0</v>
      </c>
      <c r="E36" s="31" t="e">
        <f t="shared" si="1"/>
        <v>#REF!</v>
      </c>
    </row>
    <row r="37" spans="4:5" x14ac:dyDescent="0.2">
      <c r="D37">
        <f t="shared" si="0"/>
        <v>0</v>
      </c>
      <c r="E37" s="31" t="e">
        <f t="shared" si="1"/>
        <v>#REF!</v>
      </c>
    </row>
    <row r="38" spans="4:5" x14ac:dyDescent="0.2">
      <c r="D38">
        <f t="shared" si="0"/>
        <v>0</v>
      </c>
      <c r="E38" s="31" t="e">
        <f t="shared" si="1"/>
        <v>#REF!</v>
      </c>
    </row>
    <row r="39" spans="4:5" x14ac:dyDescent="0.2">
      <c r="D39">
        <f t="shared" si="0"/>
        <v>0</v>
      </c>
      <c r="E39" s="31" t="e">
        <f t="shared" si="1"/>
        <v>#REF!</v>
      </c>
    </row>
    <row r="40" spans="4:5" x14ac:dyDescent="0.2">
      <c r="D40">
        <f t="shared" si="0"/>
        <v>0</v>
      </c>
      <c r="E40" s="31" t="e">
        <f t="shared" si="1"/>
        <v>#REF!</v>
      </c>
    </row>
    <row r="41" spans="4:5" x14ac:dyDescent="0.2">
      <c r="D41">
        <f t="shared" si="0"/>
        <v>0</v>
      </c>
      <c r="E41" s="31" t="e">
        <f t="shared" si="1"/>
        <v>#REF!</v>
      </c>
    </row>
    <row r="42" spans="4:5" x14ac:dyDescent="0.2">
      <c r="D42">
        <f t="shared" si="0"/>
        <v>0</v>
      </c>
      <c r="E42" s="31" t="e">
        <f t="shared" si="1"/>
        <v>#REF!</v>
      </c>
    </row>
    <row r="43" spans="4:5" x14ac:dyDescent="0.2">
      <c r="D43">
        <f t="shared" si="0"/>
        <v>0</v>
      </c>
      <c r="E43" s="31" t="e">
        <f t="shared" si="1"/>
        <v>#REF!</v>
      </c>
    </row>
    <row r="44" spans="4:5" x14ac:dyDescent="0.2">
      <c r="D44">
        <f t="shared" si="0"/>
        <v>0</v>
      </c>
      <c r="E44" s="31" t="e">
        <f t="shared" si="1"/>
        <v>#REF!</v>
      </c>
    </row>
    <row r="45" spans="4:5" x14ac:dyDescent="0.2">
      <c r="D45">
        <f t="shared" si="0"/>
        <v>0</v>
      </c>
      <c r="E45" s="31" t="e">
        <f t="shared" si="1"/>
        <v>#REF!</v>
      </c>
    </row>
    <row r="46" spans="4:5" x14ac:dyDescent="0.2">
      <c r="D46">
        <f t="shared" si="0"/>
        <v>0</v>
      </c>
      <c r="E46" s="31" t="e">
        <f t="shared" si="1"/>
        <v>#REF!</v>
      </c>
    </row>
    <row r="47" spans="4:5" x14ac:dyDescent="0.2">
      <c r="D47">
        <f t="shared" si="0"/>
        <v>0</v>
      </c>
      <c r="E47" s="31" t="e">
        <f t="shared" si="1"/>
        <v>#REF!</v>
      </c>
    </row>
    <row r="48" spans="4:5" x14ac:dyDescent="0.2">
      <c r="D48">
        <f t="shared" si="0"/>
        <v>0</v>
      </c>
      <c r="E48" s="31" t="e">
        <f t="shared" si="1"/>
        <v>#REF!</v>
      </c>
    </row>
    <row r="49" spans="4:5" x14ac:dyDescent="0.2">
      <c r="D49">
        <f t="shared" si="0"/>
        <v>0</v>
      </c>
      <c r="E49" s="31" t="e">
        <f t="shared" si="1"/>
        <v>#REF!</v>
      </c>
    </row>
    <row r="50" spans="4:5" x14ac:dyDescent="0.2">
      <c r="D50">
        <f t="shared" si="0"/>
        <v>0</v>
      </c>
      <c r="E50" s="31" t="e">
        <f t="shared" si="1"/>
        <v>#REF!</v>
      </c>
    </row>
    <row r="51" spans="4:5" x14ac:dyDescent="0.2">
      <c r="D51">
        <f t="shared" si="0"/>
        <v>0</v>
      </c>
      <c r="E51" s="31" t="e">
        <f t="shared" si="1"/>
        <v>#REF!</v>
      </c>
    </row>
    <row r="52" spans="4:5" x14ac:dyDescent="0.2">
      <c r="D52">
        <f t="shared" si="0"/>
        <v>0</v>
      </c>
      <c r="E52" s="31" t="e">
        <f t="shared" si="1"/>
        <v>#REF!</v>
      </c>
    </row>
    <row r="53" spans="4:5" x14ac:dyDescent="0.2">
      <c r="D53">
        <f t="shared" si="0"/>
        <v>0</v>
      </c>
      <c r="E53" s="31">
        <f>GETPIVOTDATA("Sales",$A$3)</f>
        <v>56590.588000000003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B01C5-CFB3-40E1-822D-2BE64D2AFDFA}">
  <dimension ref="A3:B9"/>
  <sheetViews>
    <sheetView workbookViewId="0">
      <selection activeCell="B5" sqref="B5"/>
    </sheetView>
  </sheetViews>
  <sheetFormatPr defaultRowHeight="15" x14ac:dyDescent="0.2"/>
  <cols>
    <col min="1" max="1" width="12.375" bestFit="1" customWidth="1"/>
    <col min="2" max="2" width="11.1640625" bestFit="1" customWidth="1"/>
  </cols>
  <sheetData>
    <row r="3" spans="1:2" x14ac:dyDescent="0.2">
      <c r="A3" s="7" t="s">
        <v>10933</v>
      </c>
      <c r="B3" s="8" t="s">
        <v>10951</v>
      </c>
    </row>
    <row r="4" spans="1:2" x14ac:dyDescent="0.2">
      <c r="A4" s="26" t="s">
        <v>682</v>
      </c>
      <c r="B4" s="10">
        <v>5888.3700000000008</v>
      </c>
    </row>
    <row r="5" spans="1:2" x14ac:dyDescent="0.2">
      <c r="A5" s="27" t="s">
        <v>72</v>
      </c>
      <c r="B5" s="12">
        <v>6282.3760000000011</v>
      </c>
    </row>
    <row r="6" spans="1:2" x14ac:dyDescent="0.2">
      <c r="A6" s="27" t="s">
        <v>36</v>
      </c>
      <c r="B6" s="12">
        <v>6702.1200000000008</v>
      </c>
    </row>
    <row r="7" spans="1:2" x14ac:dyDescent="0.2">
      <c r="A7" s="27" t="s">
        <v>56</v>
      </c>
      <c r="B7" s="12">
        <v>7240.7459999999992</v>
      </c>
    </row>
    <row r="8" spans="1:2" x14ac:dyDescent="0.2">
      <c r="A8" s="27" t="s">
        <v>1216</v>
      </c>
      <c r="B8" s="12">
        <v>9719.8379999999997</v>
      </c>
    </row>
    <row r="9" spans="1:2" x14ac:dyDescent="0.2">
      <c r="A9" s="28" t="s">
        <v>10934</v>
      </c>
      <c r="B9" s="14">
        <v>35833.449999999997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AFB97-DC7A-4BC0-9F40-7CE592FDC764}">
  <dimension ref="A3:N17"/>
  <sheetViews>
    <sheetView zoomScale="116" workbookViewId="0">
      <selection activeCell="H22" sqref="H22"/>
    </sheetView>
  </sheetViews>
  <sheetFormatPr defaultRowHeight="15" x14ac:dyDescent="0.2"/>
  <cols>
    <col min="1" max="1" width="12.375" bestFit="1" customWidth="1"/>
    <col min="2" max="2" width="11.1640625" bestFit="1" customWidth="1"/>
    <col min="3" max="3" width="1.74609375" customWidth="1"/>
    <col min="4" max="4" width="12.375" bestFit="1" customWidth="1"/>
    <col min="5" max="5" width="11.703125" bestFit="1" customWidth="1"/>
    <col min="6" max="6" width="1.61328125" customWidth="1"/>
    <col min="7" max="7" width="12.375" bestFit="1" customWidth="1"/>
    <col min="8" max="8" width="14.390625" bestFit="1" customWidth="1"/>
    <col min="9" max="9" width="2.15234375" customWidth="1"/>
    <col min="10" max="10" width="12.375" bestFit="1" customWidth="1"/>
    <col min="11" max="11" width="15.6015625" bestFit="1" customWidth="1"/>
    <col min="12" max="12" width="2.28515625" customWidth="1"/>
    <col min="13" max="13" width="12.375" bestFit="1" customWidth="1"/>
    <col min="14" max="14" width="18.16015625" bestFit="1" customWidth="1"/>
  </cols>
  <sheetData>
    <row r="3" spans="1:14" x14ac:dyDescent="0.2">
      <c r="A3" s="7" t="s">
        <v>10933</v>
      </c>
      <c r="B3" s="8" t="s">
        <v>10951</v>
      </c>
      <c r="D3" s="7" t="s">
        <v>10933</v>
      </c>
      <c r="E3" s="8" t="s">
        <v>10952</v>
      </c>
      <c r="G3" s="7" t="s">
        <v>10933</v>
      </c>
      <c r="H3" s="8" t="s">
        <v>10953</v>
      </c>
      <c r="J3" s="7" t="s">
        <v>10933</v>
      </c>
      <c r="K3" s="8" t="s">
        <v>10954</v>
      </c>
      <c r="M3" s="7" t="s">
        <v>10933</v>
      </c>
      <c r="N3" s="8" t="s">
        <v>10955</v>
      </c>
    </row>
    <row r="4" spans="1:14" x14ac:dyDescent="0.2">
      <c r="A4" s="9" t="s">
        <v>10936</v>
      </c>
      <c r="B4" s="10">
        <v>5990.7659999999996</v>
      </c>
      <c r="D4" s="9" t="s">
        <v>10936</v>
      </c>
      <c r="E4" s="10">
        <v>1728.7921999999999</v>
      </c>
      <c r="G4" s="9" t="s">
        <v>10936</v>
      </c>
      <c r="H4" s="10">
        <v>65</v>
      </c>
      <c r="J4" s="9" t="s">
        <v>10936</v>
      </c>
      <c r="K4" s="10">
        <v>19</v>
      </c>
      <c r="M4" s="9" t="s">
        <v>10936</v>
      </c>
      <c r="N4" s="10">
        <v>0.28857615203130954</v>
      </c>
    </row>
    <row r="5" spans="1:14" x14ac:dyDescent="0.2">
      <c r="A5" s="11" t="s">
        <v>10937</v>
      </c>
      <c r="B5" s="12">
        <v>3285.1030000000001</v>
      </c>
      <c r="D5" s="11" t="s">
        <v>10937</v>
      </c>
      <c r="E5" s="12">
        <v>202.76530000000002</v>
      </c>
      <c r="G5" s="11" t="s">
        <v>10937</v>
      </c>
      <c r="H5" s="12">
        <v>58</v>
      </c>
      <c r="J5" s="11" t="s">
        <v>10937</v>
      </c>
      <c r="K5" s="12">
        <v>15</v>
      </c>
      <c r="M5" s="11" t="s">
        <v>10937</v>
      </c>
      <c r="N5" s="12">
        <v>6.1722661359476405E-2</v>
      </c>
    </row>
    <row r="6" spans="1:14" x14ac:dyDescent="0.2">
      <c r="A6" s="11" t="s">
        <v>10938</v>
      </c>
      <c r="B6" s="12">
        <v>3211.3580000000002</v>
      </c>
      <c r="D6" s="11" t="s">
        <v>10938</v>
      </c>
      <c r="E6" s="12">
        <v>909.4677999999999</v>
      </c>
      <c r="G6" s="11" t="s">
        <v>10938</v>
      </c>
      <c r="H6" s="12">
        <v>111</v>
      </c>
      <c r="J6" s="11" t="s">
        <v>10938</v>
      </c>
      <c r="K6" s="12">
        <v>24</v>
      </c>
      <c r="M6" s="11" t="s">
        <v>10938</v>
      </c>
      <c r="N6" s="12">
        <v>0.28320349210520901</v>
      </c>
    </row>
    <row r="7" spans="1:14" x14ac:dyDescent="0.2">
      <c r="A7" s="11" t="s">
        <v>10939</v>
      </c>
      <c r="B7" s="12">
        <v>3155.7890000000011</v>
      </c>
      <c r="D7" s="11" t="s">
        <v>10939</v>
      </c>
      <c r="E7" s="12">
        <v>-3170.0589000000009</v>
      </c>
      <c r="G7" s="11" t="s">
        <v>10939</v>
      </c>
      <c r="H7" s="12">
        <v>46</v>
      </c>
      <c r="J7" s="11" t="s">
        <v>10939</v>
      </c>
      <c r="K7" s="12">
        <v>11</v>
      </c>
      <c r="M7" s="11" t="s">
        <v>10939</v>
      </c>
      <c r="N7" s="12">
        <v>-1.0045218168895322</v>
      </c>
    </row>
    <row r="8" spans="1:14" x14ac:dyDescent="0.2">
      <c r="A8" s="11" t="s">
        <v>10940</v>
      </c>
      <c r="B8" s="12">
        <v>6305.2560000000003</v>
      </c>
      <c r="D8" s="11" t="s">
        <v>10940</v>
      </c>
      <c r="E8" s="12">
        <v>1438.6978999999997</v>
      </c>
      <c r="G8" s="11" t="s">
        <v>10940</v>
      </c>
      <c r="H8" s="12">
        <v>73</v>
      </c>
      <c r="J8" s="11" t="s">
        <v>10940</v>
      </c>
      <c r="K8" s="12">
        <v>22</v>
      </c>
      <c r="M8" s="11" t="s">
        <v>10940</v>
      </c>
      <c r="N8" s="12">
        <v>0.22817438340330665</v>
      </c>
    </row>
    <row r="9" spans="1:14" x14ac:dyDescent="0.2">
      <c r="A9" s="11" t="s">
        <v>10941</v>
      </c>
      <c r="B9" s="12">
        <v>3782.3689999999997</v>
      </c>
      <c r="D9" s="11" t="s">
        <v>10941</v>
      </c>
      <c r="E9" s="12">
        <v>255.69760000000002</v>
      </c>
      <c r="G9" s="11" t="s">
        <v>10941</v>
      </c>
      <c r="H9" s="12">
        <v>69</v>
      </c>
      <c r="J9" s="11" t="s">
        <v>10941</v>
      </c>
      <c r="K9" s="12">
        <v>20</v>
      </c>
      <c r="M9" s="11" t="s">
        <v>10941</v>
      </c>
      <c r="N9" s="12">
        <v>6.7602499914735992E-2</v>
      </c>
    </row>
    <row r="10" spans="1:14" x14ac:dyDescent="0.2">
      <c r="A10" s="11" t="s">
        <v>10942</v>
      </c>
      <c r="B10" s="12">
        <v>5038.9839999999995</v>
      </c>
      <c r="D10" s="11" t="s">
        <v>10942</v>
      </c>
      <c r="E10" s="12">
        <v>1229.5571000000002</v>
      </c>
      <c r="G10" s="11" t="s">
        <v>10942</v>
      </c>
      <c r="H10" s="12">
        <v>38</v>
      </c>
      <c r="J10" s="11" t="s">
        <v>10942</v>
      </c>
      <c r="K10" s="12">
        <v>12</v>
      </c>
      <c r="M10" s="11" t="s">
        <v>10942</v>
      </c>
      <c r="N10" s="12">
        <v>0.244008931165489</v>
      </c>
    </row>
    <row r="11" spans="1:14" x14ac:dyDescent="0.2">
      <c r="A11" s="11" t="s">
        <v>10943</v>
      </c>
      <c r="B11" s="12">
        <v>1601.258</v>
      </c>
      <c r="D11" s="11" t="s">
        <v>10943</v>
      </c>
      <c r="E11" s="12">
        <v>356.96520000000004</v>
      </c>
      <c r="G11" s="11" t="s">
        <v>10943</v>
      </c>
      <c r="H11" s="12">
        <v>18</v>
      </c>
      <c r="J11" s="11" t="s">
        <v>10943</v>
      </c>
      <c r="K11" s="12">
        <v>5</v>
      </c>
      <c r="M11" s="11" t="s">
        <v>10943</v>
      </c>
      <c r="N11" s="12">
        <v>0.22292797288132207</v>
      </c>
    </row>
    <row r="12" spans="1:14" x14ac:dyDescent="0.2">
      <c r="A12" s="11" t="s">
        <v>10944</v>
      </c>
      <c r="B12" s="12">
        <v>5043.2030000000004</v>
      </c>
      <c r="D12" s="11" t="s">
        <v>10944</v>
      </c>
      <c r="E12" s="12">
        <v>657.62129999999968</v>
      </c>
      <c r="G12" s="11" t="s">
        <v>10944</v>
      </c>
      <c r="H12" s="12">
        <v>84</v>
      </c>
      <c r="J12" s="11" t="s">
        <v>10944</v>
      </c>
      <c r="K12" s="12">
        <v>28</v>
      </c>
      <c r="M12" s="11" t="s">
        <v>10944</v>
      </c>
      <c r="N12" s="12">
        <v>0.13039754695577385</v>
      </c>
    </row>
    <row r="13" spans="1:14" x14ac:dyDescent="0.2">
      <c r="A13" s="11" t="s">
        <v>10945</v>
      </c>
      <c r="B13" s="12">
        <v>3374.6130000000007</v>
      </c>
      <c r="D13" s="11" t="s">
        <v>10945</v>
      </c>
      <c r="E13" s="12">
        <v>50.122100000000053</v>
      </c>
      <c r="G13" s="11" t="s">
        <v>10945</v>
      </c>
      <c r="H13" s="12">
        <v>61</v>
      </c>
      <c r="J13" s="11" t="s">
        <v>10945</v>
      </c>
      <c r="K13" s="12">
        <v>18</v>
      </c>
      <c r="M13" s="11" t="s">
        <v>10945</v>
      </c>
      <c r="N13" s="12">
        <v>1.4852695701699734E-2</v>
      </c>
    </row>
    <row r="14" spans="1:14" x14ac:dyDescent="0.2">
      <c r="A14" s="11" t="s">
        <v>10946</v>
      </c>
      <c r="B14" s="12">
        <v>8663.77</v>
      </c>
      <c r="D14" s="11" t="s">
        <v>10946</v>
      </c>
      <c r="E14" s="12">
        <v>1010.6851</v>
      </c>
      <c r="G14" s="11" t="s">
        <v>10946</v>
      </c>
      <c r="H14" s="12">
        <v>128</v>
      </c>
      <c r="J14" s="11" t="s">
        <v>10946</v>
      </c>
      <c r="K14" s="12">
        <v>34</v>
      </c>
      <c r="M14" s="11" t="s">
        <v>10946</v>
      </c>
      <c r="N14" s="12">
        <v>0.11665650173077079</v>
      </c>
    </row>
    <row r="15" spans="1:14" x14ac:dyDescent="0.2">
      <c r="A15" s="11" t="s">
        <v>10947</v>
      </c>
      <c r="B15" s="12">
        <v>7138.1189999999997</v>
      </c>
      <c r="D15" s="11" t="s">
        <v>10947</v>
      </c>
      <c r="E15" s="12">
        <v>1698.6391999999998</v>
      </c>
      <c r="G15" s="11" t="s">
        <v>10947</v>
      </c>
      <c r="H15" s="12">
        <v>108</v>
      </c>
      <c r="J15" s="11" t="s">
        <v>10947</v>
      </c>
      <c r="K15" s="12">
        <v>25</v>
      </c>
      <c r="M15" s="11" t="s">
        <v>10947</v>
      </c>
      <c r="N15" s="12">
        <v>0.23796734125614885</v>
      </c>
    </row>
    <row r="16" spans="1:14" x14ac:dyDescent="0.2">
      <c r="A16" s="13" t="s">
        <v>10934</v>
      </c>
      <c r="B16" s="14">
        <v>56590.587999999996</v>
      </c>
      <c r="D16" s="13" t="s">
        <v>10934</v>
      </c>
      <c r="E16" s="14">
        <v>6368.9518999999982</v>
      </c>
      <c r="G16" s="13" t="s">
        <v>10934</v>
      </c>
      <c r="H16" s="14">
        <v>859</v>
      </c>
      <c r="J16" s="13" t="s">
        <v>10934</v>
      </c>
      <c r="K16" s="14">
        <v>233</v>
      </c>
      <c r="M16" s="13" t="s">
        <v>10934</v>
      </c>
      <c r="N16" s="14">
        <v>0.11254436691839988</v>
      </c>
    </row>
    <row r="17" spans="2:14" x14ac:dyDescent="0.2">
      <c r="B17" s="31">
        <f>GETPIVOTDATA("Sales",$A$3)</f>
        <v>56590.587999999996</v>
      </c>
      <c r="E17" s="31">
        <f>GETPIVOTDATA("Profit",$D$3)</f>
        <v>6368.9518999999982</v>
      </c>
      <c r="H17" s="35">
        <f>GETPIVOTDATA("Quantity",$G$3)</f>
        <v>859</v>
      </c>
      <c r="K17" s="35">
        <f>GETPIVOTDATA("Order ID",$J$3)</f>
        <v>233</v>
      </c>
      <c r="N17" s="36">
        <f>GETPIVOTDATA("Profit Margin",$M$3)</f>
        <v>0.11254436691839988</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47C72-BD02-4FF2-8C9B-48B74D278A2C}">
  <dimension ref="A3:L8"/>
  <sheetViews>
    <sheetView workbookViewId="0">
      <selection activeCell="L8" sqref="L8"/>
    </sheetView>
  </sheetViews>
  <sheetFormatPr defaultRowHeight="15" x14ac:dyDescent="0.2"/>
  <cols>
    <col min="1" max="1" width="12.375" bestFit="1" customWidth="1"/>
    <col min="2" max="2" width="11.1640625" bestFit="1" customWidth="1"/>
    <col min="3" max="3" width="11.703125" bestFit="1" customWidth="1"/>
    <col min="4" max="4" width="14.2578125" bestFit="1" customWidth="1"/>
    <col min="5" max="5" width="15.6015625" bestFit="1" customWidth="1"/>
    <col min="6" max="6" width="18.0234375" bestFit="1" customWidth="1"/>
    <col min="8" max="8" width="9.81640625" bestFit="1" customWidth="1"/>
    <col min="9" max="9" width="12.375" customWidth="1"/>
    <col min="10" max="11" width="9.81640625" bestFit="1" customWidth="1"/>
    <col min="12" max="12" width="11.296875" customWidth="1"/>
  </cols>
  <sheetData>
    <row r="3" spans="1:12" x14ac:dyDescent="0.2">
      <c r="A3" s="7" t="s">
        <v>10933</v>
      </c>
      <c r="B3" s="6" t="s">
        <v>10951</v>
      </c>
      <c r="C3" s="37" t="s">
        <v>10952</v>
      </c>
      <c r="D3" s="37" t="s">
        <v>10953</v>
      </c>
      <c r="E3" s="37" t="s">
        <v>10954</v>
      </c>
      <c r="F3" s="15" t="s">
        <v>10955</v>
      </c>
    </row>
    <row r="4" spans="1:12" x14ac:dyDescent="0.2">
      <c r="A4" s="26" t="s">
        <v>10935</v>
      </c>
      <c r="B4" s="16">
        <v>21708.923000000013</v>
      </c>
      <c r="C4" s="38">
        <v>3690.4242000000004</v>
      </c>
      <c r="D4" s="38">
        <v>411</v>
      </c>
      <c r="E4" s="38">
        <v>104</v>
      </c>
      <c r="F4" s="17">
        <v>0.16999572940582994</v>
      </c>
    </row>
    <row r="5" spans="1:12" x14ac:dyDescent="0.2">
      <c r="A5" s="27" t="s">
        <v>10948</v>
      </c>
      <c r="B5" s="18">
        <v>20478.851999999988</v>
      </c>
      <c r="C5" s="39">
        <v>2774.0686000000001</v>
      </c>
      <c r="D5" s="39">
        <v>338</v>
      </c>
      <c r="E5" s="39">
        <v>87</v>
      </c>
      <c r="F5" s="19">
        <v>0.1354601615363987</v>
      </c>
    </row>
    <row r="6" spans="1:12" x14ac:dyDescent="0.2">
      <c r="A6" s="27" t="s">
        <v>10949</v>
      </c>
      <c r="B6" s="18">
        <v>37943.41399999999</v>
      </c>
      <c r="C6" s="39">
        <v>3696.9702999999986</v>
      </c>
      <c r="D6" s="39">
        <v>551</v>
      </c>
      <c r="E6" s="39">
        <v>147</v>
      </c>
      <c r="F6" s="19">
        <v>9.7433781261749397E-2</v>
      </c>
    </row>
    <row r="7" spans="1:12" x14ac:dyDescent="0.2">
      <c r="A7" s="40" t="s">
        <v>10950</v>
      </c>
      <c r="B7" s="41">
        <v>56590.587999999967</v>
      </c>
      <c r="C7" s="42">
        <v>6368.9518999999973</v>
      </c>
      <c r="D7" s="42">
        <v>859</v>
      </c>
      <c r="E7" s="42">
        <v>233</v>
      </c>
      <c r="F7" s="43">
        <v>0.11254436691839995</v>
      </c>
    </row>
    <row r="8" spans="1:12" x14ac:dyDescent="0.2">
      <c r="H8" s="44">
        <f>GETPIVOTDATA("Sum of Sales",$A$3,"Years",2014)/GETPIVOTDATA("Sum of Sales",$A$3,"Years",2013)-1</f>
        <v>0.49144692146046687</v>
      </c>
      <c r="I8" s="44">
        <f>GETPIVOTDATA("Sum of Profit",$A$3,"Years",2014)/GETPIVOTDATA("Sum of Profit",$A$3,"Years",2013)-1</f>
        <v>0.72274900342044934</v>
      </c>
      <c r="J8" s="44">
        <f>GETPIVOTDATA("Sum of Quantity",$A$3,"Years",2014)/GETPIVOTDATA("Sum of Quantity",$A$3,"Years",2013)-1</f>
        <v>0.55898366606170602</v>
      </c>
      <c r="K8" s="44">
        <f>GETPIVOTDATA("Count of Order ID",$A$3,"Years",2014)/GETPIVOTDATA("Count of Order ID",$A$3,"Years",2013)-1</f>
        <v>0.58503401360544216</v>
      </c>
      <c r="L8" s="44">
        <f>GETPIVOTDATA("Sum of Profit Margin",$A$3,"Years",2014)/GETPIVOTDATA("Sum of Profit Margin",$A$3,"Years",2013)-1</f>
        <v>0.15508569472488154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71CF3-28CB-456A-80D1-9EA8533ED2EE}">
  <dimension ref="A1"/>
  <sheetViews>
    <sheetView showGridLines="0" showRowColHeaders="0" tabSelected="1" zoomScale="88" workbookViewId="0">
      <selection activeCell="T22" sqref="T22"/>
    </sheetView>
  </sheetViews>
  <sheetFormatPr defaultRowHeight="15" x14ac:dyDescent="0.2"/>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O38" sqref="O38"/>
    </sheetView>
  </sheetViews>
  <sheetFormatPr defaultColWidth="14.390625" defaultRowHeight="15" customHeight="1" x14ac:dyDescent="0.2"/>
  <cols>
    <col min="1" max="26" width="8.60937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5" t="e">
        <f>#REF!</f>
        <v>#REF!</v>
      </c>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Waterfall Chart</vt:lpstr>
      <vt:lpstr>Pie Chart</vt:lpstr>
      <vt:lpstr>Map Chart</vt:lpstr>
      <vt:lpstr>Top 5</vt:lpstr>
      <vt:lpstr>KPI</vt:lpstr>
      <vt:lpstr>YOY</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Suraj Kanswal</cp:lastModifiedBy>
  <dcterms:created xsi:type="dcterms:W3CDTF">2015-06-05T18:17:20Z</dcterms:created>
  <dcterms:modified xsi:type="dcterms:W3CDTF">2025-01-21T09:30:55Z</dcterms:modified>
</cp:coreProperties>
</file>